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amesremsen/Desktop/Remsen Web New/~Remsen/"/>
    </mc:Choice>
  </mc:AlternateContent>
  <xr:revisionPtr revIDLastSave="0" documentId="13_ncr:1_{D50C7230-C793-074F-A0CD-6A279685B030}" xr6:coauthVersionLast="47" xr6:coauthVersionMax="47" xr10:uidLastSave="{00000000-0000-0000-0000-000000000000}"/>
  <bookViews>
    <workbookView xWindow="940" yWindow="2160" windowWidth="26600" windowHeight="15840" xr2:uid="{00000000-000D-0000-FFFF-FFFF00000000}"/>
  </bookViews>
  <sheets>
    <sheet name="SACC_out" sheetId="1" r:id="rId1"/>
  </sheets>
  <definedNames>
    <definedName name="_xlnm._FilterDatabase" localSheetId="0" hidden="1">SACC_out!$C$1:$C$3489</definedName>
    <definedName name="HTML_CodePage" hidden="1">1252</definedName>
    <definedName name="HTML_Control" hidden="1">{"'SACC_out'!$A$2:$D$3221"}</definedName>
    <definedName name="HTML_Description" hidden="1">""</definedName>
    <definedName name="HTML_Email" hidden="1">"najames@lsu.edu"</definedName>
    <definedName name="HTML_Header" hidden="1">"SACCList"</definedName>
    <definedName name="HTML_LastUpdate" hidden="1">"2/22/04"</definedName>
    <definedName name="HTML_LineAfter" hidden="1">TRUE</definedName>
    <definedName name="HTML_LineBefore" hidden="1">TRUE</definedName>
    <definedName name="HTML_Name" hidden="1">"Van Remsen"</definedName>
    <definedName name="HTML_OBDlg2" hidden="1">TRUE</definedName>
    <definedName name="HTML_OBDlg4" hidden="1">TRUE</definedName>
    <definedName name="HTML_OS" hidden="1">1</definedName>
    <definedName name="HTML_PathFileMac" hidden="1">"Remsen's HD:Desktop Folder: old HD:Remsen webpage:SACC:MyHTML.html"</definedName>
    <definedName name="HTML_Title" hidden="1">"SACCList"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70" i="1" l="1"/>
  <c r="AF1708" i="1"/>
  <c r="AF1709" i="1"/>
  <c r="AF1710" i="1"/>
  <c r="AF1711" i="1"/>
  <c r="AF1712" i="1"/>
  <c r="AF1713" i="1"/>
  <c r="AF1714" i="1"/>
  <c r="AF1715" i="1"/>
  <c r="AF1718" i="1"/>
  <c r="AF1719" i="1"/>
  <c r="AF1720" i="1"/>
  <c r="AF1721" i="1"/>
  <c r="AF1722" i="1"/>
  <c r="AF1716" i="1"/>
  <c r="AF1723" i="1"/>
  <c r="AF1717" i="1"/>
  <c r="AE1708" i="1"/>
  <c r="AE1709" i="1"/>
  <c r="AE1710" i="1"/>
  <c r="AE1711" i="1"/>
  <c r="AE1712" i="1"/>
  <c r="AE1713" i="1"/>
  <c r="AE1714" i="1"/>
  <c r="AE1715" i="1"/>
  <c r="AE1718" i="1"/>
  <c r="AE1719" i="1"/>
  <c r="AE1720" i="1"/>
  <c r="AE1721" i="1"/>
  <c r="AE1722" i="1"/>
  <c r="AE1716" i="1"/>
  <c r="AE1723" i="1"/>
  <c r="AE1717" i="1"/>
  <c r="AD1708" i="1"/>
  <c r="AD1709" i="1"/>
  <c r="AD1710" i="1"/>
  <c r="AD1711" i="1"/>
  <c r="AD1712" i="1"/>
  <c r="AD1713" i="1"/>
  <c r="AD1714" i="1"/>
  <c r="AD1715" i="1"/>
  <c r="AD1718" i="1"/>
  <c r="AD1719" i="1"/>
  <c r="AD1720" i="1"/>
  <c r="AD1721" i="1"/>
  <c r="AD1722" i="1"/>
  <c r="AD1716" i="1"/>
  <c r="AD1723" i="1"/>
  <c r="AD1717" i="1"/>
  <c r="AC1708" i="1"/>
  <c r="AG1708" i="1" s="1"/>
  <c r="AC1709" i="1"/>
  <c r="AG1709" i="1" s="1"/>
  <c r="AC1710" i="1"/>
  <c r="AG1710" i="1" s="1"/>
  <c r="AC1711" i="1"/>
  <c r="AG1711" i="1" s="1"/>
  <c r="AC1712" i="1"/>
  <c r="AG1712" i="1" s="1"/>
  <c r="AC1713" i="1"/>
  <c r="AG1713" i="1" s="1"/>
  <c r="AC1714" i="1"/>
  <c r="AG1714" i="1" s="1"/>
  <c r="AC1715" i="1"/>
  <c r="AG1715" i="1" s="1"/>
  <c r="AC1718" i="1"/>
  <c r="AG1718" i="1" s="1"/>
  <c r="AC1719" i="1"/>
  <c r="AG1719" i="1" s="1"/>
  <c r="AC1720" i="1"/>
  <c r="AG1720" i="1" s="1"/>
  <c r="AC1721" i="1"/>
  <c r="AG1721" i="1" s="1"/>
  <c r="AC1722" i="1"/>
  <c r="AG1722" i="1" s="1"/>
  <c r="AC1716" i="1"/>
  <c r="AG1716" i="1" s="1"/>
  <c r="AC1723" i="1"/>
  <c r="AG1723" i="1" s="1"/>
  <c r="AC1717" i="1"/>
  <c r="AG1717" i="1" s="1"/>
  <c r="AC1528" i="1"/>
  <c r="AD1528" i="1"/>
  <c r="AE1528" i="1"/>
  <c r="AF1528" i="1"/>
  <c r="AF2512" i="1"/>
  <c r="AE2512" i="1"/>
  <c r="AD2512" i="1"/>
  <c r="AC2512" i="1"/>
  <c r="AF1011" i="1"/>
  <c r="AE1011" i="1"/>
  <c r="AD1011" i="1"/>
  <c r="AC1011" i="1"/>
  <c r="AD3278" i="1"/>
  <c r="AD3279" i="1"/>
  <c r="AD3280" i="1"/>
  <c r="AD3281" i="1"/>
  <c r="AD3282" i="1"/>
  <c r="AD3283" i="1"/>
  <c r="AF3282" i="1"/>
  <c r="AE3282" i="1"/>
  <c r="AC3282" i="1"/>
  <c r="AC3283" i="1"/>
  <c r="AG1528" i="1" l="1"/>
  <c r="AG2512" i="1"/>
  <c r="AG3282" i="1"/>
  <c r="AG1011" i="1"/>
  <c r="AF3213" i="1"/>
  <c r="AE3213" i="1"/>
  <c r="AD3213" i="1"/>
  <c r="AC3213" i="1"/>
  <c r="AF725" i="1"/>
  <c r="AE725" i="1"/>
  <c r="AD725" i="1"/>
  <c r="AC725" i="1"/>
  <c r="AF254" i="1"/>
  <c r="AE254" i="1"/>
  <c r="AD254" i="1"/>
  <c r="AC254" i="1"/>
  <c r="P3478" i="1"/>
  <c r="O3478" i="1"/>
  <c r="N3478" i="1"/>
  <c r="AC2400" i="1"/>
  <c r="AF2400" i="1"/>
  <c r="AE2400" i="1"/>
  <c r="AD2400" i="1"/>
  <c r="AF2092" i="1"/>
  <c r="AE2092" i="1"/>
  <c r="AD2092" i="1"/>
  <c r="AC2092" i="1"/>
  <c r="AC705" i="1"/>
  <c r="AF705" i="1"/>
  <c r="AE705" i="1"/>
  <c r="AD705" i="1"/>
  <c r="AC1511" i="1"/>
  <c r="AD1511" i="1"/>
  <c r="AE1511" i="1"/>
  <c r="AF1511" i="1"/>
  <c r="AF2561" i="1"/>
  <c r="AE2561" i="1"/>
  <c r="AD2561" i="1"/>
  <c r="AC2561" i="1"/>
  <c r="AF2664" i="1"/>
  <c r="AE2664" i="1"/>
  <c r="AD2664" i="1"/>
  <c r="AC2664" i="1"/>
  <c r="AF1731" i="1"/>
  <c r="AE1731" i="1"/>
  <c r="AD1731" i="1"/>
  <c r="AC1731" i="1"/>
  <c r="AF1861" i="1"/>
  <c r="AE1861" i="1"/>
  <c r="AD1861" i="1"/>
  <c r="AC1861" i="1"/>
  <c r="AF1370" i="1"/>
  <c r="AE1370" i="1"/>
  <c r="AF1364" i="1"/>
  <c r="AE1363" i="1"/>
  <c r="AD1364" i="1"/>
  <c r="AC1364" i="1"/>
  <c r="AD1370" i="1"/>
  <c r="AC1370" i="1"/>
  <c r="S3478" i="1"/>
  <c r="S3477" i="1"/>
  <c r="S3474" i="1"/>
  <c r="S3473" i="1"/>
  <c r="S3472" i="1"/>
  <c r="S3471" i="1"/>
  <c r="S3470" i="1"/>
  <c r="AF2923" i="1"/>
  <c r="AE2923" i="1"/>
  <c r="AD2923" i="1"/>
  <c r="AC2923" i="1"/>
  <c r="AF2918" i="1"/>
  <c r="AE2918" i="1"/>
  <c r="AD2918" i="1"/>
  <c r="AC2918" i="1"/>
  <c r="AF2814" i="1"/>
  <c r="AE2814" i="1"/>
  <c r="AD2814" i="1"/>
  <c r="AC2814" i="1"/>
  <c r="AF1787" i="1"/>
  <c r="AF1777" i="1"/>
  <c r="AE1787" i="1"/>
  <c r="AE1777" i="1"/>
  <c r="AD1787" i="1"/>
  <c r="AD1777" i="1"/>
  <c r="AC1787" i="1"/>
  <c r="AC1777" i="1"/>
  <c r="AF1795" i="1"/>
  <c r="AE1795" i="1"/>
  <c r="AD1795" i="1"/>
  <c r="AC1795" i="1"/>
  <c r="AF534" i="1"/>
  <c r="AE534" i="1"/>
  <c r="AD534" i="1"/>
  <c r="AC534" i="1"/>
  <c r="AF364" i="1"/>
  <c r="AE364" i="1"/>
  <c r="AD364" i="1"/>
  <c r="AC364" i="1"/>
  <c r="AF313" i="1"/>
  <c r="AE313" i="1"/>
  <c r="AF132" i="1"/>
  <c r="AE132" i="1"/>
  <c r="AD132" i="1"/>
  <c r="AC132" i="1"/>
  <c r="AF1778" i="1"/>
  <c r="AF1786" i="1"/>
  <c r="AE1778" i="1"/>
  <c r="AE1786" i="1"/>
  <c r="AD1778" i="1"/>
  <c r="AD1786" i="1"/>
  <c r="AC1778" i="1"/>
  <c r="AC1786" i="1"/>
  <c r="AF1867" i="1"/>
  <c r="AE1867" i="1"/>
  <c r="AD1867" i="1"/>
  <c r="AC1867" i="1"/>
  <c r="AF2656" i="1"/>
  <c r="AE2656" i="1"/>
  <c r="AD2656" i="1"/>
  <c r="AC2656" i="1"/>
  <c r="AF112" i="1"/>
  <c r="AE112" i="1"/>
  <c r="AD112" i="1"/>
  <c r="AC112" i="1"/>
  <c r="AF1487" i="1"/>
  <c r="AE1487" i="1"/>
  <c r="AD1487" i="1"/>
  <c r="AC1487" i="1"/>
  <c r="AF404" i="1"/>
  <c r="AE404" i="1"/>
  <c r="AD404" i="1"/>
  <c r="AC404" i="1"/>
  <c r="AF2661" i="1"/>
  <c r="AE2661" i="1"/>
  <c r="AD2661" i="1"/>
  <c r="AC2661" i="1"/>
  <c r="AF689" i="1"/>
  <c r="AE689" i="1"/>
  <c r="AD689" i="1"/>
  <c r="AC689" i="1"/>
  <c r="AC2898" i="1"/>
  <c r="AF2898" i="1"/>
  <c r="AE2898" i="1"/>
  <c r="AD2898" i="1"/>
  <c r="AD313" i="1"/>
  <c r="AC313" i="1"/>
  <c r="R3478" i="1"/>
  <c r="AC2305" i="1"/>
  <c r="AF2305" i="1"/>
  <c r="AE2305" i="1"/>
  <c r="AD2305" i="1"/>
  <c r="N3477" i="1"/>
  <c r="N3474" i="1"/>
  <c r="N3473" i="1"/>
  <c r="N3472" i="1"/>
  <c r="N3471" i="1"/>
  <c r="N3470" i="1"/>
  <c r="H3478" i="1"/>
  <c r="H3477" i="1"/>
  <c r="H3474" i="1"/>
  <c r="H3473" i="1"/>
  <c r="H3472" i="1"/>
  <c r="H3471" i="1"/>
  <c r="H3470" i="1"/>
  <c r="AF1599" i="1"/>
  <c r="AF1600" i="1"/>
  <c r="AE1599" i="1"/>
  <c r="AE1600" i="1"/>
  <c r="AD1599" i="1"/>
  <c r="AD1600" i="1"/>
  <c r="AC1599" i="1"/>
  <c r="AC1600" i="1"/>
  <c r="AF674" i="1"/>
  <c r="AE674" i="1"/>
  <c r="AD674" i="1"/>
  <c r="AC674" i="1"/>
  <c r="AF533" i="1"/>
  <c r="AE533" i="1"/>
  <c r="AD533" i="1"/>
  <c r="AC533" i="1"/>
  <c r="AF2765" i="1"/>
  <c r="AE2765" i="1"/>
  <c r="AD2765" i="1"/>
  <c r="AC2765" i="1"/>
  <c r="AC940" i="1"/>
  <c r="AD940" i="1"/>
  <c r="AE940" i="1"/>
  <c r="AF940" i="1"/>
  <c r="AC941" i="1"/>
  <c r="AD941" i="1"/>
  <c r="AE941" i="1"/>
  <c r="AF941" i="1"/>
  <c r="K3470" i="1"/>
  <c r="AF2805" i="1"/>
  <c r="AF2806" i="1"/>
  <c r="AE2806" i="1"/>
  <c r="AD2806" i="1"/>
  <c r="AC2806" i="1"/>
  <c r="AC2809" i="1"/>
  <c r="AD2809" i="1"/>
  <c r="AE2809" i="1"/>
  <c r="AF2809" i="1"/>
  <c r="AF2423" i="1"/>
  <c r="AF2424" i="1"/>
  <c r="AF2402" i="1"/>
  <c r="AE2423" i="1"/>
  <c r="AD2423" i="1"/>
  <c r="AC2423" i="1"/>
  <c r="AC2420" i="1"/>
  <c r="AD2420" i="1"/>
  <c r="AE2420" i="1"/>
  <c r="AF2420" i="1"/>
  <c r="AC2421" i="1"/>
  <c r="AD2421" i="1"/>
  <c r="AE2421" i="1"/>
  <c r="AF2421" i="1"/>
  <c r="AC2422" i="1"/>
  <c r="AD2422" i="1"/>
  <c r="AE2422" i="1"/>
  <c r="AF2422" i="1"/>
  <c r="AC419" i="1"/>
  <c r="AD419" i="1"/>
  <c r="AE419" i="1"/>
  <c r="AF419" i="1"/>
  <c r="AC420" i="1"/>
  <c r="AD420" i="1"/>
  <c r="AE420" i="1"/>
  <c r="AF420" i="1"/>
  <c r="AF1806" i="1"/>
  <c r="AE1806" i="1"/>
  <c r="AD1806" i="1"/>
  <c r="AC1806" i="1"/>
  <c r="AC2767" i="1"/>
  <c r="AD2767" i="1"/>
  <c r="AE2767" i="1"/>
  <c r="AF2767" i="1"/>
  <c r="AC2768" i="1"/>
  <c r="AD2768" i="1"/>
  <c r="AE2768" i="1"/>
  <c r="AF2768" i="1"/>
  <c r="AC2769" i="1"/>
  <c r="AD2769" i="1"/>
  <c r="AE2769" i="1"/>
  <c r="AF2769" i="1"/>
  <c r="AC2770" i="1"/>
  <c r="AD2770" i="1"/>
  <c r="AE2770" i="1"/>
  <c r="AF2770" i="1"/>
  <c r="AC2771" i="1"/>
  <c r="AD2771" i="1"/>
  <c r="AE2771" i="1"/>
  <c r="AF2771" i="1"/>
  <c r="AC2772" i="1"/>
  <c r="AD2772" i="1"/>
  <c r="AE2772" i="1"/>
  <c r="AF2772" i="1"/>
  <c r="Y3477" i="1"/>
  <c r="X3477" i="1"/>
  <c r="U3477" i="1"/>
  <c r="V3477" i="1"/>
  <c r="O3477" i="1"/>
  <c r="P3477" i="1"/>
  <c r="Q3477" i="1"/>
  <c r="R3477" i="1"/>
  <c r="T3477" i="1"/>
  <c r="I3477" i="1"/>
  <c r="J3477" i="1"/>
  <c r="K3477" i="1"/>
  <c r="L3477" i="1"/>
  <c r="M3477" i="1"/>
  <c r="V3478" i="1"/>
  <c r="X3478" i="1"/>
  <c r="Y3478" i="1"/>
  <c r="U3478" i="1"/>
  <c r="I3478" i="1"/>
  <c r="J3478" i="1"/>
  <c r="K3478" i="1"/>
  <c r="L3478" i="1"/>
  <c r="M3478" i="1"/>
  <c r="Q3478" i="1"/>
  <c r="T3478" i="1"/>
  <c r="G3478" i="1"/>
  <c r="G3477" i="1"/>
  <c r="I3474" i="1"/>
  <c r="J3474" i="1"/>
  <c r="K3474" i="1"/>
  <c r="L3474" i="1"/>
  <c r="M3474" i="1"/>
  <c r="O3474" i="1"/>
  <c r="P3474" i="1"/>
  <c r="Q3474" i="1"/>
  <c r="R3474" i="1"/>
  <c r="T3474" i="1"/>
  <c r="U3474" i="1"/>
  <c r="V3474" i="1"/>
  <c r="X3474" i="1"/>
  <c r="Y3474" i="1"/>
  <c r="I3473" i="1"/>
  <c r="J3473" i="1"/>
  <c r="K3473" i="1"/>
  <c r="L3473" i="1"/>
  <c r="M3473" i="1"/>
  <c r="O3473" i="1"/>
  <c r="P3473" i="1"/>
  <c r="Q3473" i="1"/>
  <c r="R3473" i="1"/>
  <c r="T3473" i="1"/>
  <c r="U3473" i="1"/>
  <c r="V3473" i="1"/>
  <c r="X3473" i="1"/>
  <c r="Y3473" i="1"/>
  <c r="L3472" i="1"/>
  <c r="M3472" i="1"/>
  <c r="O3472" i="1"/>
  <c r="P3472" i="1"/>
  <c r="Q3472" i="1"/>
  <c r="R3472" i="1"/>
  <c r="T3472" i="1"/>
  <c r="U3472" i="1"/>
  <c r="V3472" i="1"/>
  <c r="X3472" i="1"/>
  <c r="Y3472" i="1"/>
  <c r="J3472" i="1"/>
  <c r="K3472" i="1"/>
  <c r="I3471" i="1"/>
  <c r="J3471" i="1"/>
  <c r="K3471" i="1"/>
  <c r="L3471" i="1"/>
  <c r="M3471" i="1"/>
  <c r="O3471" i="1"/>
  <c r="P3471" i="1"/>
  <c r="Q3471" i="1"/>
  <c r="R3471" i="1"/>
  <c r="T3471" i="1"/>
  <c r="U3471" i="1"/>
  <c r="V3471" i="1"/>
  <c r="X3471" i="1"/>
  <c r="Y3471" i="1"/>
  <c r="I3470" i="1"/>
  <c r="L3470" i="1"/>
  <c r="M3470" i="1"/>
  <c r="O3470" i="1"/>
  <c r="P3470" i="1"/>
  <c r="Q3470" i="1"/>
  <c r="R3470" i="1"/>
  <c r="T3470" i="1"/>
  <c r="U3470" i="1"/>
  <c r="V3470" i="1"/>
  <c r="X3470" i="1"/>
  <c r="Y3470" i="1"/>
  <c r="G3474" i="1"/>
  <c r="G3473" i="1"/>
  <c r="G3472" i="1"/>
  <c r="G3471" i="1"/>
  <c r="G3470" i="1"/>
  <c r="I347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23" i="1"/>
  <c r="AC224" i="1"/>
  <c r="AC225" i="1"/>
  <c r="AC226" i="1"/>
  <c r="AC227" i="1"/>
  <c r="AC228" i="1"/>
  <c r="AC229" i="1"/>
  <c r="AC230" i="1"/>
  <c r="AC215" i="1"/>
  <c r="AC217" i="1"/>
  <c r="AC218" i="1"/>
  <c r="AC219" i="1"/>
  <c r="AC220" i="1"/>
  <c r="AC221" i="1"/>
  <c r="AC222" i="1"/>
  <c r="AC216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5" i="1"/>
  <c r="AC256" i="1"/>
  <c r="AC257" i="1"/>
  <c r="AC258" i="1"/>
  <c r="AC259" i="1"/>
  <c r="AC260" i="1"/>
  <c r="AC261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8" i="1"/>
  <c r="AC307" i="1"/>
  <c r="AC309" i="1"/>
  <c r="AC311" i="1"/>
  <c r="AC310" i="1"/>
  <c r="AC312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5" i="1"/>
  <c r="AC406" i="1"/>
  <c r="AC407" i="1"/>
  <c r="AC408" i="1"/>
  <c r="AC409" i="1"/>
  <c r="AC410" i="1"/>
  <c r="AC411" i="1"/>
  <c r="AC412" i="1"/>
  <c r="AC413" i="1"/>
  <c r="AC414" i="1"/>
  <c r="AC415" i="1"/>
  <c r="AC418" i="1"/>
  <c r="AC416" i="1"/>
  <c r="AC417" i="1"/>
  <c r="AC421" i="1"/>
  <c r="AC422" i="1"/>
  <c r="AC423" i="1"/>
  <c r="AC424" i="1"/>
  <c r="AC425" i="1"/>
  <c r="AC426" i="1"/>
  <c r="AC427" i="1"/>
  <c r="AC433" i="1"/>
  <c r="AC434" i="1"/>
  <c r="AC435" i="1"/>
  <c r="AC436" i="1"/>
  <c r="AC437" i="1"/>
  <c r="AC429" i="1"/>
  <c r="AC430" i="1"/>
  <c r="AC431" i="1"/>
  <c r="AC432" i="1"/>
  <c r="AC428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4" i="1"/>
  <c r="AC645" i="1"/>
  <c r="AC646" i="1"/>
  <c r="AC647" i="1"/>
  <c r="AC648" i="1"/>
  <c r="AC649" i="1"/>
  <c r="AC650" i="1"/>
  <c r="AC651" i="1"/>
  <c r="AC652" i="1"/>
  <c r="AC654" i="1"/>
  <c r="AC655" i="1"/>
  <c r="AC656" i="1"/>
  <c r="AC657" i="1"/>
  <c r="AC653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2" i="1"/>
  <c r="AC943" i="1"/>
  <c r="AC944" i="1"/>
  <c r="AC945" i="1"/>
  <c r="AC946" i="1"/>
  <c r="AC947" i="1"/>
  <c r="AC948" i="1"/>
  <c r="AC949" i="1"/>
  <c r="AC950" i="1"/>
  <c r="AC951" i="1"/>
  <c r="AC953" i="1"/>
  <c r="AC952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1" i="1"/>
  <c r="AC1202" i="1"/>
  <c r="AC1203" i="1"/>
  <c r="AC1204" i="1"/>
  <c r="AC1205" i="1"/>
  <c r="AC1206" i="1"/>
  <c r="AC1207" i="1"/>
  <c r="AC1208" i="1"/>
  <c r="AC1209" i="1"/>
  <c r="AC1210" i="1"/>
  <c r="AC120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8" i="1"/>
  <c r="AC1369" i="1"/>
  <c r="AC1365" i="1"/>
  <c r="AC1366" i="1"/>
  <c r="AC1367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20" i="1"/>
  <c r="AC1421" i="1"/>
  <c r="AC1422" i="1"/>
  <c r="AC1423" i="1"/>
  <c r="AC1419" i="1"/>
  <c r="AC1418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88" i="1"/>
  <c r="AC1449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9" i="1"/>
  <c r="AC1490" i="1"/>
  <c r="AC1491" i="1"/>
  <c r="AC1492" i="1"/>
  <c r="AC1493" i="1"/>
  <c r="AC1494" i="1"/>
  <c r="AC1495" i="1"/>
  <c r="AC1513" i="1"/>
  <c r="AC1514" i="1"/>
  <c r="AC1515" i="1"/>
  <c r="AC1516" i="1"/>
  <c r="AC1517" i="1"/>
  <c r="AC1518" i="1"/>
  <c r="AC1519" i="1"/>
  <c r="AC1520" i="1"/>
  <c r="AC1521" i="1"/>
  <c r="AC1525" i="1"/>
  <c r="AC1524" i="1"/>
  <c r="AC1526" i="1"/>
  <c r="AC1527" i="1"/>
  <c r="AC1522" i="1"/>
  <c r="AC1523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450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2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24" i="1"/>
  <c r="AC1725" i="1"/>
  <c r="AC1726" i="1"/>
  <c r="AC1727" i="1"/>
  <c r="AC1741" i="1"/>
  <c r="AC1742" i="1"/>
  <c r="AC1743" i="1"/>
  <c r="AC1744" i="1"/>
  <c r="AC1739" i="1"/>
  <c r="AC1747" i="1"/>
  <c r="AC1745" i="1"/>
  <c r="AC1746" i="1"/>
  <c r="AC1740" i="1"/>
  <c r="AC1728" i="1"/>
  <c r="AC1748" i="1"/>
  <c r="AC1749" i="1"/>
  <c r="AC1750" i="1"/>
  <c r="AC1729" i="1"/>
  <c r="AC1730" i="1"/>
  <c r="AC1732" i="1"/>
  <c r="AC1733" i="1"/>
  <c r="AC1734" i="1"/>
  <c r="AC1735" i="1"/>
  <c r="AC1736" i="1"/>
  <c r="AC1737" i="1"/>
  <c r="AC1738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800" i="1"/>
  <c r="AC1798" i="1"/>
  <c r="AC1789" i="1"/>
  <c r="AC1772" i="1"/>
  <c r="AC1773" i="1"/>
  <c r="AC1768" i="1"/>
  <c r="AC1770" i="1"/>
  <c r="AC1771" i="1"/>
  <c r="AC1767" i="1"/>
  <c r="AC1796" i="1"/>
  <c r="AC1792" i="1"/>
  <c r="AC1793" i="1"/>
  <c r="AC1794" i="1"/>
  <c r="AC1791" i="1"/>
  <c r="AC1790" i="1"/>
  <c r="AC1802" i="1"/>
  <c r="AC1803" i="1"/>
  <c r="AC1804" i="1"/>
  <c r="AC1805" i="1"/>
  <c r="AC1807" i="1"/>
  <c r="AC1801" i="1"/>
  <c r="AC1810" i="1"/>
  <c r="AC1811" i="1"/>
  <c r="AC1812" i="1"/>
  <c r="AC1808" i="1"/>
  <c r="AC1814" i="1"/>
  <c r="AC1813" i="1"/>
  <c r="AC1769" i="1"/>
  <c r="AC1775" i="1"/>
  <c r="AC1809" i="1"/>
  <c r="AC1788" i="1"/>
  <c r="AC1776" i="1"/>
  <c r="AC1799" i="1"/>
  <c r="AC1785" i="1"/>
  <c r="AC1783" i="1"/>
  <c r="AC1782" i="1"/>
  <c r="AC1781" i="1"/>
  <c r="AC1774" i="1"/>
  <c r="AC1780" i="1"/>
  <c r="AC1779" i="1"/>
  <c r="AC1784" i="1"/>
  <c r="AC1797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2" i="1"/>
  <c r="AC1863" i="1"/>
  <c r="AC1864" i="1"/>
  <c r="AC1865" i="1"/>
  <c r="AC1866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64" i="1"/>
  <c r="AC1946" i="1"/>
  <c r="AC1947" i="1"/>
  <c r="AC1963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2" i="1"/>
  <c r="AC1991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4" i="1"/>
  <c r="AC2055" i="1"/>
  <c r="AC2056" i="1"/>
  <c r="AC2057" i="1"/>
  <c r="AC2053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25" i="1"/>
  <c r="AC2426" i="1"/>
  <c r="AC2427" i="1"/>
  <c r="AC2428" i="1"/>
  <c r="AC2429" i="1"/>
  <c r="AC2430" i="1"/>
  <c r="AC2431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4" i="1"/>
  <c r="AC2402" i="1"/>
  <c r="AC2403" i="1"/>
  <c r="AC2404" i="1"/>
  <c r="AC2432" i="1"/>
  <c r="AC2556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75" i="1"/>
  <c r="AC2476" i="1"/>
  <c r="AC2469" i="1"/>
  <c r="AC2470" i="1"/>
  <c r="AC2471" i="1"/>
  <c r="AC2472" i="1"/>
  <c r="AC2473" i="1"/>
  <c r="AC2474" i="1"/>
  <c r="AC2447" i="1"/>
  <c r="AC2433" i="1"/>
  <c r="AC2461" i="1"/>
  <c r="AC2462" i="1"/>
  <c r="AC2464" i="1"/>
  <c r="AC2465" i="1"/>
  <c r="AC2466" i="1"/>
  <c r="AC2467" i="1"/>
  <c r="AC2468" i="1"/>
  <c r="AC2274" i="1"/>
  <c r="AC2275" i="1"/>
  <c r="AC2276" i="1"/>
  <c r="AC2277" i="1"/>
  <c r="AC2278" i="1"/>
  <c r="AC2399" i="1"/>
  <c r="AC2401" i="1"/>
  <c r="AC2448" i="1"/>
  <c r="AC2393" i="1"/>
  <c r="AC2394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6" i="1"/>
  <c r="AC2307" i="1"/>
  <c r="AC2308" i="1"/>
  <c r="AC2309" i="1"/>
  <c r="AC2310" i="1"/>
  <c r="AC2557" i="1"/>
  <c r="AC2558" i="1"/>
  <c r="AC2559" i="1"/>
  <c r="AC2395" i="1"/>
  <c r="AC2396" i="1"/>
  <c r="AC2397" i="1"/>
  <c r="AC2398" i="1"/>
  <c r="AC2375" i="1"/>
  <c r="AC2637" i="1"/>
  <c r="AC2463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11" i="1"/>
  <c r="AC2368" i="1"/>
  <c r="AC2369" i="1"/>
  <c r="AC2370" i="1"/>
  <c r="AC2371" i="1"/>
  <c r="AC2372" i="1"/>
  <c r="AC2373" i="1"/>
  <c r="AC2374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266" i="1"/>
  <c r="AC2267" i="1"/>
  <c r="AC2268" i="1"/>
  <c r="AC2269" i="1"/>
  <c r="AC2270" i="1"/>
  <c r="AC2271" i="1"/>
  <c r="AC2272" i="1"/>
  <c r="AC2273" i="1"/>
  <c r="AC2259" i="1"/>
  <c r="AC2538" i="1"/>
  <c r="AC2539" i="1"/>
  <c r="AC2540" i="1"/>
  <c r="AC2541" i="1"/>
  <c r="AC2542" i="1"/>
  <c r="AC2543" i="1"/>
  <c r="AC2261" i="1"/>
  <c r="AC2262" i="1"/>
  <c r="AC2263" i="1"/>
  <c r="AC2260" i="1"/>
  <c r="AC2380" i="1"/>
  <c r="AC2379" i="1"/>
  <c r="AC2376" i="1"/>
  <c r="AC2377" i="1"/>
  <c r="AC2378" i="1"/>
  <c r="AC2621" i="1"/>
  <c r="AC2622" i="1"/>
  <c r="AC2620" i="1"/>
  <c r="AC2619" i="1"/>
  <c r="AC2626" i="1"/>
  <c r="AC2627" i="1"/>
  <c r="AC2628" i="1"/>
  <c r="AC2629" i="1"/>
  <c r="AC2630" i="1"/>
  <c r="AC2631" i="1"/>
  <c r="AC2632" i="1"/>
  <c r="AC2633" i="1"/>
  <c r="AC2634" i="1"/>
  <c r="AC2635" i="1"/>
  <c r="AC2623" i="1"/>
  <c r="AC2624" i="1"/>
  <c r="AC2625" i="1"/>
  <c r="AC2560" i="1"/>
  <c r="AC2570" i="1"/>
  <c r="AC2571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72" i="1"/>
  <c r="AC2618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609" i="1"/>
  <c r="AC2610" i="1"/>
  <c r="AC2611" i="1"/>
  <c r="AC2612" i="1"/>
  <c r="AC2613" i="1"/>
  <c r="AC2601" i="1"/>
  <c r="AC2604" i="1"/>
  <c r="AC2605" i="1"/>
  <c r="AC2602" i="1"/>
  <c r="AC2603" i="1"/>
  <c r="AC2606" i="1"/>
  <c r="AC2607" i="1"/>
  <c r="AC2567" i="1"/>
  <c r="AC2614" i="1"/>
  <c r="AC2615" i="1"/>
  <c r="AC2616" i="1"/>
  <c r="AC2617" i="1"/>
  <c r="AC2599" i="1"/>
  <c r="AC2600" i="1"/>
  <c r="AC2608" i="1"/>
  <c r="AC2566" i="1"/>
  <c r="AC2636" i="1"/>
  <c r="AC2562" i="1"/>
  <c r="AC2563" i="1"/>
  <c r="AC2564" i="1"/>
  <c r="AC2565" i="1"/>
  <c r="AC2568" i="1"/>
  <c r="AC2569" i="1"/>
  <c r="AC2555" i="1"/>
  <c r="AC2545" i="1"/>
  <c r="AC2546" i="1"/>
  <c r="AC2547" i="1"/>
  <c r="AC2548" i="1"/>
  <c r="AC2549" i="1"/>
  <c r="AC2550" i="1"/>
  <c r="AC2551" i="1"/>
  <c r="AC2552" i="1"/>
  <c r="AC2553" i="1"/>
  <c r="AC2554" i="1"/>
  <c r="AC2544" i="1"/>
  <c r="AC2537" i="1"/>
  <c r="AC2477" i="1"/>
  <c r="AC2491" i="1"/>
  <c r="AC2485" i="1"/>
  <c r="AC2498" i="1"/>
  <c r="AC2499" i="1"/>
  <c r="AC2500" i="1"/>
  <c r="AC2501" i="1"/>
  <c r="AC2506" i="1"/>
  <c r="AC2489" i="1"/>
  <c r="AC2490" i="1"/>
  <c r="AC2502" i="1"/>
  <c r="AC2503" i="1"/>
  <c r="AC2504" i="1"/>
  <c r="AC2505" i="1"/>
  <c r="AC2494" i="1"/>
  <c r="AC2495" i="1"/>
  <c r="AC2496" i="1"/>
  <c r="AC2497" i="1"/>
  <c r="AC2493" i="1"/>
  <c r="AC2492" i="1"/>
  <c r="AC2507" i="1"/>
  <c r="AC2508" i="1"/>
  <c r="AC2509" i="1"/>
  <c r="AC2510" i="1"/>
  <c r="AC2511" i="1"/>
  <c r="AC2513" i="1"/>
  <c r="AC2514" i="1"/>
  <c r="AC2515" i="1"/>
  <c r="AC2516" i="1"/>
  <c r="AC2517" i="1"/>
  <c r="AC2518" i="1"/>
  <c r="AC2521" i="1"/>
  <c r="AC2522" i="1"/>
  <c r="AC2523" i="1"/>
  <c r="AC2524" i="1"/>
  <c r="AC2519" i="1"/>
  <c r="AC2520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486" i="1"/>
  <c r="AC2487" i="1"/>
  <c r="AC2488" i="1"/>
  <c r="AC2478" i="1"/>
  <c r="AC2479" i="1"/>
  <c r="AC2480" i="1"/>
  <c r="AC2481" i="1"/>
  <c r="AC2482" i="1"/>
  <c r="AC2483" i="1"/>
  <c r="AC2484" i="1"/>
  <c r="AC225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15" i="1"/>
  <c r="AC2216" i="1"/>
  <c r="AC2217" i="1"/>
  <c r="AC2209" i="1"/>
  <c r="AC2211" i="1"/>
  <c r="AC2212" i="1"/>
  <c r="AC2210" i="1"/>
  <c r="AC2213" i="1"/>
  <c r="AC2214" i="1"/>
  <c r="AC2218" i="1"/>
  <c r="AC2219" i="1"/>
  <c r="AC2220" i="1"/>
  <c r="AC2221" i="1"/>
  <c r="AC2222" i="1"/>
  <c r="AC2223" i="1"/>
  <c r="AC2224" i="1"/>
  <c r="AC2225" i="1"/>
  <c r="AC2226" i="1"/>
  <c r="AC2227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64" i="1"/>
  <c r="AC2265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7" i="1"/>
  <c r="AC2658" i="1"/>
  <c r="AC2659" i="1"/>
  <c r="AC2660" i="1"/>
  <c r="AC2662" i="1"/>
  <c r="AC2663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6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7" i="1"/>
  <c r="AC2808" i="1"/>
  <c r="AC2810" i="1"/>
  <c r="AC2811" i="1"/>
  <c r="AC2812" i="1"/>
  <c r="AC2813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72" i="1"/>
  <c r="AC2873" i="1"/>
  <c r="AC2876" i="1"/>
  <c r="AC2875" i="1"/>
  <c r="AC2871" i="1"/>
  <c r="AC2874" i="1"/>
  <c r="AC2880" i="1"/>
  <c r="AC2881" i="1"/>
  <c r="AC2879" i="1"/>
  <c r="AC2867" i="1"/>
  <c r="AC2882" i="1"/>
  <c r="AC2877" i="1"/>
  <c r="AC2885" i="1"/>
  <c r="AC2878" i="1"/>
  <c r="AC2883" i="1"/>
  <c r="AC2884" i="1"/>
  <c r="AC2887" i="1"/>
  <c r="AC2886" i="1"/>
  <c r="AC2888" i="1"/>
  <c r="AC2868" i="1"/>
  <c r="AC2869" i="1"/>
  <c r="AC2870" i="1"/>
  <c r="AC2889" i="1"/>
  <c r="AC2890" i="1"/>
  <c r="AC2891" i="1"/>
  <c r="AC2892" i="1"/>
  <c r="AC2893" i="1"/>
  <c r="AC2894" i="1"/>
  <c r="AC2895" i="1"/>
  <c r="AC2896" i="1"/>
  <c r="AC3415" i="1"/>
  <c r="AC2897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9" i="1"/>
  <c r="AC2920" i="1"/>
  <c r="AC2921" i="1"/>
  <c r="AC2922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60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6" i="1"/>
  <c r="AC3002" i="1"/>
  <c r="AC3003" i="1"/>
  <c r="AC3001" i="1"/>
  <c r="AC3000" i="1"/>
  <c r="AC2999" i="1"/>
  <c r="AC3007" i="1"/>
  <c r="AC3005" i="1"/>
  <c r="AC3006" i="1"/>
  <c r="AC3004" i="1"/>
  <c r="AC3011" i="1"/>
  <c r="AC3012" i="1"/>
  <c r="AC3013" i="1"/>
  <c r="AC3014" i="1"/>
  <c r="AC3015" i="1"/>
  <c r="AC3016" i="1"/>
  <c r="AC3017" i="1"/>
  <c r="AC3018" i="1"/>
  <c r="AC3010" i="1"/>
  <c r="AC3008" i="1"/>
  <c r="AC3009" i="1"/>
  <c r="AC2992" i="1"/>
  <c r="AC2993" i="1"/>
  <c r="AC2994" i="1"/>
  <c r="AC2995" i="1"/>
  <c r="AC2997" i="1"/>
  <c r="AC299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6" i="1"/>
  <c r="AC3164" i="1"/>
  <c r="AC3165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089" i="1"/>
  <c r="AC308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23" i="1"/>
  <c r="AD224" i="1"/>
  <c r="AD225" i="1"/>
  <c r="AD226" i="1"/>
  <c r="AD227" i="1"/>
  <c r="AD228" i="1"/>
  <c r="AD229" i="1"/>
  <c r="AD230" i="1"/>
  <c r="AD215" i="1"/>
  <c r="AD217" i="1"/>
  <c r="AD218" i="1"/>
  <c r="AD219" i="1"/>
  <c r="AD220" i="1"/>
  <c r="AD221" i="1"/>
  <c r="AD222" i="1"/>
  <c r="AD216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5" i="1"/>
  <c r="AD256" i="1"/>
  <c r="AD257" i="1"/>
  <c r="AD258" i="1"/>
  <c r="AD259" i="1"/>
  <c r="AD260" i="1"/>
  <c r="AD261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8" i="1"/>
  <c r="AD307" i="1"/>
  <c r="AD309" i="1"/>
  <c r="AD311" i="1"/>
  <c r="AD310" i="1"/>
  <c r="AD312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5" i="1"/>
  <c r="AD406" i="1"/>
  <c r="AD407" i="1"/>
  <c r="AD408" i="1"/>
  <c r="AD409" i="1"/>
  <c r="AD410" i="1"/>
  <c r="AD411" i="1"/>
  <c r="AD412" i="1"/>
  <c r="AD413" i="1"/>
  <c r="AD414" i="1"/>
  <c r="AD415" i="1"/>
  <c r="AD418" i="1"/>
  <c r="AD416" i="1"/>
  <c r="AD417" i="1"/>
  <c r="AD421" i="1"/>
  <c r="AD422" i="1"/>
  <c r="AD423" i="1"/>
  <c r="AD424" i="1"/>
  <c r="AD425" i="1"/>
  <c r="AD426" i="1"/>
  <c r="AD427" i="1"/>
  <c r="AD433" i="1"/>
  <c r="AD434" i="1"/>
  <c r="AD435" i="1"/>
  <c r="AD436" i="1"/>
  <c r="AD437" i="1"/>
  <c r="AD429" i="1"/>
  <c r="AD430" i="1"/>
  <c r="AD431" i="1"/>
  <c r="AD432" i="1"/>
  <c r="AD428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4" i="1"/>
  <c r="AD645" i="1"/>
  <c r="AD646" i="1"/>
  <c r="AD647" i="1"/>
  <c r="AD648" i="1"/>
  <c r="AD649" i="1"/>
  <c r="AD650" i="1"/>
  <c r="AD651" i="1"/>
  <c r="AD652" i="1"/>
  <c r="AD654" i="1"/>
  <c r="AD655" i="1"/>
  <c r="AD656" i="1"/>
  <c r="AD657" i="1"/>
  <c r="AD653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2" i="1"/>
  <c r="AD943" i="1"/>
  <c r="AD944" i="1"/>
  <c r="AD945" i="1"/>
  <c r="AD946" i="1"/>
  <c r="AD947" i="1"/>
  <c r="AD948" i="1"/>
  <c r="AD949" i="1"/>
  <c r="AD950" i="1"/>
  <c r="AD951" i="1"/>
  <c r="AD953" i="1"/>
  <c r="AD952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1" i="1"/>
  <c r="AD1202" i="1"/>
  <c r="AD1203" i="1"/>
  <c r="AD1204" i="1"/>
  <c r="AD1205" i="1"/>
  <c r="AD1206" i="1"/>
  <c r="AD1207" i="1"/>
  <c r="AD1208" i="1"/>
  <c r="AD1209" i="1"/>
  <c r="AD1210" i="1"/>
  <c r="AD120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8" i="1"/>
  <c r="AD1369" i="1"/>
  <c r="AD1365" i="1"/>
  <c r="AD1366" i="1"/>
  <c r="AD1367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20" i="1"/>
  <c r="AD1421" i="1"/>
  <c r="AD1422" i="1"/>
  <c r="AD1423" i="1"/>
  <c r="AD1419" i="1"/>
  <c r="AD1418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88" i="1"/>
  <c r="AD1449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9" i="1"/>
  <c r="AD1490" i="1"/>
  <c r="AD1491" i="1"/>
  <c r="AD1492" i="1"/>
  <c r="AD1493" i="1"/>
  <c r="AD1494" i="1"/>
  <c r="AD1495" i="1"/>
  <c r="AD1513" i="1"/>
  <c r="AD1514" i="1"/>
  <c r="AD1515" i="1"/>
  <c r="AD1516" i="1"/>
  <c r="AD1517" i="1"/>
  <c r="AD1518" i="1"/>
  <c r="AD1519" i="1"/>
  <c r="AD1520" i="1"/>
  <c r="AD1521" i="1"/>
  <c r="AD1525" i="1"/>
  <c r="AD1524" i="1"/>
  <c r="AD1526" i="1"/>
  <c r="AD1527" i="1"/>
  <c r="AD1522" i="1"/>
  <c r="AD1523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450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2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24" i="1"/>
  <c r="AD1725" i="1"/>
  <c r="AD1726" i="1"/>
  <c r="AD1727" i="1"/>
  <c r="AD1741" i="1"/>
  <c r="AD1742" i="1"/>
  <c r="AD1743" i="1"/>
  <c r="AD1744" i="1"/>
  <c r="AD1739" i="1"/>
  <c r="AD1747" i="1"/>
  <c r="AD1745" i="1"/>
  <c r="AD1746" i="1"/>
  <c r="AD1740" i="1"/>
  <c r="AD1728" i="1"/>
  <c r="AD1748" i="1"/>
  <c r="AD1749" i="1"/>
  <c r="AD1750" i="1"/>
  <c r="AD1729" i="1"/>
  <c r="AD1730" i="1"/>
  <c r="AD1732" i="1"/>
  <c r="AD1733" i="1"/>
  <c r="AD1734" i="1"/>
  <c r="AD1735" i="1"/>
  <c r="AD1736" i="1"/>
  <c r="AD1737" i="1"/>
  <c r="AD1738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800" i="1"/>
  <c r="AD1798" i="1"/>
  <c r="AD1789" i="1"/>
  <c r="AD1772" i="1"/>
  <c r="AD1773" i="1"/>
  <c r="AD1768" i="1"/>
  <c r="AD1770" i="1"/>
  <c r="AD1771" i="1"/>
  <c r="AD1767" i="1"/>
  <c r="AD1796" i="1"/>
  <c r="AD1792" i="1"/>
  <c r="AD1793" i="1"/>
  <c r="AD1794" i="1"/>
  <c r="AD1791" i="1"/>
  <c r="AD1790" i="1"/>
  <c r="AD1802" i="1"/>
  <c r="AD1803" i="1"/>
  <c r="AD1804" i="1"/>
  <c r="AD1805" i="1"/>
  <c r="AD1807" i="1"/>
  <c r="AD1801" i="1"/>
  <c r="AD1810" i="1"/>
  <c r="AD1811" i="1"/>
  <c r="AD1812" i="1"/>
  <c r="AD1808" i="1"/>
  <c r="AD1814" i="1"/>
  <c r="AD1813" i="1"/>
  <c r="AD1769" i="1"/>
  <c r="AD1775" i="1"/>
  <c r="AD1809" i="1"/>
  <c r="AD1788" i="1"/>
  <c r="AD1776" i="1"/>
  <c r="AD1799" i="1"/>
  <c r="AD1785" i="1"/>
  <c r="AD1783" i="1"/>
  <c r="AD1782" i="1"/>
  <c r="AD1781" i="1"/>
  <c r="AD1774" i="1"/>
  <c r="AD1780" i="1"/>
  <c r="AD1779" i="1"/>
  <c r="AD1784" i="1"/>
  <c r="AD1797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2" i="1"/>
  <c r="AD1863" i="1"/>
  <c r="AD1864" i="1"/>
  <c r="AD1865" i="1"/>
  <c r="AD1866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64" i="1"/>
  <c r="AD1946" i="1"/>
  <c r="AD1947" i="1"/>
  <c r="AD1963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2" i="1"/>
  <c r="AD1991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4" i="1"/>
  <c r="AD2055" i="1"/>
  <c r="AD2056" i="1"/>
  <c r="AD2057" i="1"/>
  <c r="AD2053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25" i="1"/>
  <c r="AD2426" i="1"/>
  <c r="AD2427" i="1"/>
  <c r="AD2428" i="1"/>
  <c r="AD2429" i="1"/>
  <c r="AD2430" i="1"/>
  <c r="AD2431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4" i="1"/>
  <c r="AD2402" i="1"/>
  <c r="AD2403" i="1"/>
  <c r="AD2404" i="1"/>
  <c r="AD2432" i="1"/>
  <c r="AD2556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75" i="1"/>
  <c r="AD2476" i="1"/>
  <c r="AD2469" i="1"/>
  <c r="AD2470" i="1"/>
  <c r="AD2471" i="1"/>
  <c r="AD2472" i="1"/>
  <c r="AD2473" i="1"/>
  <c r="AD2474" i="1"/>
  <c r="AD2447" i="1"/>
  <c r="AD2433" i="1"/>
  <c r="AD2461" i="1"/>
  <c r="AD2462" i="1"/>
  <c r="AD2464" i="1"/>
  <c r="AD2465" i="1"/>
  <c r="AD2466" i="1"/>
  <c r="AD2467" i="1"/>
  <c r="AD2468" i="1"/>
  <c r="AD2274" i="1"/>
  <c r="AD2275" i="1"/>
  <c r="AD2276" i="1"/>
  <c r="AD2277" i="1"/>
  <c r="AD2278" i="1"/>
  <c r="AD2399" i="1"/>
  <c r="AD2401" i="1"/>
  <c r="AD2448" i="1"/>
  <c r="AD2393" i="1"/>
  <c r="AD2394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6" i="1"/>
  <c r="AD2307" i="1"/>
  <c r="AD2308" i="1"/>
  <c r="AD2309" i="1"/>
  <c r="AD2310" i="1"/>
  <c r="AD2557" i="1"/>
  <c r="AD2558" i="1"/>
  <c r="AD2559" i="1"/>
  <c r="AD2395" i="1"/>
  <c r="AD2396" i="1"/>
  <c r="AD2397" i="1"/>
  <c r="AD2398" i="1"/>
  <c r="AD2375" i="1"/>
  <c r="AD2637" i="1"/>
  <c r="AD2463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11" i="1"/>
  <c r="AD2368" i="1"/>
  <c r="AD2369" i="1"/>
  <c r="AD2370" i="1"/>
  <c r="AD2371" i="1"/>
  <c r="AD2372" i="1"/>
  <c r="AD2373" i="1"/>
  <c r="AD2374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266" i="1"/>
  <c r="AD2267" i="1"/>
  <c r="AD2268" i="1"/>
  <c r="AD2269" i="1"/>
  <c r="AD2270" i="1"/>
  <c r="AD2271" i="1"/>
  <c r="AD2272" i="1"/>
  <c r="AD2273" i="1"/>
  <c r="AD2259" i="1"/>
  <c r="AD2538" i="1"/>
  <c r="AD2539" i="1"/>
  <c r="AD2540" i="1"/>
  <c r="AD2541" i="1"/>
  <c r="AD2542" i="1"/>
  <c r="AD2543" i="1"/>
  <c r="AD2261" i="1"/>
  <c r="AD2262" i="1"/>
  <c r="AD2263" i="1"/>
  <c r="AD2260" i="1"/>
  <c r="AD2380" i="1"/>
  <c r="AD2379" i="1"/>
  <c r="AD2376" i="1"/>
  <c r="AD2377" i="1"/>
  <c r="AD2378" i="1"/>
  <c r="AD2621" i="1"/>
  <c r="AD2622" i="1"/>
  <c r="AD2620" i="1"/>
  <c r="AD2619" i="1"/>
  <c r="AD2626" i="1"/>
  <c r="AD2627" i="1"/>
  <c r="AD2628" i="1"/>
  <c r="AD2629" i="1"/>
  <c r="AD2630" i="1"/>
  <c r="AD2631" i="1"/>
  <c r="AD2632" i="1"/>
  <c r="AD2633" i="1"/>
  <c r="AD2634" i="1"/>
  <c r="AD2635" i="1"/>
  <c r="AD2623" i="1"/>
  <c r="AD2624" i="1"/>
  <c r="AD2625" i="1"/>
  <c r="AD2560" i="1"/>
  <c r="AD2570" i="1"/>
  <c r="AD2571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72" i="1"/>
  <c r="AD2618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609" i="1"/>
  <c r="AD2610" i="1"/>
  <c r="AD2611" i="1"/>
  <c r="AD2612" i="1"/>
  <c r="AD2613" i="1"/>
  <c r="AD2601" i="1"/>
  <c r="AD2604" i="1"/>
  <c r="AD2605" i="1"/>
  <c r="AD2602" i="1"/>
  <c r="AD2603" i="1"/>
  <c r="AD2606" i="1"/>
  <c r="AD2607" i="1"/>
  <c r="AD2567" i="1"/>
  <c r="AD2614" i="1"/>
  <c r="AD2615" i="1"/>
  <c r="AD2616" i="1"/>
  <c r="AD2617" i="1"/>
  <c r="AD2599" i="1"/>
  <c r="AD2600" i="1"/>
  <c r="AD2608" i="1"/>
  <c r="AD2566" i="1"/>
  <c r="AD2636" i="1"/>
  <c r="AD2562" i="1"/>
  <c r="AD2563" i="1"/>
  <c r="AD2564" i="1"/>
  <c r="AD2565" i="1"/>
  <c r="AD2568" i="1"/>
  <c r="AD2569" i="1"/>
  <c r="AD2555" i="1"/>
  <c r="AD2545" i="1"/>
  <c r="AD2546" i="1"/>
  <c r="AD2547" i="1"/>
  <c r="AD2548" i="1"/>
  <c r="AD2549" i="1"/>
  <c r="AD2550" i="1"/>
  <c r="AD2551" i="1"/>
  <c r="AD2552" i="1"/>
  <c r="AD2553" i="1"/>
  <c r="AD2554" i="1"/>
  <c r="AD2544" i="1"/>
  <c r="AD2537" i="1"/>
  <c r="AD2477" i="1"/>
  <c r="AD2491" i="1"/>
  <c r="AD2485" i="1"/>
  <c r="AD2498" i="1"/>
  <c r="AD2499" i="1"/>
  <c r="AD2500" i="1"/>
  <c r="AD2501" i="1"/>
  <c r="AD2506" i="1"/>
  <c r="AD2489" i="1"/>
  <c r="AD2490" i="1"/>
  <c r="AD2502" i="1"/>
  <c r="AD2503" i="1"/>
  <c r="AD2504" i="1"/>
  <c r="AD2505" i="1"/>
  <c r="AD2494" i="1"/>
  <c r="AD2495" i="1"/>
  <c r="AD2496" i="1"/>
  <c r="AD2497" i="1"/>
  <c r="AD2493" i="1"/>
  <c r="AD2492" i="1"/>
  <c r="AD2507" i="1"/>
  <c r="AD2508" i="1"/>
  <c r="AD2509" i="1"/>
  <c r="AD2510" i="1"/>
  <c r="AD2511" i="1"/>
  <c r="AD2513" i="1"/>
  <c r="AD2514" i="1"/>
  <c r="AD2515" i="1"/>
  <c r="AD2516" i="1"/>
  <c r="AD2517" i="1"/>
  <c r="AD2518" i="1"/>
  <c r="AD2521" i="1"/>
  <c r="AD2522" i="1"/>
  <c r="AD2523" i="1"/>
  <c r="AD2524" i="1"/>
  <c r="AD2519" i="1"/>
  <c r="AD2520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486" i="1"/>
  <c r="AD2487" i="1"/>
  <c r="AD2488" i="1"/>
  <c r="AD2478" i="1"/>
  <c r="AD2479" i="1"/>
  <c r="AD2480" i="1"/>
  <c r="AD2481" i="1"/>
  <c r="AD2482" i="1"/>
  <c r="AD2483" i="1"/>
  <c r="AD2484" i="1"/>
  <c r="AD225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15" i="1"/>
  <c r="AD2216" i="1"/>
  <c r="AD2217" i="1"/>
  <c r="AD2209" i="1"/>
  <c r="AD2211" i="1"/>
  <c r="AD2212" i="1"/>
  <c r="AD2210" i="1"/>
  <c r="AD2213" i="1"/>
  <c r="AD2214" i="1"/>
  <c r="AD2218" i="1"/>
  <c r="AD2219" i="1"/>
  <c r="AD2220" i="1"/>
  <c r="AD2221" i="1"/>
  <c r="AD2222" i="1"/>
  <c r="AD2223" i="1"/>
  <c r="AD2224" i="1"/>
  <c r="AD2225" i="1"/>
  <c r="AD2226" i="1"/>
  <c r="AD2227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64" i="1"/>
  <c r="AD2265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7" i="1"/>
  <c r="AD2658" i="1"/>
  <c r="AD2659" i="1"/>
  <c r="AD2660" i="1"/>
  <c r="AD2662" i="1"/>
  <c r="AD2663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6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7" i="1"/>
  <c r="AD2808" i="1"/>
  <c r="AD2810" i="1"/>
  <c r="AD2811" i="1"/>
  <c r="AD2812" i="1"/>
  <c r="AD2813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72" i="1"/>
  <c r="AD2873" i="1"/>
  <c r="AD2876" i="1"/>
  <c r="AD2875" i="1"/>
  <c r="AD2871" i="1"/>
  <c r="AD2874" i="1"/>
  <c r="AD2880" i="1"/>
  <c r="AD2881" i="1"/>
  <c r="AD2879" i="1"/>
  <c r="AD2867" i="1"/>
  <c r="AD2882" i="1"/>
  <c r="AD2877" i="1"/>
  <c r="AD2885" i="1"/>
  <c r="AD2878" i="1"/>
  <c r="AD2883" i="1"/>
  <c r="AD2884" i="1"/>
  <c r="AD2887" i="1"/>
  <c r="AD2886" i="1"/>
  <c r="AD2888" i="1"/>
  <c r="AD2868" i="1"/>
  <c r="AD2869" i="1"/>
  <c r="AD2870" i="1"/>
  <c r="AD2889" i="1"/>
  <c r="AD2890" i="1"/>
  <c r="AD2891" i="1"/>
  <c r="AD2892" i="1"/>
  <c r="AD2893" i="1"/>
  <c r="AD2894" i="1"/>
  <c r="AD2895" i="1"/>
  <c r="AD2896" i="1"/>
  <c r="AD3415" i="1"/>
  <c r="AD2897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9" i="1"/>
  <c r="AD2920" i="1"/>
  <c r="AD2921" i="1"/>
  <c r="AD2922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60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6" i="1"/>
  <c r="AD3002" i="1"/>
  <c r="AD3003" i="1"/>
  <c r="AD3001" i="1"/>
  <c r="AD3000" i="1"/>
  <c r="AD2999" i="1"/>
  <c r="AD3007" i="1"/>
  <c r="AD3005" i="1"/>
  <c r="AD3006" i="1"/>
  <c r="AD3004" i="1"/>
  <c r="AD3011" i="1"/>
  <c r="AD3012" i="1"/>
  <c r="AD3013" i="1"/>
  <c r="AD3014" i="1"/>
  <c r="AD3015" i="1"/>
  <c r="AD3016" i="1"/>
  <c r="AD3017" i="1"/>
  <c r="AD3018" i="1"/>
  <c r="AD3010" i="1"/>
  <c r="AD3008" i="1"/>
  <c r="AD3009" i="1"/>
  <c r="AD2992" i="1"/>
  <c r="AD2993" i="1"/>
  <c r="AD2994" i="1"/>
  <c r="AD2995" i="1"/>
  <c r="AD2997" i="1"/>
  <c r="AD299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6" i="1"/>
  <c r="AD3164" i="1"/>
  <c r="AD3165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089" i="1"/>
  <c r="AD3088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23" i="1"/>
  <c r="AE224" i="1"/>
  <c r="AE225" i="1"/>
  <c r="AE226" i="1"/>
  <c r="AE227" i="1"/>
  <c r="AE228" i="1"/>
  <c r="AE229" i="1"/>
  <c r="AE230" i="1"/>
  <c r="AE215" i="1"/>
  <c r="AE217" i="1"/>
  <c r="AE218" i="1"/>
  <c r="AE219" i="1"/>
  <c r="AE220" i="1"/>
  <c r="AE221" i="1"/>
  <c r="AE222" i="1"/>
  <c r="AE216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5" i="1"/>
  <c r="AE256" i="1"/>
  <c r="AE257" i="1"/>
  <c r="AE258" i="1"/>
  <c r="AE259" i="1"/>
  <c r="AE260" i="1"/>
  <c r="AE261" i="1"/>
  <c r="AE263" i="1"/>
  <c r="AF263" i="1"/>
  <c r="AE264" i="1"/>
  <c r="AE265" i="1"/>
  <c r="AE266" i="1"/>
  <c r="AE267" i="1"/>
  <c r="AF267" i="1"/>
  <c r="AE268" i="1"/>
  <c r="AE269" i="1"/>
  <c r="AE270" i="1"/>
  <c r="AE271" i="1"/>
  <c r="AF271" i="1"/>
  <c r="AE272" i="1"/>
  <c r="AE273" i="1"/>
  <c r="AE274" i="1"/>
  <c r="AE275" i="1"/>
  <c r="AF275" i="1"/>
  <c r="AE276" i="1"/>
  <c r="AE277" i="1"/>
  <c r="AE278" i="1"/>
  <c r="AE279" i="1"/>
  <c r="AF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8" i="1"/>
  <c r="AE307" i="1"/>
  <c r="AE309" i="1"/>
  <c r="AE311" i="1"/>
  <c r="AE310" i="1"/>
  <c r="AE312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5" i="1"/>
  <c r="AE406" i="1"/>
  <c r="AE407" i="1"/>
  <c r="AE408" i="1"/>
  <c r="AE409" i="1"/>
  <c r="AE410" i="1"/>
  <c r="AE411" i="1"/>
  <c r="AE412" i="1"/>
  <c r="AE413" i="1"/>
  <c r="AE414" i="1"/>
  <c r="AE415" i="1"/>
  <c r="AE418" i="1"/>
  <c r="AE416" i="1"/>
  <c r="AE417" i="1"/>
  <c r="AE421" i="1"/>
  <c r="AE422" i="1"/>
  <c r="AE423" i="1"/>
  <c r="AE424" i="1"/>
  <c r="AE425" i="1"/>
  <c r="AE426" i="1"/>
  <c r="AE427" i="1"/>
  <c r="AE433" i="1"/>
  <c r="AE434" i="1"/>
  <c r="AE435" i="1"/>
  <c r="AE436" i="1"/>
  <c r="AE437" i="1"/>
  <c r="AE429" i="1"/>
  <c r="AE430" i="1"/>
  <c r="AE431" i="1"/>
  <c r="AE432" i="1"/>
  <c r="AE428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4" i="1"/>
  <c r="AE645" i="1"/>
  <c r="AE646" i="1"/>
  <c r="AE647" i="1"/>
  <c r="AE648" i="1"/>
  <c r="AE649" i="1"/>
  <c r="AE650" i="1"/>
  <c r="AE651" i="1"/>
  <c r="AE652" i="1"/>
  <c r="AE654" i="1"/>
  <c r="AE655" i="1"/>
  <c r="AE656" i="1"/>
  <c r="AE657" i="1"/>
  <c r="AE653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2" i="1"/>
  <c r="AE943" i="1"/>
  <c r="AE944" i="1"/>
  <c r="AE945" i="1"/>
  <c r="AE946" i="1"/>
  <c r="AE947" i="1"/>
  <c r="AE948" i="1"/>
  <c r="AE949" i="1"/>
  <c r="AE950" i="1"/>
  <c r="AE951" i="1"/>
  <c r="AE953" i="1"/>
  <c r="AE952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1" i="1"/>
  <c r="AE1202" i="1"/>
  <c r="AE1203" i="1"/>
  <c r="AE1204" i="1"/>
  <c r="AE1205" i="1"/>
  <c r="AE1206" i="1"/>
  <c r="AE1207" i="1"/>
  <c r="AE1208" i="1"/>
  <c r="AE1209" i="1"/>
  <c r="AE1210" i="1"/>
  <c r="AE120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4" i="1"/>
  <c r="AG1364" i="1" s="1"/>
  <c r="AE1368" i="1"/>
  <c r="AE1369" i="1"/>
  <c r="AE1365" i="1"/>
  <c r="AE1366" i="1"/>
  <c r="AE1367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20" i="1"/>
  <c r="AE1421" i="1"/>
  <c r="AE1422" i="1"/>
  <c r="AE1423" i="1"/>
  <c r="AE1419" i="1"/>
  <c r="AE1418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88" i="1"/>
  <c r="AE1449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9" i="1"/>
  <c r="AE1490" i="1"/>
  <c r="AE1491" i="1"/>
  <c r="AE1492" i="1"/>
  <c r="AE1493" i="1"/>
  <c r="AE1494" i="1"/>
  <c r="AE1495" i="1"/>
  <c r="AE1513" i="1"/>
  <c r="AE1514" i="1"/>
  <c r="AE1515" i="1"/>
  <c r="AE1516" i="1"/>
  <c r="AE1517" i="1"/>
  <c r="AE1518" i="1"/>
  <c r="AE1519" i="1"/>
  <c r="AE1520" i="1"/>
  <c r="AE1521" i="1"/>
  <c r="AE1525" i="1"/>
  <c r="AE1524" i="1"/>
  <c r="AE1526" i="1"/>
  <c r="AE1527" i="1"/>
  <c r="AE1522" i="1"/>
  <c r="AE1523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450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2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24" i="1"/>
  <c r="AE1725" i="1"/>
  <c r="AE1726" i="1"/>
  <c r="AE1727" i="1"/>
  <c r="AE1741" i="1"/>
  <c r="AE1742" i="1"/>
  <c r="AE1743" i="1"/>
  <c r="AE1744" i="1"/>
  <c r="AE1739" i="1"/>
  <c r="AE1747" i="1"/>
  <c r="AE1745" i="1"/>
  <c r="AE1746" i="1"/>
  <c r="AE1740" i="1"/>
  <c r="AE1728" i="1"/>
  <c r="AE1748" i="1"/>
  <c r="AE1749" i="1"/>
  <c r="AE1750" i="1"/>
  <c r="AE1729" i="1"/>
  <c r="AE1730" i="1"/>
  <c r="AE1732" i="1"/>
  <c r="AE1733" i="1"/>
  <c r="AE1734" i="1"/>
  <c r="AE1735" i="1"/>
  <c r="AE1736" i="1"/>
  <c r="AE1737" i="1"/>
  <c r="AE1738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800" i="1"/>
  <c r="AE1798" i="1"/>
  <c r="AE1789" i="1"/>
  <c r="AE1772" i="1"/>
  <c r="AE1773" i="1"/>
  <c r="AE1768" i="1"/>
  <c r="AE1770" i="1"/>
  <c r="AE1771" i="1"/>
  <c r="AE1767" i="1"/>
  <c r="AE1796" i="1"/>
  <c r="AE1792" i="1"/>
  <c r="AE1793" i="1"/>
  <c r="AE1794" i="1"/>
  <c r="AE1791" i="1"/>
  <c r="AE1790" i="1"/>
  <c r="AE1802" i="1"/>
  <c r="AE1803" i="1"/>
  <c r="AE1804" i="1"/>
  <c r="AE1805" i="1"/>
  <c r="AE1807" i="1"/>
  <c r="AE1801" i="1"/>
  <c r="AE1810" i="1"/>
  <c r="AE1811" i="1"/>
  <c r="AE1812" i="1"/>
  <c r="AE1808" i="1"/>
  <c r="AE1814" i="1"/>
  <c r="AE1813" i="1"/>
  <c r="AE1769" i="1"/>
  <c r="AE1775" i="1"/>
  <c r="AE1809" i="1"/>
  <c r="AE1788" i="1"/>
  <c r="AE1776" i="1"/>
  <c r="AE1799" i="1"/>
  <c r="AE1785" i="1"/>
  <c r="AE1783" i="1"/>
  <c r="AE1782" i="1"/>
  <c r="AE1781" i="1"/>
  <c r="AE1774" i="1"/>
  <c r="AE1780" i="1"/>
  <c r="AE1779" i="1"/>
  <c r="AE1784" i="1"/>
  <c r="AE1797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2" i="1"/>
  <c r="AE1863" i="1"/>
  <c r="AE1864" i="1"/>
  <c r="AE1865" i="1"/>
  <c r="AE1866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64" i="1"/>
  <c r="AE1946" i="1"/>
  <c r="AE1947" i="1"/>
  <c r="AE1963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2" i="1"/>
  <c r="AE1991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4" i="1"/>
  <c r="AE2055" i="1"/>
  <c r="AE2056" i="1"/>
  <c r="AE2057" i="1"/>
  <c r="AE2053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25" i="1"/>
  <c r="AE2426" i="1"/>
  <c r="AE2427" i="1"/>
  <c r="AE2428" i="1"/>
  <c r="AE2429" i="1"/>
  <c r="AE2430" i="1"/>
  <c r="AE2431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4" i="1"/>
  <c r="AE2402" i="1"/>
  <c r="AE2403" i="1"/>
  <c r="AE2404" i="1"/>
  <c r="AE2432" i="1"/>
  <c r="AE2556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75" i="1"/>
  <c r="AE2476" i="1"/>
  <c r="AE2469" i="1"/>
  <c r="AE2470" i="1"/>
  <c r="AE2471" i="1"/>
  <c r="AE2472" i="1"/>
  <c r="AE2473" i="1"/>
  <c r="AE2474" i="1"/>
  <c r="AE2447" i="1"/>
  <c r="AE2433" i="1"/>
  <c r="AE2461" i="1"/>
  <c r="AE2462" i="1"/>
  <c r="AE2464" i="1"/>
  <c r="AE2465" i="1"/>
  <c r="AE2466" i="1"/>
  <c r="AE2467" i="1"/>
  <c r="AE2468" i="1"/>
  <c r="AE2274" i="1"/>
  <c r="AE2275" i="1"/>
  <c r="AE2276" i="1"/>
  <c r="AE2277" i="1"/>
  <c r="AE2278" i="1"/>
  <c r="AE2399" i="1"/>
  <c r="AE2401" i="1"/>
  <c r="AE2448" i="1"/>
  <c r="AE2393" i="1"/>
  <c r="AE2394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6" i="1"/>
  <c r="AE2307" i="1"/>
  <c r="AE2308" i="1"/>
  <c r="AE2309" i="1"/>
  <c r="AE2310" i="1"/>
  <c r="AE2557" i="1"/>
  <c r="AE2558" i="1"/>
  <c r="AE2559" i="1"/>
  <c r="AE2395" i="1"/>
  <c r="AE2396" i="1"/>
  <c r="AE2397" i="1"/>
  <c r="AE2398" i="1"/>
  <c r="AE2375" i="1"/>
  <c r="AE2637" i="1"/>
  <c r="AE2463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11" i="1"/>
  <c r="AE2368" i="1"/>
  <c r="AE2369" i="1"/>
  <c r="AE2370" i="1"/>
  <c r="AE2371" i="1"/>
  <c r="AE2372" i="1"/>
  <c r="AE2373" i="1"/>
  <c r="AE2374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266" i="1"/>
  <c r="AE2267" i="1"/>
  <c r="AE2268" i="1"/>
  <c r="AE2269" i="1"/>
  <c r="AE2270" i="1"/>
  <c r="AE2271" i="1"/>
  <c r="AE2272" i="1"/>
  <c r="AE2273" i="1"/>
  <c r="AE2259" i="1"/>
  <c r="AE2538" i="1"/>
  <c r="AE2539" i="1"/>
  <c r="AE2540" i="1"/>
  <c r="AE2541" i="1"/>
  <c r="AE2542" i="1"/>
  <c r="AE2543" i="1"/>
  <c r="AE2261" i="1"/>
  <c r="AE2262" i="1"/>
  <c r="AE2263" i="1"/>
  <c r="AE2260" i="1"/>
  <c r="AE2380" i="1"/>
  <c r="AE2379" i="1"/>
  <c r="AE2376" i="1"/>
  <c r="AE2377" i="1"/>
  <c r="AE2378" i="1"/>
  <c r="AE2621" i="1"/>
  <c r="AE2622" i="1"/>
  <c r="AE2620" i="1"/>
  <c r="AE2619" i="1"/>
  <c r="AE2626" i="1"/>
  <c r="AE2627" i="1"/>
  <c r="AE2628" i="1"/>
  <c r="AE2629" i="1"/>
  <c r="AE2630" i="1"/>
  <c r="AE2631" i="1"/>
  <c r="AE2632" i="1"/>
  <c r="AE2633" i="1"/>
  <c r="AE2634" i="1"/>
  <c r="AE2635" i="1"/>
  <c r="AE2623" i="1"/>
  <c r="AE2624" i="1"/>
  <c r="AE2625" i="1"/>
  <c r="AE2560" i="1"/>
  <c r="AE2570" i="1"/>
  <c r="AE2571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72" i="1"/>
  <c r="AE2618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609" i="1"/>
  <c r="AE2610" i="1"/>
  <c r="AE2611" i="1"/>
  <c r="AE2612" i="1"/>
  <c r="AE2613" i="1"/>
  <c r="AE2601" i="1"/>
  <c r="AE2604" i="1"/>
  <c r="AE2605" i="1"/>
  <c r="AE2602" i="1"/>
  <c r="AE2603" i="1"/>
  <c r="AE2606" i="1"/>
  <c r="AE2607" i="1"/>
  <c r="AE2567" i="1"/>
  <c r="AE2614" i="1"/>
  <c r="AE2615" i="1"/>
  <c r="AE2616" i="1"/>
  <c r="AE2617" i="1"/>
  <c r="AE2599" i="1"/>
  <c r="AE2600" i="1"/>
  <c r="AE2608" i="1"/>
  <c r="AE2566" i="1"/>
  <c r="AE2636" i="1"/>
  <c r="AE2562" i="1"/>
  <c r="AE2563" i="1"/>
  <c r="AE2564" i="1"/>
  <c r="AE2565" i="1"/>
  <c r="AE2568" i="1"/>
  <c r="AE2569" i="1"/>
  <c r="AE2555" i="1"/>
  <c r="AE2545" i="1"/>
  <c r="AE2546" i="1"/>
  <c r="AE2547" i="1"/>
  <c r="AE2548" i="1"/>
  <c r="AE2549" i="1"/>
  <c r="AE2550" i="1"/>
  <c r="AE2551" i="1"/>
  <c r="AE2552" i="1"/>
  <c r="AE2553" i="1"/>
  <c r="AE2554" i="1"/>
  <c r="AE2544" i="1"/>
  <c r="AE2537" i="1"/>
  <c r="AE2477" i="1"/>
  <c r="AE2491" i="1"/>
  <c r="AE2485" i="1"/>
  <c r="AE2498" i="1"/>
  <c r="AE2499" i="1"/>
  <c r="AE2500" i="1"/>
  <c r="AE2501" i="1"/>
  <c r="AE2506" i="1"/>
  <c r="AE2489" i="1"/>
  <c r="AE2490" i="1"/>
  <c r="AE2502" i="1"/>
  <c r="AE2503" i="1"/>
  <c r="AE2504" i="1"/>
  <c r="AE2505" i="1"/>
  <c r="AE2494" i="1"/>
  <c r="AE2495" i="1"/>
  <c r="AE2496" i="1"/>
  <c r="AE2497" i="1"/>
  <c r="AE2493" i="1"/>
  <c r="AE2492" i="1"/>
  <c r="AE2507" i="1"/>
  <c r="AE2508" i="1"/>
  <c r="AE2509" i="1"/>
  <c r="AE2510" i="1"/>
  <c r="AE2511" i="1"/>
  <c r="AE2513" i="1"/>
  <c r="AE2514" i="1"/>
  <c r="AE2515" i="1"/>
  <c r="AE2516" i="1"/>
  <c r="AE2517" i="1"/>
  <c r="AE2518" i="1"/>
  <c r="AE2521" i="1"/>
  <c r="AE2522" i="1"/>
  <c r="AE2523" i="1"/>
  <c r="AE2524" i="1"/>
  <c r="AE2519" i="1"/>
  <c r="AE2520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486" i="1"/>
  <c r="AE2487" i="1"/>
  <c r="AE2488" i="1"/>
  <c r="AE2478" i="1"/>
  <c r="AE2479" i="1"/>
  <c r="AE2480" i="1"/>
  <c r="AE2481" i="1"/>
  <c r="AE2482" i="1"/>
  <c r="AE2483" i="1"/>
  <c r="AE2484" i="1"/>
  <c r="AE225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15" i="1"/>
  <c r="AE2216" i="1"/>
  <c r="AE2217" i="1"/>
  <c r="AE2209" i="1"/>
  <c r="AE2211" i="1"/>
  <c r="AE2212" i="1"/>
  <c r="AE2210" i="1"/>
  <c r="AE2213" i="1"/>
  <c r="AE2214" i="1"/>
  <c r="AE2218" i="1"/>
  <c r="AE2219" i="1"/>
  <c r="AE2220" i="1"/>
  <c r="AE2221" i="1"/>
  <c r="AE2222" i="1"/>
  <c r="AE2223" i="1"/>
  <c r="AE2224" i="1"/>
  <c r="AE2225" i="1"/>
  <c r="AE2226" i="1"/>
  <c r="AE2227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64" i="1"/>
  <c r="AE2265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7" i="1"/>
  <c r="AE2658" i="1"/>
  <c r="AE2659" i="1"/>
  <c r="AE2660" i="1"/>
  <c r="AE2662" i="1"/>
  <c r="AE2663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6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7" i="1"/>
  <c r="AE2808" i="1"/>
  <c r="AE2810" i="1"/>
  <c r="AE2811" i="1"/>
  <c r="AE2812" i="1"/>
  <c r="AE2813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72" i="1"/>
  <c r="AE2873" i="1"/>
  <c r="AE2876" i="1"/>
  <c r="AE2875" i="1"/>
  <c r="AE2871" i="1"/>
  <c r="AE2874" i="1"/>
  <c r="AE2880" i="1"/>
  <c r="AE2881" i="1"/>
  <c r="AE2879" i="1"/>
  <c r="AE2867" i="1"/>
  <c r="AE2882" i="1"/>
  <c r="AE2877" i="1"/>
  <c r="AE2885" i="1"/>
  <c r="AE2878" i="1"/>
  <c r="AE2883" i="1"/>
  <c r="AE2884" i="1"/>
  <c r="AE2887" i="1"/>
  <c r="AE2886" i="1"/>
  <c r="AE2888" i="1"/>
  <c r="AE2868" i="1"/>
  <c r="AE2869" i="1"/>
  <c r="AE2870" i="1"/>
  <c r="AE2889" i="1"/>
  <c r="AE2890" i="1"/>
  <c r="AE2891" i="1"/>
  <c r="AE2892" i="1"/>
  <c r="AE2893" i="1"/>
  <c r="AE2894" i="1"/>
  <c r="AE2895" i="1"/>
  <c r="AE2896" i="1"/>
  <c r="AE3415" i="1"/>
  <c r="AE2897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9" i="1"/>
  <c r="AE2920" i="1"/>
  <c r="AE2921" i="1"/>
  <c r="AE2922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60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6" i="1"/>
  <c r="AE3002" i="1"/>
  <c r="AE3003" i="1"/>
  <c r="AE3001" i="1"/>
  <c r="AE3000" i="1"/>
  <c r="AE2999" i="1"/>
  <c r="AE3007" i="1"/>
  <c r="AE3005" i="1"/>
  <c r="AE3006" i="1"/>
  <c r="AE3004" i="1"/>
  <c r="AE3011" i="1"/>
  <c r="AE3012" i="1"/>
  <c r="AE3013" i="1"/>
  <c r="AE3014" i="1"/>
  <c r="AE3015" i="1"/>
  <c r="AE3016" i="1"/>
  <c r="AE3017" i="1"/>
  <c r="AE3018" i="1"/>
  <c r="AE3010" i="1"/>
  <c r="AE3008" i="1"/>
  <c r="AE3009" i="1"/>
  <c r="AE2992" i="1"/>
  <c r="AE2993" i="1"/>
  <c r="AE2994" i="1"/>
  <c r="AE2995" i="1"/>
  <c r="AE2997" i="1"/>
  <c r="AE299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6" i="1"/>
  <c r="AE3164" i="1"/>
  <c r="AE3165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089" i="1"/>
  <c r="AE3088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23" i="1"/>
  <c r="AF224" i="1"/>
  <c r="AF225" i="1"/>
  <c r="AF226" i="1"/>
  <c r="AF227" i="1"/>
  <c r="AF228" i="1"/>
  <c r="AF229" i="1"/>
  <c r="AF230" i="1"/>
  <c r="AF215" i="1"/>
  <c r="AF217" i="1"/>
  <c r="AF218" i="1"/>
  <c r="AF219" i="1"/>
  <c r="AF220" i="1"/>
  <c r="AF221" i="1"/>
  <c r="AF222" i="1"/>
  <c r="AF216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5" i="1"/>
  <c r="AF256" i="1"/>
  <c r="AF257" i="1"/>
  <c r="AF258" i="1"/>
  <c r="AF259" i="1"/>
  <c r="AF260" i="1"/>
  <c r="AF261" i="1"/>
  <c r="AF262" i="1"/>
  <c r="AF264" i="1"/>
  <c r="AF265" i="1"/>
  <c r="AF266" i="1"/>
  <c r="AF268" i="1"/>
  <c r="AF269" i="1"/>
  <c r="AF270" i="1"/>
  <c r="AF272" i="1"/>
  <c r="AF273" i="1"/>
  <c r="AF274" i="1"/>
  <c r="AF276" i="1"/>
  <c r="AF277" i="1"/>
  <c r="AF278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8" i="1"/>
  <c r="AF307" i="1"/>
  <c r="AF309" i="1"/>
  <c r="AF311" i="1"/>
  <c r="AF310" i="1"/>
  <c r="AF312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5" i="1"/>
  <c r="AF406" i="1"/>
  <c r="AF407" i="1"/>
  <c r="AF408" i="1"/>
  <c r="AF409" i="1"/>
  <c r="AF410" i="1"/>
  <c r="AF411" i="1"/>
  <c r="AF412" i="1"/>
  <c r="AF413" i="1"/>
  <c r="AF414" i="1"/>
  <c r="AF415" i="1"/>
  <c r="AF418" i="1"/>
  <c r="AF416" i="1"/>
  <c r="AF417" i="1"/>
  <c r="AF421" i="1"/>
  <c r="AF422" i="1"/>
  <c r="AF423" i="1"/>
  <c r="AF424" i="1"/>
  <c r="AF425" i="1"/>
  <c r="AF426" i="1"/>
  <c r="AF427" i="1"/>
  <c r="AF433" i="1"/>
  <c r="AF434" i="1"/>
  <c r="AF435" i="1"/>
  <c r="AF436" i="1"/>
  <c r="AF437" i="1"/>
  <c r="AF429" i="1"/>
  <c r="AF430" i="1"/>
  <c r="AF431" i="1"/>
  <c r="AF432" i="1"/>
  <c r="AF428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4" i="1"/>
  <c r="AF645" i="1"/>
  <c r="AF646" i="1"/>
  <c r="AF647" i="1"/>
  <c r="AF648" i="1"/>
  <c r="AF649" i="1"/>
  <c r="AF650" i="1"/>
  <c r="AF651" i="1"/>
  <c r="AF652" i="1"/>
  <c r="AF654" i="1"/>
  <c r="AF655" i="1"/>
  <c r="AF656" i="1"/>
  <c r="AF657" i="1"/>
  <c r="AF653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2" i="1"/>
  <c r="AF943" i="1"/>
  <c r="AF944" i="1"/>
  <c r="AF945" i="1"/>
  <c r="AF946" i="1"/>
  <c r="AF947" i="1"/>
  <c r="AF948" i="1"/>
  <c r="AF949" i="1"/>
  <c r="AF950" i="1"/>
  <c r="AF951" i="1"/>
  <c r="AF953" i="1"/>
  <c r="AF952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1" i="1"/>
  <c r="AF1202" i="1"/>
  <c r="AF1203" i="1"/>
  <c r="AF1204" i="1"/>
  <c r="AF1205" i="1"/>
  <c r="AF1206" i="1"/>
  <c r="AF1207" i="1"/>
  <c r="AF1208" i="1"/>
  <c r="AF1209" i="1"/>
  <c r="AF1210" i="1"/>
  <c r="AF120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8" i="1"/>
  <c r="AF1369" i="1"/>
  <c r="AF1365" i="1"/>
  <c r="AF1366" i="1"/>
  <c r="AF1367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20" i="1"/>
  <c r="AF1421" i="1"/>
  <c r="AF1422" i="1"/>
  <c r="AF1423" i="1"/>
  <c r="AF1419" i="1"/>
  <c r="AF1418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88" i="1"/>
  <c r="AF1449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9" i="1"/>
  <c r="AF1490" i="1"/>
  <c r="AF1491" i="1"/>
  <c r="AF1492" i="1"/>
  <c r="AF1493" i="1"/>
  <c r="AF1494" i="1"/>
  <c r="AF1495" i="1"/>
  <c r="AF1513" i="1"/>
  <c r="AF1514" i="1"/>
  <c r="AF1515" i="1"/>
  <c r="AF1516" i="1"/>
  <c r="AF1517" i="1"/>
  <c r="AF1518" i="1"/>
  <c r="AF1519" i="1"/>
  <c r="AF1520" i="1"/>
  <c r="AF1521" i="1"/>
  <c r="AF1525" i="1"/>
  <c r="AF1524" i="1"/>
  <c r="AF1526" i="1"/>
  <c r="AF1527" i="1"/>
  <c r="AF1522" i="1"/>
  <c r="AF1523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450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2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24" i="1"/>
  <c r="AF1725" i="1"/>
  <c r="AF1726" i="1"/>
  <c r="AF1727" i="1"/>
  <c r="AF1741" i="1"/>
  <c r="AF1742" i="1"/>
  <c r="AF1743" i="1"/>
  <c r="AF1744" i="1"/>
  <c r="AF1739" i="1"/>
  <c r="AF1747" i="1"/>
  <c r="AF1745" i="1"/>
  <c r="AF1746" i="1"/>
  <c r="AF1740" i="1"/>
  <c r="AF1728" i="1"/>
  <c r="AF1748" i="1"/>
  <c r="AF1749" i="1"/>
  <c r="AF1750" i="1"/>
  <c r="AF1729" i="1"/>
  <c r="AF1730" i="1"/>
  <c r="AF1732" i="1"/>
  <c r="AF1733" i="1"/>
  <c r="AF1734" i="1"/>
  <c r="AF1735" i="1"/>
  <c r="AF1736" i="1"/>
  <c r="AF1737" i="1"/>
  <c r="AF1738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800" i="1"/>
  <c r="AF1798" i="1"/>
  <c r="AF1789" i="1"/>
  <c r="AF1772" i="1"/>
  <c r="AF1773" i="1"/>
  <c r="AF1768" i="1"/>
  <c r="AF1770" i="1"/>
  <c r="AF1771" i="1"/>
  <c r="AF1767" i="1"/>
  <c r="AF1796" i="1"/>
  <c r="AF1792" i="1"/>
  <c r="AF1793" i="1"/>
  <c r="AF1794" i="1"/>
  <c r="AF1791" i="1"/>
  <c r="AF1790" i="1"/>
  <c r="AF1802" i="1"/>
  <c r="AF1803" i="1"/>
  <c r="AF1804" i="1"/>
  <c r="AF1805" i="1"/>
  <c r="AF1807" i="1"/>
  <c r="AF1801" i="1"/>
  <c r="AF1810" i="1"/>
  <c r="AF1811" i="1"/>
  <c r="AF1812" i="1"/>
  <c r="AF1808" i="1"/>
  <c r="AF1814" i="1"/>
  <c r="AF1813" i="1"/>
  <c r="AF1769" i="1"/>
  <c r="AF1775" i="1"/>
  <c r="AF1809" i="1"/>
  <c r="AF1788" i="1"/>
  <c r="AF1776" i="1"/>
  <c r="AF1799" i="1"/>
  <c r="AF1785" i="1"/>
  <c r="AF1783" i="1"/>
  <c r="AF1782" i="1"/>
  <c r="AF1781" i="1"/>
  <c r="AF1774" i="1"/>
  <c r="AF1780" i="1"/>
  <c r="AF1779" i="1"/>
  <c r="AF1784" i="1"/>
  <c r="AF1797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2" i="1"/>
  <c r="AF1863" i="1"/>
  <c r="AF1864" i="1"/>
  <c r="AF1865" i="1"/>
  <c r="AF1866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64" i="1"/>
  <c r="AF1946" i="1"/>
  <c r="AF1947" i="1"/>
  <c r="AF1963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2" i="1"/>
  <c r="AF1991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4" i="1"/>
  <c r="AF2055" i="1"/>
  <c r="AF2056" i="1"/>
  <c r="AF2057" i="1"/>
  <c r="AF2053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25" i="1"/>
  <c r="AF2426" i="1"/>
  <c r="AF2427" i="1"/>
  <c r="AF2428" i="1"/>
  <c r="AF2429" i="1"/>
  <c r="AF2430" i="1"/>
  <c r="AF2431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03" i="1"/>
  <c r="AF2404" i="1"/>
  <c r="AF2432" i="1"/>
  <c r="AF2556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75" i="1"/>
  <c r="AF2476" i="1"/>
  <c r="AF2469" i="1"/>
  <c r="AF2470" i="1"/>
  <c r="AF2471" i="1"/>
  <c r="AF2472" i="1"/>
  <c r="AF2473" i="1"/>
  <c r="AF2474" i="1"/>
  <c r="AF2447" i="1"/>
  <c r="AF2433" i="1"/>
  <c r="AF2461" i="1"/>
  <c r="AF2462" i="1"/>
  <c r="AF2464" i="1"/>
  <c r="AF2465" i="1"/>
  <c r="AF2466" i="1"/>
  <c r="AF2467" i="1"/>
  <c r="AF2468" i="1"/>
  <c r="AF2274" i="1"/>
  <c r="AF2275" i="1"/>
  <c r="AF2276" i="1"/>
  <c r="AF2277" i="1"/>
  <c r="AF2278" i="1"/>
  <c r="AF2399" i="1"/>
  <c r="AF2401" i="1"/>
  <c r="AF2448" i="1"/>
  <c r="AF2393" i="1"/>
  <c r="AF2394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6" i="1"/>
  <c r="AF2307" i="1"/>
  <c r="AF2308" i="1"/>
  <c r="AF2309" i="1"/>
  <c r="AF2310" i="1"/>
  <c r="AF2557" i="1"/>
  <c r="AF2558" i="1"/>
  <c r="AF2559" i="1"/>
  <c r="AF2395" i="1"/>
  <c r="AF2396" i="1"/>
  <c r="AF2397" i="1"/>
  <c r="AF2398" i="1"/>
  <c r="AF2375" i="1"/>
  <c r="AF2637" i="1"/>
  <c r="AF2463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11" i="1"/>
  <c r="AF2368" i="1"/>
  <c r="AF2369" i="1"/>
  <c r="AF2370" i="1"/>
  <c r="AF2371" i="1"/>
  <c r="AF2372" i="1"/>
  <c r="AF2373" i="1"/>
  <c r="AF2374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266" i="1"/>
  <c r="AF2267" i="1"/>
  <c r="AF2268" i="1"/>
  <c r="AF2269" i="1"/>
  <c r="AF2270" i="1"/>
  <c r="AF2271" i="1"/>
  <c r="AF2272" i="1"/>
  <c r="AF2273" i="1"/>
  <c r="AF2259" i="1"/>
  <c r="AF2538" i="1"/>
  <c r="AF2539" i="1"/>
  <c r="AF2540" i="1"/>
  <c r="AF2541" i="1"/>
  <c r="AF2542" i="1"/>
  <c r="AF2543" i="1"/>
  <c r="AF2261" i="1"/>
  <c r="AF2262" i="1"/>
  <c r="AF2263" i="1"/>
  <c r="AF2260" i="1"/>
  <c r="AF2380" i="1"/>
  <c r="AF2379" i="1"/>
  <c r="AF2376" i="1"/>
  <c r="AF2377" i="1"/>
  <c r="AF2378" i="1"/>
  <c r="AF2621" i="1"/>
  <c r="AF2622" i="1"/>
  <c r="AF2620" i="1"/>
  <c r="AF2619" i="1"/>
  <c r="AF2626" i="1"/>
  <c r="AF2627" i="1"/>
  <c r="AF2628" i="1"/>
  <c r="AF2629" i="1"/>
  <c r="AF2630" i="1"/>
  <c r="AF2631" i="1"/>
  <c r="AF2632" i="1"/>
  <c r="AF2633" i="1"/>
  <c r="AF2634" i="1"/>
  <c r="AF2635" i="1"/>
  <c r="AF2623" i="1"/>
  <c r="AF2624" i="1"/>
  <c r="AF2625" i="1"/>
  <c r="AF2560" i="1"/>
  <c r="AF2570" i="1"/>
  <c r="AF2571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72" i="1"/>
  <c r="AF2618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609" i="1"/>
  <c r="AF2610" i="1"/>
  <c r="AF2611" i="1"/>
  <c r="AF2612" i="1"/>
  <c r="AF2613" i="1"/>
  <c r="AF2601" i="1"/>
  <c r="AF2604" i="1"/>
  <c r="AF2605" i="1"/>
  <c r="AF2602" i="1"/>
  <c r="AF2603" i="1"/>
  <c r="AF2606" i="1"/>
  <c r="AF2607" i="1"/>
  <c r="AF2567" i="1"/>
  <c r="AF2614" i="1"/>
  <c r="AF2615" i="1"/>
  <c r="AF2616" i="1"/>
  <c r="AF2617" i="1"/>
  <c r="AF2599" i="1"/>
  <c r="AF2600" i="1"/>
  <c r="AF2608" i="1"/>
  <c r="AF2566" i="1"/>
  <c r="AF2636" i="1"/>
  <c r="AF2562" i="1"/>
  <c r="AF2563" i="1"/>
  <c r="AF2564" i="1"/>
  <c r="AF2565" i="1"/>
  <c r="AF2568" i="1"/>
  <c r="AF2569" i="1"/>
  <c r="AF2555" i="1"/>
  <c r="AF2545" i="1"/>
  <c r="AF2546" i="1"/>
  <c r="AF2547" i="1"/>
  <c r="AF2548" i="1"/>
  <c r="AF2549" i="1"/>
  <c r="AF2550" i="1"/>
  <c r="AF2551" i="1"/>
  <c r="AF2552" i="1"/>
  <c r="AF2553" i="1"/>
  <c r="AF2554" i="1"/>
  <c r="AF2544" i="1"/>
  <c r="AF2537" i="1"/>
  <c r="AF2477" i="1"/>
  <c r="AF2491" i="1"/>
  <c r="AF2485" i="1"/>
  <c r="AF2498" i="1"/>
  <c r="AF2499" i="1"/>
  <c r="AF2500" i="1"/>
  <c r="AF2501" i="1"/>
  <c r="AF2506" i="1"/>
  <c r="AF2489" i="1"/>
  <c r="AF2490" i="1"/>
  <c r="AF2502" i="1"/>
  <c r="AF2503" i="1"/>
  <c r="AF2504" i="1"/>
  <c r="AF2505" i="1"/>
  <c r="AF2494" i="1"/>
  <c r="AF2495" i="1"/>
  <c r="AF2496" i="1"/>
  <c r="AF2497" i="1"/>
  <c r="AF2493" i="1"/>
  <c r="AF2492" i="1"/>
  <c r="AF2507" i="1"/>
  <c r="AF2508" i="1"/>
  <c r="AF2509" i="1"/>
  <c r="AF2510" i="1"/>
  <c r="AF2511" i="1"/>
  <c r="AF2513" i="1"/>
  <c r="AF2514" i="1"/>
  <c r="AF2515" i="1"/>
  <c r="AF2516" i="1"/>
  <c r="AF2517" i="1"/>
  <c r="AF2518" i="1"/>
  <c r="AF2521" i="1"/>
  <c r="AF2522" i="1"/>
  <c r="AF2523" i="1"/>
  <c r="AF2524" i="1"/>
  <c r="AF2519" i="1"/>
  <c r="AF2520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486" i="1"/>
  <c r="AF2487" i="1"/>
  <c r="AF2488" i="1"/>
  <c r="AF2478" i="1"/>
  <c r="AF2479" i="1"/>
  <c r="AF2480" i="1"/>
  <c r="AF2481" i="1"/>
  <c r="AF2482" i="1"/>
  <c r="AF2483" i="1"/>
  <c r="AF2484" i="1"/>
  <c r="AF225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15" i="1"/>
  <c r="AF2216" i="1"/>
  <c r="AF2217" i="1"/>
  <c r="AF2209" i="1"/>
  <c r="AF2211" i="1"/>
  <c r="AF2212" i="1"/>
  <c r="AF2210" i="1"/>
  <c r="AF2213" i="1"/>
  <c r="AF2214" i="1"/>
  <c r="AF2218" i="1"/>
  <c r="AF2219" i="1"/>
  <c r="AF2220" i="1"/>
  <c r="AF2221" i="1"/>
  <c r="AF2222" i="1"/>
  <c r="AF2223" i="1"/>
  <c r="AF2224" i="1"/>
  <c r="AF2225" i="1"/>
  <c r="AF2226" i="1"/>
  <c r="AF2227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64" i="1"/>
  <c r="AF2265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7" i="1"/>
  <c r="AF2658" i="1"/>
  <c r="AF2659" i="1"/>
  <c r="AF2660" i="1"/>
  <c r="AF2662" i="1"/>
  <c r="AF2663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6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7" i="1"/>
  <c r="AF2808" i="1"/>
  <c r="AF2810" i="1"/>
  <c r="AF2811" i="1"/>
  <c r="AF2812" i="1"/>
  <c r="AF2813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72" i="1"/>
  <c r="AF2873" i="1"/>
  <c r="AF2876" i="1"/>
  <c r="AF2875" i="1"/>
  <c r="AF2871" i="1"/>
  <c r="AF2874" i="1"/>
  <c r="AF2880" i="1"/>
  <c r="AF2881" i="1"/>
  <c r="AF2879" i="1"/>
  <c r="AF2867" i="1"/>
  <c r="AF2882" i="1"/>
  <c r="AF2877" i="1"/>
  <c r="AF2885" i="1"/>
  <c r="AF2878" i="1"/>
  <c r="AF2883" i="1"/>
  <c r="AF2884" i="1"/>
  <c r="AF2887" i="1"/>
  <c r="AF2886" i="1"/>
  <c r="AF2888" i="1"/>
  <c r="AF2868" i="1"/>
  <c r="AF2869" i="1"/>
  <c r="AF2870" i="1"/>
  <c r="AF2889" i="1"/>
  <c r="AF2890" i="1"/>
  <c r="AF2891" i="1"/>
  <c r="AF2892" i="1"/>
  <c r="AF2893" i="1"/>
  <c r="AF2894" i="1"/>
  <c r="AF2895" i="1"/>
  <c r="AF2896" i="1"/>
  <c r="AF3415" i="1"/>
  <c r="AF2897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9" i="1"/>
  <c r="AF2920" i="1"/>
  <c r="AF2921" i="1"/>
  <c r="AF2922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60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6" i="1"/>
  <c r="AF3002" i="1"/>
  <c r="AF3003" i="1"/>
  <c r="AF3001" i="1"/>
  <c r="AF3000" i="1"/>
  <c r="AF2999" i="1"/>
  <c r="AF3007" i="1"/>
  <c r="AF3005" i="1"/>
  <c r="AF3006" i="1"/>
  <c r="AF3004" i="1"/>
  <c r="AF3011" i="1"/>
  <c r="AF3012" i="1"/>
  <c r="AF3013" i="1"/>
  <c r="AF3014" i="1"/>
  <c r="AF3015" i="1"/>
  <c r="AF3016" i="1"/>
  <c r="AF3017" i="1"/>
  <c r="AF3018" i="1"/>
  <c r="AF3010" i="1"/>
  <c r="AF3008" i="1"/>
  <c r="AF3009" i="1"/>
  <c r="AF2992" i="1"/>
  <c r="AF2993" i="1"/>
  <c r="AF2994" i="1"/>
  <c r="AF2995" i="1"/>
  <c r="AF2997" i="1"/>
  <c r="AF299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6" i="1"/>
  <c r="AF3164" i="1"/>
  <c r="AF3165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089" i="1"/>
  <c r="AF3088" i="1"/>
  <c r="AG643" i="1"/>
  <c r="AG419" i="1"/>
  <c r="AG2422" i="1"/>
  <c r="AG2421" i="1"/>
  <c r="AG2423" i="1"/>
  <c r="AG2769" i="1"/>
  <c r="AG2420" i="1"/>
  <c r="AG940" i="1"/>
  <c r="AG2770" i="1"/>
  <c r="AG2772" i="1"/>
  <c r="AG2771" i="1"/>
  <c r="AG2768" i="1"/>
  <c r="AG2767" i="1"/>
  <c r="AG2809" i="1"/>
  <c r="AG941" i="1"/>
  <c r="AG420" i="1"/>
  <c r="U3475" i="1"/>
  <c r="Q3475" i="1"/>
  <c r="AG534" i="1"/>
  <c r="AG2923" i="1"/>
  <c r="AG313" i="1"/>
  <c r="AG1777" i="1"/>
  <c r="AG2918" i="1"/>
  <c r="AG132" i="1"/>
  <c r="AG1787" i="1"/>
  <c r="AG2814" i="1"/>
  <c r="AG1786" i="1"/>
  <c r="AG364" i="1"/>
  <c r="AG1778" i="1"/>
  <c r="AG1867" i="1"/>
  <c r="AG689" i="1"/>
  <c r="AG112" i="1"/>
  <c r="AG1599" i="1"/>
  <c r="AG674" i="1"/>
  <c r="AG2661" i="1"/>
  <c r="AG2656" i="1"/>
  <c r="X3475" i="1"/>
  <c r="AG533" i="1"/>
  <c r="AG2898" i="1"/>
  <c r="AG1600" i="1"/>
  <c r="AG2305" i="1"/>
  <c r="AG2765" i="1"/>
  <c r="AG2805" i="1" l="1"/>
  <c r="AG2424" i="1"/>
  <c r="AG216" i="1"/>
  <c r="AG206" i="1"/>
  <c r="AG190" i="1"/>
  <c r="AG174" i="1"/>
  <c r="AG166" i="1"/>
  <c r="AG134" i="1"/>
  <c r="AG52" i="1"/>
  <c r="AG28" i="1"/>
  <c r="AG2407" i="1"/>
  <c r="AG2029" i="1"/>
  <c r="AG2021" i="1"/>
  <c r="AG2005" i="1"/>
  <c r="AG1997" i="1"/>
  <c r="AG1989" i="1"/>
  <c r="AG1981" i="1"/>
  <c r="AG1973" i="1"/>
  <c r="AG1965" i="1"/>
  <c r="AG1941" i="1"/>
  <c r="Y3475" i="1"/>
  <c r="AG2802" i="1"/>
  <c r="AG2794" i="1"/>
  <c r="AG2786" i="1"/>
  <c r="AG2778" i="1"/>
  <c r="AG2763" i="1"/>
  <c r="AG2755" i="1"/>
  <c r="AG2747" i="1"/>
  <c r="AG2739" i="1"/>
  <c r="AG2731" i="1"/>
  <c r="AG2723" i="1"/>
  <c r="AG2715" i="1"/>
  <c r="AG2707" i="1"/>
  <c r="AG2699" i="1"/>
  <c r="AG2691" i="1"/>
  <c r="AG2683" i="1"/>
  <c r="AG2675" i="1"/>
  <c r="AG2667" i="1"/>
  <c r="AG2657" i="1"/>
  <c r="AG2648" i="1"/>
  <c r="AG2640" i="1"/>
  <c r="AG2254" i="1"/>
  <c r="AG2246" i="1"/>
  <c r="AG2238" i="1"/>
  <c r="AG2230" i="1"/>
  <c r="AG2163" i="1"/>
  <c r="AG2155" i="1"/>
  <c r="AG2147" i="1"/>
  <c r="AG2139" i="1"/>
  <c r="AG2123" i="1"/>
  <c r="AG2223" i="1"/>
  <c r="AG2210" i="1"/>
  <c r="AG2207" i="1"/>
  <c r="AG2199" i="1"/>
  <c r="AG1687" i="1"/>
  <c r="AG1679" i="1"/>
  <c r="AG1671" i="1"/>
  <c r="AG1655" i="1"/>
  <c r="AG1647" i="1"/>
  <c r="AG1639" i="1"/>
  <c r="AG1623" i="1"/>
  <c r="AG1615" i="1"/>
  <c r="AG1607" i="1"/>
  <c r="AG1597" i="1"/>
  <c r="AG1589" i="1"/>
  <c r="AG1581" i="1"/>
  <c r="AG1573" i="1"/>
  <c r="AG1565" i="1"/>
  <c r="AG1557" i="1"/>
  <c r="AG1506" i="1"/>
  <c r="AG1498" i="1"/>
  <c r="AG1550" i="1"/>
  <c r="AG1542" i="1"/>
  <c r="AG1534" i="1"/>
  <c r="AG1527" i="1"/>
  <c r="AG2412" i="1"/>
  <c r="AG2431" i="1"/>
  <c r="AG2445" i="1"/>
  <c r="AG2437" i="1"/>
  <c r="AG2115" i="1"/>
  <c r="AG2107" i="1"/>
  <c r="AG2099" i="1"/>
  <c r="AG2090" i="1"/>
  <c r="AG2082" i="1"/>
  <c r="AG2074" i="1"/>
  <c r="AG2066" i="1"/>
  <c r="AG2058" i="1"/>
  <c r="AG2050" i="1"/>
  <c r="AG2042" i="1"/>
  <c r="AG2034" i="1"/>
  <c r="AG2026" i="1"/>
  <c r="AG2018" i="1"/>
  <c r="AG2010" i="1"/>
  <c r="AG2002" i="1"/>
  <c r="AG1994" i="1"/>
  <c r="AG1986" i="1"/>
  <c r="AG1978" i="1"/>
  <c r="AG1970" i="1"/>
  <c r="AG1960" i="1"/>
  <c r="AG1952" i="1"/>
  <c r="AG1964" i="1"/>
  <c r="AG1938" i="1"/>
  <c r="AG1930" i="1"/>
  <c r="AG1922" i="1"/>
  <c r="AG1914" i="1"/>
  <c r="AG612" i="1"/>
  <c r="AG167" i="1"/>
  <c r="AG742" i="1"/>
  <c r="AG133" i="1"/>
  <c r="AG552" i="1"/>
  <c r="AG799" i="1"/>
  <c r="AG222" i="1"/>
  <c r="AG213" i="1"/>
  <c r="AG197" i="1"/>
  <c r="AG181" i="1"/>
  <c r="AG107" i="1"/>
  <c r="AG99" i="1"/>
  <c r="AG43" i="1"/>
  <c r="AG11" i="1"/>
  <c r="AG1443" i="1"/>
  <c r="AG1435" i="1"/>
  <c r="AG1427" i="1"/>
  <c r="AG1421" i="1"/>
  <c r="AG1411" i="1"/>
  <c r="AG1403" i="1"/>
  <c r="AG1395" i="1"/>
  <c r="AG1387" i="1"/>
  <c r="AG1371" i="1"/>
  <c r="AG1361" i="1"/>
  <c r="AG1337" i="1"/>
  <c r="AG1329" i="1"/>
  <c r="AG1321" i="1"/>
  <c r="AG1313" i="1"/>
  <c r="AG1487" i="1"/>
  <c r="AG1483" i="1"/>
  <c r="AG1451" i="1"/>
  <c r="AG267" i="1"/>
  <c r="AG1152" i="1"/>
  <c r="AG526" i="1"/>
  <c r="AG371" i="1"/>
  <c r="AG137" i="1"/>
  <c r="AG1398" i="1"/>
  <c r="AG1196" i="1"/>
  <c r="AG1052" i="1"/>
  <c r="AG929" i="1"/>
  <c r="AG825" i="1"/>
  <c r="AG482" i="1"/>
  <c r="AG309" i="1"/>
  <c r="AG70" i="1"/>
  <c r="AG46" i="1"/>
  <c r="AG2797" i="1"/>
  <c r="AG2789" i="1"/>
  <c r="AG2781" i="1"/>
  <c r="AG2773" i="1"/>
  <c r="AG2758" i="1"/>
  <c r="AG2750" i="1"/>
  <c r="AG2742" i="1"/>
  <c r="AG2734" i="1"/>
  <c r="AG2726" i="1"/>
  <c r="AG2718" i="1"/>
  <c r="AG2710" i="1"/>
  <c r="AG2702" i="1"/>
  <c r="AG2694" i="1"/>
  <c r="AG2686" i="1"/>
  <c r="AG2678" i="1"/>
  <c r="AG2670" i="1"/>
  <c r="AG2660" i="1"/>
  <c r="AG2651" i="1"/>
  <c r="AG2643" i="1"/>
  <c r="AG2257" i="1"/>
  <c r="AG2249" i="1"/>
  <c r="AG2241" i="1"/>
  <c r="AG2233" i="1"/>
  <c r="AG2166" i="1"/>
  <c r="AG2158" i="1"/>
  <c r="AG2150" i="1"/>
  <c r="AG2142" i="1"/>
  <c r="AG2134" i="1"/>
  <c r="AG2126" i="1"/>
  <c r="AG2226" i="1"/>
  <c r="AG2218" i="1"/>
  <c r="AG2216" i="1"/>
  <c r="AG2202" i="1"/>
  <c r="AG2194" i="1"/>
  <c r="AG2186" i="1"/>
  <c r="AG2178" i="1"/>
  <c r="AG2170" i="1"/>
  <c r="AG2479" i="1"/>
  <c r="AG2533" i="1"/>
  <c r="AG2525" i="1"/>
  <c r="AG2517" i="1"/>
  <c r="AG2508" i="1"/>
  <c r="AG2505" i="1"/>
  <c r="AG2500" i="1"/>
  <c r="AG2554" i="1"/>
  <c r="AG2546" i="1"/>
  <c r="AG2562" i="1"/>
  <c r="AG2615" i="1"/>
  <c r="AG2604" i="1"/>
  <c r="AG2597" i="1"/>
  <c r="AG2589" i="1"/>
  <c r="AG2583" i="1"/>
  <c r="AG2575" i="1"/>
  <c r="AG2623" i="1"/>
  <c r="AG2628" i="1"/>
  <c r="AG2377" i="1"/>
  <c r="AG2543" i="1"/>
  <c r="AG2272" i="1"/>
  <c r="AG2321" i="1"/>
  <c r="AG2313" i="1"/>
  <c r="AG2368" i="1"/>
  <c r="AG2361" i="1"/>
  <c r="AG2353" i="1"/>
  <c r="AG2345" i="1"/>
  <c r="AG2337" i="1"/>
  <c r="AG2329" i="1"/>
  <c r="AG2637" i="1"/>
  <c r="AG2557" i="1"/>
  <c r="AG2302" i="1"/>
  <c r="AG2294" i="1"/>
  <c r="AG2286" i="1"/>
  <c r="AG2392" i="1"/>
  <c r="AG2384" i="1"/>
  <c r="AG2399" i="1"/>
  <c r="AG2466" i="1"/>
  <c r="AG2473" i="1"/>
  <c r="AG2459" i="1"/>
  <c r="AG2451" i="1"/>
  <c r="AG1904" i="1"/>
  <c r="AG1896" i="1"/>
  <c r="AG1888" i="1"/>
  <c r="AG1880" i="1"/>
  <c r="AG1872" i="1"/>
  <c r="AG1863" i="1"/>
  <c r="AG1854" i="1"/>
  <c r="AG1846" i="1"/>
  <c r="AG1838" i="1"/>
  <c r="AG1830" i="1"/>
  <c r="AG1822" i="1"/>
  <c r="AG1797" i="1"/>
  <c r="AG1785" i="1"/>
  <c r="AG1814" i="1"/>
  <c r="AG1804" i="1"/>
  <c r="AG1796" i="1"/>
  <c r="AG1798" i="1"/>
  <c r="AG1760" i="1"/>
  <c r="AG1752" i="1"/>
  <c r="AG1732" i="1"/>
  <c r="AG1746" i="1"/>
  <c r="AG1727" i="1"/>
  <c r="AG1705" i="1"/>
  <c r="AG1698" i="1"/>
  <c r="AG1690" i="1"/>
  <c r="AG1682" i="1"/>
  <c r="AG1674" i="1"/>
  <c r="AG1666" i="1"/>
  <c r="AG1658" i="1"/>
  <c r="AG1650" i="1"/>
  <c r="AG1642" i="1"/>
  <c r="AG1634" i="1"/>
  <c r="AG1626" i="1"/>
  <c r="AG1618" i="1"/>
  <c r="AG1610" i="1"/>
  <c r="AG1602" i="1"/>
  <c r="AG1592" i="1"/>
  <c r="AG1584" i="1"/>
  <c r="AG1576" i="1"/>
  <c r="AG1568" i="1"/>
  <c r="AG1560" i="1"/>
  <c r="AG1509" i="1"/>
  <c r="AG1501" i="1"/>
  <c r="AG1553" i="1"/>
  <c r="AG1545" i="1"/>
  <c r="AG1537" i="1"/>
  <c r="AG1529" i="1"/>
  <c r="AG1521" i="1"/>
  <c r="AG1513" i="1"/>
  <c r="AG1486" i="1"/>
  <c r="AG1478" i="1"/>
  <c r="AG1470" i="1"/>
  <c r="AG1462" i="1"/>
  <c r="AG1454" i="1"/>
  <c r="AG1446" i="1"/>
  <c r="AG1438" i="1"/>
  <c r="AG1430" i="1"/>
  <c r="AG1419" i="1"/>
  <c r="AG1414" i="1"/>
  <c r="AG1406" i="1"/>
  <c r="AG1390" i="1"/>
  <c r="AG1382" i="1"/>
  <c r="AG1374" i="1"/>
  <c r="AG1368" i="1"/>
  <c r="AG1356" i="1"/>
  <c r="AG1348" i="1"/>
  <c r="AG1340" i="1"/>
  <c r="AG1332" i="1"/>
  <c r="AG1324" i="1"/>
  <c r="AG1316" i="1"/>
  <c r="AG1308" i="1"/>
  <c r="AG1300" i="1"/>
  <c r="AG1292" i="1"/>
  <c r="AG1284" i="1"/>
  <c r="AG1276" i="1"/>
  <c r="AG1268" i="1"/>
  <c r="AG1260" i="1"/>
  <c r="AG1252" i="1"/>
  <c r="AG1244" i="1"/>
  <c r="AG1236" i="1"/>
  <c r="AG1228" i="1"/>
  <c r="AG1220" i="1"/>
  <c r="AG1212" i="1"/>
  <c r="AG1205" i="1"/>
  <c r="AG1188" i="1"/>
  <c r="AG1180" i="1"/>
  <c r="AG1172" i="1"/>
  <c r="AG1164" i="1"/>
  <c r="AG1156" i="1"/>
  <c r="AG1148" i="1"/>
  <c r="AG1140" i="1"/>
  <c r="AG1132" i="1"/>
  <c r="AG1124" i="1"/>
  <c r="AG1116" i="1"/>
  <c r="AG1108" i="1"/>
  <c r="AG1100" i="1"/>
  <c r="AG1092" i="1"/>
  <c r="AG1084" i="1"/>
  <c r="AG1076" i="1"/>
  <c r="AG1068" i="1"/>
  <c r="AG1060" i="1"/>
  <c r="AG1044" i="1"/>
  <c r="AG1036" i="1"/>
  <c r="AG1028" i="1"/>
  <c r="AG2175" i="1"/>
  <c r="AG2530" i="1"/>
  <c r="AG2524" i="1"/>
  <c r="AG2485" i="1"/>
  <c r="AG2569" i="1"/>
  <c r="AG2594" i="1"/>
  <c r="AG2571" i="1"/>
  <c r="AG2380" i="1"/>
  <c r="AG2269" i="1"/>
  <c r="AG2366" i="1"/>
  <c r="AG2342" i="1"/>
  <c r="AG2308" i="1"/>
  <c r="AG2283" i="1"/>
  <c r="AG2276" i="1"/>
  <c r="AG2556" i="1"/>
  <c r="AG1885" i="1"/>
  <c r="AG1851" i="1"/>
  <c r="AG1835" i="1"/>
  <c r="AG1788" i="1"/>
  <c r="AG1737" i="1"/>
  <c r="AG1724" i="1"/>
  <c r="AG1305" i="1"/>
  <c r="AG1297" i="1"/>
  <c r="AG1289" i="1"/>
  <c r="AG1281" i="1"/>
  <c r="AG1273" i="1"/>
  <c r="AG1265" i="1"/>
  <c r="AG1257" i="1"/>
  <c r="AG1249" i="1"/>
  <c r="AG1241" i="1"/>
  <c r="AG1233" i="1"/>
  <c r="AG1225" i="1"/>
  <c r="AG1217" i="1"/>
  <c r="AG1193" i="1"/>
  <c r="AG1185" i="1"/>
  <c r="AG1177" i="1"/>
  <c r="AG1169" i="1"/>
  <c r="AG1161" i="1"/>
  <c r="AG1145" i="1"/>
  <c r="AG1129" i="1"/>
  <c r="AG1105" i="1"/>
  <c r="AG1097" i="1"/>
  <c r="AG1089" i="1"/>
  <c r="AG1081" i="1"/>
  <c r="AG1073" i="1"/>
  <c r="AG1065" i="1"/>
  <c r="AG2183" i="1"/>
  <c r="AG2551" i="1"/>
  <c r="AG2607" i="1"/>
  <c r="AG2586" i="1"/>
  <c r="AG2633" i="1"/>
  <c r="AG2540" i="1"/>
  <c r="AG2373" i="1"/>
  <c r="AG2350" i="1"/>
  <c r="AG2326" i="1"/>
  <c r="AG2389" i="1"/>
  <c r="AG2462" i="1"/>
  <c r="AG1893" i="1"/>
  <c r="AG1869" i="1"/>
  <c r="AG1843" i="1"/>
  <c r="AG1819" i="1"/>
  <c r="AG1811" i="1"/>
  <c r="AG1750" i="1"/>
  <c r="AG1702" i="1"/>
  <c r="AG2191" i="1"/>
  <c r="AG2484" i="1"/>
  <c r="AG2514" i="1"/>
  <c r="AG2502" i="1"/>
  <c r="AG2608" i="1"/>
  <c r="AG2612" i="1"/>
  <c r="AG2580" i="1"/>
  <c r="AG2619" i="1"/>
  <c r="AG2318" i="1"/>
  <c r="AG2358" i="1"/>
  <c r="AG2334" i="1"/>
  <c r="AG2397" i="1"/>
  <c r="AG2291" i="1"/>
  <c r="AG2381" i="1"/>
  <c r="AG2470" i="1"/>
  <c r="AG1901" i="1"/>
  <c r="AG1877" i="1"/>
  <c r="AG1859" i="1"/>
  <c r="AG1827" i="1"/>
  <c r="AG1780" i="1"/>
  <c r="AG1770" i="1"/>
  <c r="AG1757" i="1"/>
  <c r="AG1739" i="1"/>
  <c r="AG1695" i="1"/>
  <c r="AG1020" i="1"/>
  <c r="AG1012" i="1"/>
  <c r="AG1003" i="1"/>
  <c r="AG995" i="1"/>
  <c r="AG987" i="1"/>
  <c r="AG979" i="1"/>
  <c r="AG971" i="1"/>
  <c r="AG963" i="1"/>
  <c r="AG955" i="1"/>
  <c r="AG947" i="1"/>
  <c r="AG937" i="1"/>
  <c r="AG921" i="1"/>
  <c r="AG913" i="1"/>
  <c r="AG905" i="1"/>
  <c r="AG897" i="1"/>
  <c r="AG889" i="1"/>
  <c r="AG881" i="1"/>
  <c r="AG873" i="1"/>
  <c r="AG865" i="1"/>
  <c r="AG857" i="1"/>
  <c r="AG849" i="1"/>
  <c r="AG841" i="1"/>
  <c r="AG833" i="1"/>
  <c r="AG809" i="1"/>
  <c r="AG801" i="1"/>
  <c r="AG793" i="1"/>
  <c r="AG785" i="1"/>
  <c r="AG777" i="1"/>
  <c r="AG769" i="1"/>
  <c r="AG761" i="1"/>
  <c r="AG753" i="1"/>
  <c r="AG745" i="1"/>
  <c r="AG737" i="1"/>
  <c r="AG729" i="1"/>
  <c r="AG720" i="1"/>
  <c r="AG712" i="1"/>
  <c r="AG703" i="1"/>
  <c r="AG695" i="1"/>
  <c r="AG686" i="1"/>
  <c r="AG678" i="1"/>
  <c r="AG669" i="1"/>
  <c r="AG661" i="1"/>
  <c r="AG654" i="1"/>
  <c r="AG645" i="1"/>
  <c r="AG636" i="1"/>
  <c r="AG628" i="1"/>
  <c r="AG620" i="1"/>
  <c r="AG604" i="1"/>
  <c r="AG596" i="1"/>
  <c r="AG588" i="1"/>
  <c r="AG580" i="1"/>
  <c r="AG572" i="1"/>
  <c r="AG564" i="1"/>
  <c r="AG556" i="1"/>
  <c r="AG548" i="1"/>
  <c r="AG540" i="1"/>
  <c r="AG530" i="1"/>
  <c r="AG522" i="1"/>
  <c r="AG514" i="1"/>
  <c r="AG506" i="1"/>
  <c r="AG498" i="1"/>
  <c r="AG490" i="1"/>
  <c r="AG474" i="1"/>
  <c r="AG466" i="1"/>
  <c r="AG458" i="1"/>
  <c r="AG450" i="1"/>
  <c r="AG442" i="1"/>
  <c r="AG430" i="1"/>
  <c r="AG426" i="1"/>
  <c r="AG418" i="1"/>
  <c r="AG408" i="1"/>
  <c r="AG399" i="1"/>
  <c r="AG391" i="1"/>
  <c r="AG383" i="1"/>
  <c r="AG375" i="1"/>
  <c r="AG367" i="1"/>
  <c r="AG358" i="1"/>
  <c r="AG350" i="1"/>
  <c r="AG342" i="1"/>
  <c r="AG334" i="1"/>
  <c r="AG326" i="1"/>
  <c r="AG318" i="1"/>
  <c r="AG301" i="1"/>
  <c r="AG293" i="1"/>
  <c r="AG285" i="1"/>
  <c r="AG1041" i="1"/>
  <c r="AG1033" i="1"/>
  <c r="AG1025" i="1"/>
  <c r="AG1017" i="1"/>
  <c r="AG1008" i="1"/>
  <c r="AG1000" i="1"/>
  <c r="AG992" i="1"/>
  <c r="AG960" i="1"/>
  <c r="AG953" i="1"/>
  <c r="AG944" i="1"/>
  <c r="AG934" i="1"/>
  <c r="AG926" i="1"/>
  <c r="AG918" i="1"/>
  <c r="AG910" i="1"/>
  <c r="AG902" i="1"/>
  <c r="AG894" i="1"/>
  <c r="AG878" i="1"/>
  <c r="AG870" i="1"/>
  <c r="AG838" i="1"/>
  <c r="AG830" i="1"/>
  <c r="AG806" i="1"/>
  <c r="AG798" i="1"/>
  <c r="AG790" i="1"/>
  <c r="AG782" i="1"/>
  <c r="AG766" i="1"/>
  <c r="AG758" i="1"/>
  <c r="AG750" i="1"/>
  <c r="AG734" i="1"/>
  <c r="AG709" i="1"/>
  <c r="AG700" i="1"/>
  <c r="AG692" i="1"/>
  <c r="AG683" i="1"/>
  <c r="AG658" i="1"/>
  <c r="AG650" i="1"/>
  <c r="AG625" i="1"/>
  <c r="AG617" i="1"/>
  <c r="AG609" i="1"/>
  <c r="AG601" i="1"/>
  <c r="AG593" i="1"/>
  <c r="AG585" i="1"/>
  <c r="AG569" i="1"/>
  <c r="AG537" i="1"/>
  <c r="AG527" i="1"/>
  <c r="AG519" i="1"/>
  <c r="AG495" i="1"/>
  <c r="AG479" i="1"/>
  <c r="AG471" i="1"/>
  <c r="AG463" i="1"/>
  <c r="AG455" i="1"/>
  <c r="AG447" i="1"/>
  <c r="AG436" i="1"/>
  <c r="AG405" i="1"/>
  <c r="AG380" i="1"/>
  <c r="AG363" i="1"/>
  <c r="AG355" i="1"/>
  <c r="AG347" i="1"/>
  <c r="AG339" i="1"/>
  <c r="AG2094" i="1"/>
  <c r="AG844" i="1"/>
  <c r="AG681" i="1"/>
  <c r="AG477" i="1"/>
  <c r="AG260" i="1"/>
  <c r="AG243" i="1"/>
  <c r="AG220" i="1"/>
  <c r="AG211" i="1"/>
  <c r="AG187" i="1"/>
  <c r="AG179" i="1"/>
  <c r="AG163" i="1"/>
  <c r="AG155" i="1"/>
  <c r="AG147" i="1"/>
  <c r="AG130" i="1"/>
  <c r="AG97" i="1"/>
  <c r="AG65" i="1"/>
  <c r="AG57" i="1"/>
  <c r="AG49" i="1"/>
  <c r="AG33" i="1"/>
  <c r="AG25" i="1"/>
  <c r="AG17" i="1"/>
  <c r="AG9" i="1"/>
  <c r="AG240" i="1"/>
  <c r="AG200" i="1"/>
  <c r="AG176" i="1"/>
  <c r="AG144" i="1"/>
  <c r="AG136" i="1"/>
  <c r="AG94" i="1"/>
  <c r="AG269" i="1"/>
  <c r="AG2092" i="1"/>
  <c r="AG253" i="1"/>
  <c r="AG237" i="1"/>
  <c r="AG229" i="1"/>
  <c r="AG205" i="1"/>
  <c r="AG189" i="1"/>
  <c r="AG173" i="1"/>
  <c r="AG165" i="1"/>
  <c r="AG149" i="1"/>
  <c r="AG141" i="1"/>
  <c r="AG124" i="1"/>
  <c r="AG91" i="1"/>
  <c r="AG83" i="1"/>
  <c r="AG75" i="1"/>
  <c r="AG67" i="1"/>
  <c r="AG59" i="1"/>
  <c r="AG51" i="1"/>
  <c r="AG35" i="1"/>
  <c r="AG27" i="1"/>
  <c r="AG19" i="1"/>
  <c r="AG2102" i="1"/>
  <c r="AG2131" i="1"/>
  <c r="AG2487" i="1"/>
  <c r="AG2299" i="1"/>
  <c r="AG2456" i="1"/>
  <c r="AG1790" i="1"/>
  <c r="AG1765" i="1"/>
  <c r="AG1663" i="1"/>
  <c r="AG1631" i="1"/>
  <c r="AG1518" i="1"/>
  <c r="AG1475" i="1"/>
  <c r="AG1467" i="1"/>
  <c r="AG1459" i="1"/>
  <c r="AG1379" i="1"/>
  <c r="AG1353" i="1"/>
  <c r="AG1345" i="1"/>
  <c r="AG1210" i="1"/>
  <c r="AG1202" i="1"/>
  <c r="AG1153" i="1"/>
  <c r="AG1137" i="1"/>
  <c r="AG1121" i="1"/>
  <c r="AG1113" i="1"/>
  <c r="AG1057" i="1"/>
  <c r="AG1049" i="1"/>
  <c r="AG984" i="1"/>
  <c r="AG976" i="1"/>
  <c r="AG968" i="1"/>
  <c r="AG886" i="1"/>
  <c r="AG862" i="1"/>
  <c r="AG854" i="1"/>
  <c r="AG846" i="1"/>
  <c r="AG822" i="1"/>
  <c r="AG814" i="1"/>
  <c r="AG774" i="1"/>
  <c r="AG726" i="1"/>
  <c r="AG717" i="1"/>
  <c r="AG675" i="1"/>
  <c r="AG666" i="1"/>
  <c r="AG641" i="1"/>
  <c r="AG633" i="1"/>
  <c r="AG577" i="1"/>
  <c r="AG561" i="1"/>
  <c r="AG553" i="1"/>
  <c r="AG545" i="1"/>
  <c r="AG511" i="1"/>
  <c r="AG487" i="1"/>
  <c r="AG439" i="1"/>
  <c r="AG423" i="1"/>
  <c r="AG413" i="1"/>
  <c r="AG396" i="1"/>
  <c r="AG388" i="1"/>
  <c r="AG372" i="1"/>
  <c r="AG331" i="1"/>
  <c r="AG323" i="1"/>
  <c r="AG315" i="1"/>
  <c r="AG306" i="1"/>
  <c r="AG298" i="1"/>
  <c r="AG290" i="1"/>
  <c r="AG282" i="1"/>
  <c r="AG2440" i="1"/>
  <c r="AG3235" i="1"/>
  <c r="AG3219" i="1"/>
  <c r="AG3202" i="1"/>
  <c r="AG3186" i="1"/>
  <c r="AG3170" i="1"/>
  <c r="AG3154" i="1"/>
  <c r="AG3146" i="1"/>
  <c r="AG3130" i="1"/>
  <c r="AG3114" i="1"/>
  <c r="AG3098" i="1"/>
  <c r="AG3080" i="1"/>
  <c r="AG3064" i="1"/>
  <c r="AG3048" i="1"/>
  <c r="AG3032" i="1"/>
  <c r="AG2995" i="1"/>
  <c r="AG3006" i="1"/>
  <c r="AG2983" i="1"/>
  <c r="AG2968" i="1"/>
  <c r="AG2951" i="1"/>
  <c r="AG2935" i="1"/>
  <c r="AG2917" i="1"/>
  <c r="AG2901" i="1"/>
  <c r="AG2888" i="1"/>
  <c r="AG2876" i="1"/>
  <c r="AG2853" i="1"/>
  <c r="AG2837" i="1"/>
  <c r="AG2812" i="1"/>
  <c r="AG251" i="1"/>
  <c r="AG235" i="1"/>
  <c r="AG227" i="1"/>
  <c r="AG203" i="1"/>
  <c r="AG195" i="1"/>
  <c r="AG171" i="1"/>
  <c r="AG139" i="1"/>
  <c r="AG122" i="1"/>
  <c r="AG114" i="1"/>
  <c r="AG105" i="1"/>
  <c r="AG89" i="1"/>
  <c r="AG81" i="1"/>
  <c r="AG73" i="1"/>
  <c r="AG41" i="1"/>
  <c r="AG3227" i="1"/>
  <c r="AG3210" i="1"/>
  <c r="AG3194" i="1"/>
  <c r="AG3178" i="1"/>
  <c r="AG3162" i="1"/>
  <c r="AG3138" i="1"/>
  <c r="AG3122" i="1"/>
  <c r="AG3106" i="1"/>
  <c r="AG3090" i="1"/>
  <c r="AG3072" i="1"/>
  <c r="AG3056" i="1"/>
  <c r="AG3024" i="1"/>
  <c r="AG3017" i="1"/>
  <c r="AG2996" i="1"/>
  <c r="AG2976" i="1"/>
  <c r="AG2959" i="1"/>
  <c r="AG2943" i="1"/>
  <c r="AG2927" i="1"/>
  <c r="AG2909" i="1"/>
  <c r="AG2893" i="1"/>
  <c r="AG2882" i="1"/>
  <c r="AG2861" i="1"/>
  <c r="AG2845" i="1"/>
  <c r="AG2829" i="1"/>
  <c r="AG2821" i="1"/>
  <c r="AG3088" i="1"/>
  <c r="AG3460" i="1"/>
  <c r="AG3452" i="1"/>
  <c r="AG3444" i="1"/>
  <c r="AG3436" i="1"/>
  <c r="AG3428" i="1"/>
  <c r="AG3420" i="1"/>
  <c r="AG3411" i="1"/>
  <c r="AG3403" i="1"/>
  <c r="AG3395" i="1"/>
  <c r="AG3387" i="1"/>
  <c r="AG3379" i="1"/>
  <c r="AG3371" i="1"/>
  <c r="AG3363" i="1"/>
  <c r="AG3355" i="1"/>
  <c r="AG3347" i="1"/>
  <c r="AG3339" i="1"/>
  <c r="AG3331" i="1"/>
  <c r="AG3323" i="1"/>
  <c r="AG3315" i="1"/>
  <c r="AG3307" i="1"/>
  <c r="AG3299" i="1"/>
  <c r="AG3291" i="1"/>
  <c r="AG3087" i="1"/>
  <c r="AG2994" i="1"/>
  <c r="AG1401" i="1"/>
  <c r="AG1287" i="1"/>
  <c r="AG453" i="1"/>
  <c r="AG321" i="1"/>
  <c r="AG3466" i="1"/>
  <c r="AG3458" i="1"/>
  <c r="AG3450" i="1"/>
  <c r="AG3434" i="1"/>
  <c r="AG3426" i="1"/>
  <c r="AG3418" i="1"/>
  <c r="AG3409" i="1"/>
  <c r="AG3401" i="1"/>
  <c r="AG3393" i="1"/>
  <c r="AG3385" i="1"/>
  <c r="AG3377" i="1"/>
  <c r="AG3369" i="1"/>
  <c r="AG3361" i="1"/>
  <c r="AG3353" i="1"/>
  <c r="AG3345" i="1"/>
  <c r="AG3337" i="1"/>
  <c r="AG3321" i="1"/>
  <c r="AG3313" i="1"/>
  <c r="AG3305" i="1"/>
  <c r="AG3297" i="1"/>
  <c r="AG3289" i="1"/>
  <c r="AG257" i="1"/>
  <c r="AG248" i="1"/>
  <c r="AG232" i="1"/>
  <c r="AG217" i="1"/>
  <c r="AG224" i="1"/>
  <c r="AG208" i="1"/>
  <c r="AG192" i="1"/>
  <c r="AG184" i="1"/>
  <c r="AG168" i="1"/>
  <c r="AG160" i="1"/>
  <c r="AG152" i="1"/>
  <c r="AG127" i="1"/>
  <c r="AG119" i="1"/>
  <c r="AG110" i="1"/>
  <c r="AG102" i="1"/>
  <c r="AG86" i="1"/>
  <c r="AG78" i="1"/>
  <c r="AG62" i="1"/>
  <c r="AG54" i="1"/>
  <c r="AG38" i="1"/>
  <c r="AG30" i="1"/>
  <c r="AG22" i="1"/>
  <c r="AG14" i="1"/>
  <c r="AG6" i="1"/>
  <c r="AG2911" i="1"/>
  <c r="AG2417" i="1"/>
  <c r="AG2409" i="1"/>
  <c r="AG2428" i="1"/>
  <c r="AG2442" i="1"/>
  <c r="AG2434" i="1"/>
  <c r="AG2112" i="1"/>
  <c r="AG2104" i="1"/>
  <c r="AG2096" i="1"/>
  <c r="AG2087" i="1"/>
  <c r="AG2079" i="1"/>
  <c r="AG2071" i="1"/>
  <c r="AG2063" i="1"/>
  <c r="AG2056" i="1"/>
  <c r="AG2047" i="1"/>
  <c r="AG2039" i="1"/>
  <c r="AG2031" i="1"/>
  <c r="AG2023" i="1"/>
  <c r="AG2015" i="1"/>
  <c r="AG2007" i="1"/>
  <c r="AG1999" i="1"/>
  <c r="AG1992" i="1"/>
  <c r="AG1983" i="1"/>
  <c r="AG1975" i="1"/>
  <c r="AG1967" i="1"/>
  <c r="AG1957" i="1"/>
  <c r="AG1949" i="1"/>
  <c r="AG1943" i="1"/>
  <c r="AG1935" i="1"/>
  <c r="AG1927" i="1"/>
  <c r="AG1919" i="1"/>
  <c r="AG1911" i="1"/>
  <c r="AG2146" i="1"/>
  <c r="AG2490" i="1"/>
  <c r="AG2317" i="1"/>
  <c r="AG1756" i="1"/>
  <c r="AG1614" i="1"/>
  <c r="AG1386" i="1"/>
  <c r="AG991" i="1"/>
  <c r="AG853" i="1"/>
  <c r="AG699" i="1"/>
  <c r="AG2281" i="1"/>
  <c r="AG2085" i="1"/>
  <c r="AG2013" i="1"/>
  <c r="AG1955" i="1"/>
  <c r="AG1925" i="1"/>
  <c r="AG1917" i="1"/>
  <c r="AG1481" i="1"/>
  <c r="AG2027" i="1"/>
  <c r="AG930" i="1"/>
  <c r="AG778" i="1"/>
  <c r="AG549" i="1"/>
  <c r="AG311" i="1"/>
  <c r="AG270" i="1"/>
  <c r="AG34" i="1"/>
  <c r="AG1968" i="1"/>
  <c r="AG879" i="1"/>
  <c r="AG807" i="1"/>
  <c r="AG538" i="1"/>
  <c r="AG283" i="1"/>
  <c r="AG230" i="1"/>
  <c r="AG142" i="1"/>
  <c r="AG2450" i="1"/>
  <c r="G3475" i="1"/>
  <c r="AG3259" i="1"/>
  <c r="AG3251" i="1"/>
  <c r="AG3243" i="1"/>
  <c r="M3475" i="1"/>
  <c r="H3475" i="1"/>
  <c r="AG3274" i="1"/>
  <c r="AG3266" i="1"/>
  <c r="AG2061" i="1"/>
  <c r="AG2110" i="1"/>
  <c r="AG2037" i="1"/>
  <c r="AG2800" i="1"/>
  <c r="AG2228" i="1"/>
  <c r="AG2137" i="1"/>
  <c r="AG2211" i="1"/>
  <c r="AG2511" i="1"/>
  <c r="AG2565" i="1"/>
  <c r="AG2618" i="1"/>
  <c r="AG2622" i="1"/>
  <c r="AG2316" i="1"/>
  <c r="AG2348" i="1"/>
  <c r="AG1907" i="1"/>
  <c r="AG1875" i="1"/>
  <c r="AG1866" i="1"/>
  <c r="AG1857" i="1"/>
  <c r="AG1849" i="1"/>
  <c r="AG1841" i="1"/>
  <c r="AG1833" i="1"/>
  <c r="AG1825" i="1"/>
  <c r="AG1817" i="1"/>
  <c r="AG1781" i="1"/>
  <c r="AG1775" i="1"/>
  <c r="AG1801" i="1"/>
  <c r="AG1763" i="1"/>
  <c r="AG1755" i="1"/>
  <c r="AG1735" i="1"/>
  <c r="AG1743" i="1"/>
  <c r="AG1700" i="1"/>
  <c r="AG1693" i="1"/>
  <c r="AG1685" i="1"/>
  <c r="AG1677" i="1"/>
  <c r="AG1669" i="1"/>
  <c r="AG1661" i="1"/>
  <c r="AG1653" i="1"/>
  <c r="AG1645" i="1"/>
  <c r="AG1637" i="1"/>
  <c r="AG1629" i="1"/>
  <c r="AG1621" i="1"/>
  <c r="AG1613" i="1"/>
  <c r="AG1605" i="1"/>
  <c r="AG1595" i="1"/>
  <c r="AG1587" i="1"/>
  <c r="AG1579" i="1"/>
  <c r="AG1563" i="1"/>
  <c r="AG1555" i="1"/>
  <c r="AG1504" i="1"/>
  <c r="AG1496" i="1"/>
  <c r="AG1540" i="1"/>
  <c r="AG1526" i="1"/>
  <c r="AG1516" i="1"/>
  <c r="AG1491" i="1"/>
  <c r="AG1473" i="1"/>
  <c r="AG1465" i="1"/>
  <c r="AG1457" i="1"/>
  <c r="AG1488" i="1"/>
  <c r="AG1433" i="1"/>
  <c r="AG1425" i="1"/>
  <c r="AG1417" i="1"/>
  <c r="AG1409" i="1"/>
  <c r="AG1393" i="1"/>
  <c r="AG1385" i="1"/>
  <c r="AG1377" i="1"/>
  <c r="AG1366" i="1"/>
  <c r="AG1359" i="1"/>
  <c r="AG1351" i="1"/>
  <c r="AG1343" i="1"/>
  <c r="AG1335" i="1"/>
  <c r="AG1327" i="1"/>
  <c r="AG1319" i="1"/>
  <c r="AG1311" i="1"/>
  <c r="AG1303" i="1"/>
  <c r="AG1295" i="1"/>
  <c r="AG1279" i="1"/>
  <c r="AG1271" i="1"/>
  <c r="AG1263" i="1"/>
  <c r="AG1255" i="1"/>
  <c r="AG1247" i="1"/>
  <c r="AG1239" i="1"/>
  <c r="AG1231" i="1"/>
  <c r="AG1223" i="1"/>
  <c r="AG1215" i="1"/>
  <c r="AG1208" i="1"/>
  <c r="AG1199" i="1"/>
  <c r="AG1191" i="1"/>
  <c r="AG1183" i="1"/>
  <c r="AG1175" i="1"/>
  <c r="AG1167" i="1"/>
  <c r="AG1159" i="1"/>
  <c r="AG1151" i="1"/>
  <c r="AG1143" i="1"/>
  <c r="AG1135" i="1"/>
  <c r="AG1127" i="1"/>
  <c r="AG1119" i="1"/>
  <c r="AG1111" i="1"/>
  <c r="AG1103" i="1"/>
  <c r="AG1095" i="1"/>
  <c r="AG1087" i="1"/>
  <c r="AG1079" i="1"/>
  <c r="AG1071" i="1"/>
  <c r="AG1063" i="1"/>
  <c r="AG1055" i="1"/>
  <c r="AG1047" i="1"/>
  <c r="AG1039" i="1"/>
  <c r="AG1031" i="1"/>
  <c r="AG1023" i="1"/>
  <c r="AG1015" i="1"/>
  <c r="AG2118" i="1"/>
  <c r="AG3394" i="1"/>
  <c r="AG3322" i="1"/>
  <c r="AG2705" i="1"/>
  <c r="AG2681" i="1"/>
  <c r="AG2252" i="1"/>
  <c r="AG2121" i="1"/>
  <c r="AG2197" i="1"/>
  <c r="AG2489" i="1"/>
  <c r="AG2592" i="1"/>
  <c r="AG2631" i="1"/>
  <c r="AG2274" i="1"/>
  <c r="AG2404" i="1"/>
  <c r="AG1883" i="1"/>
  <c r="AG3241" i="1"/>
  <c r="AG3217" i="1"/>
  <c r="AG3192" i="1"/>
  <c r="AG3160" i="1"/>
  <c r="AG3136" i="1"/>
  <c r="AG3112" i="1"/>
  <c r="AG3086" i="1"/>
  <c r="AG3078" i="1"/>
  <c r="AG3046" i="1"/>
  <c r="AG3022" i="1"/>
  <c r="AG3007" i="1"/>
  <c r="AG2981" i="1"/>
  <c r="AG2957" i="1"/>
  <c r="AG2941" i="1"/>
  <c r="AG2915" i="1"/>
  <c r="AG2891" i="1"/>
  <c r="AG2851" i="1"/>
  <c r="AG2827" i="1"/>
  <c r="AG2810" i="1"/>
  <c r="AG2426" i="1"/>
  <c r="AG2077" i="1"/>
  <c r="AG2784" i="1"/>
  <c r="AG2673" i="1"/>
  <c r="AG2173" i="1"/>
  <c r="AG2522" i="1"/>
  <c r="AG2477" i="1"/>
  <c r="AG2603" i="1"/>
  <c r="AG2560" i="1"/>
  <c r="AG2538" i="1"/>
  <c r="AG2364" i="1"/>
  <c r="AG2332" i="1"/>
  <c r="AG2289" i="1"/>
  <c r="AG2476" i="1"/>
  <c r="AG1899" i="1"/>
  <c r="AG3280" i="1"/>
  <c r="AG3233" i="1"/>
  <c r="AG3208" i="1"/>
  <c r="AG3184" i="1"/>
  <c r="AG3168" i="1"/>
  <c r="AG3144" i="1"/>
  <c r="AG3120" i="1"/>
  <c r="AG3104" i="1"/>
  <c r="AG3070" i="1"/>
  <c r="AG3054" i="1"/>
  <c r="AG3030" i="1"/>
  <c r="AG3015" i="1"/>
  <c r="AG2974" i="1"/>
  <c r="AG2949" i="1"/>
  <c r="AG2933" i="1"/>
  <c r="AG2925" i="1"/>
  <c r="AG2899" i="1"/>
  <c r="AG2887" i="1"/>
  <c r="AG2859" i="1"/>
  <c r="AG2843" i="1"/>
  <c r="AG2835" i="1"/>
  <c r="AG2819" i="1"/>
  <c r="AG2054" i="1"/>
  <c r="AG2792" i="1"/>
  <c r="AG2753" i="1"/>
  <c r="AG2721" i="1"/>
  <c r="AG2689" i="1"/>
  <c r="AG2221" i="1"/>
  <c r="AG2189" i="1"/>
  <c r="AG2496" i="1"/>
  <c r="AG2578" i="1"/>
  <c r="AG2263" i="1"/>
  <c r="AG2340" i="1"/>
  <c r="AG2297" i="1"/>
  <c r="AG2454" i="1"/>
  <c r="AG1891" i="1"/>
  <c r="AG3249" i="1"/>
  <c r="AG3225" i="1"/>
  <c r="AG3200" i="1"/>
  <c r="AG3176" i="1"/>
  <c r="AG3152" i="1"/>
  <c r="AG3128" i="1"/>
  <c r="AG3096" i="1"/>
  <c r="AG3062" i="1"/>
  <c r="AG3038" i="1"/>
  <c r="AG2993" i="1"/>
  <c r="AG2966" i="1"/>
  <c r="AG2907" i="1"/>
  <c r="AG1812" i="1"/>
  <c r="AG1338" i="1"/>
  <c r="AG1082" i="1"/>
  <c r="AG2045" i="1"/>
  <c r="T3475" i="1"/>
  <c r="AG1006" i="1"/>
  <c r="AG998" i="1"/>
  <c r="AG990" i="1"/>
  <c r="AG982" i="1"/>
  <c r="AG974" i="1"/>
  <c r="AG966" i="1"/>
  <c r="AG958" i="1"/>
  <c r="AG950" i="1"/>
  <c r="AG942" i="1"/>
  <c r="AG932" i="1"/>
  <c r="AG924" i="1"/>
  <c r="AG916" i="1"/>
  <c r="AG908" i="1"/>
  <c r="AG900" i="1"/>
  <c r="AG892" i="1"/>
  <c r="AG884" i="1"/>
  <c r="AG876" i="1"/>
  <c r="AG868" i="1"/>
  <c r="AG860" i="1"/>
  <c r="AG852" i="1"/>
  <c r="AG836" i="1"/>
  <c r="AG828" i="1"/>
  <c r="AG820" i="1"/>
  <c r="AG812" i="1"/>
  <c r="AG804" i="1"/>
  <c r="AG796" i="1"/>
  <c r="AG788" i="1"/>
  <c r="AG780" i="1"/>
  <c r="AG772" i="1"/>
  <c r="AG764" i="1"/>
  <c r="AG756" i="1"/>
  <c r="AG748" i="1"/>
  <c r="AG740" i="1"/>
  <c r="AG732" i="1"/>
  <c r="AG723" i="1"/>
  <c r="AG715" i="1"/>
  <c r="AG707" i="1"/>
  <c r="AG698" i="1"/>
  <c r="AG690" i="1"/>
  <c r="AG672" i="1"/>
  <c r="AG664" i="1"/>
  <c r="AG657" i="1"/>
  <c r="AG648" i="1"/>
  <c r="AG639" i="1"/>
  <c r="AG631" i="1"/>
  <c r="AG623" i="1"/>
  <c r="AG615" i="1"/>
  <c r="AG607" i="1"/>
  <c r="AG599" i="1"/>
  <c r="AG591" i="1"/>
  <c r="AG583" i="1"/>
  <c r="AG575" i="1"/>
  <c r="AG567" i="1"/>
  <c r="AG559" i="1"/>
  <c r="AG551" i="1"/>
  <c r="AG543" i="1"/>
  <c r="AG535" i="1"/>
  <c r="AG525" i="1"/>
  <c r="AG517" i="1"/>
  <c r="AG509" i="1"/>
  <c r="AG501" i="1"/>
  <c r="AG493" i="1"/>
  <c r="AG485" i="1"/>
  <c r="AG469" i="1"/>
  <c r="AG461" i="1"/>
  <c r="AG445" i="1"/>
  <c r="AG428" i="1"/>
  <c r="AG434" i="1"/>
  <c r="AG421" i="1"/>
  <c r="AG411" i="1"/>
  <c r="AG402" i="1"/>
  <c r="AG394" i="1"/>
  <c r="AG386" i="1"/>
  <c r="AG378" i="1"/>
  <c r="AG370" i="1"/>
  <c r="AG361" i="1"/>
  <c r="AG353" i="1"/>
  <c r="AG345" i="1"/>
  <c r="AG337" i="1"/>
  <c r="AG329" i="1"/>
  <c r="AG312" i="1"/>
  <c r="AG304" i="1"/>
  <c r="AG296" i="1"/>
  <c r="AG288" i="1"/>
  <c r="AG280" i="1"/>
  <c r="AG278" i="1"/>
  <c r="AG2143" i="1"/>
  <c r="AG2287" i="1"/>
  <c r="AG1538" i="1"/>
  <c r="AG1285" i="1"/>
  <c r="AG1101" i="1"/>
  <c r="AG1492" i="1"/>
  <c r="P3475" i="1"/>
  <c r="AG324" i="1"/>
  <c r="AG3134" i="1"/>
  <c r="AG3028" i="1"/>
  <c r="AG2905" i="1"/>
  <c r="AG2416" i="1"/>
  <c r="AG2095" i="1"/>
  <c r="AG3283" i="1"/>
  <c r="O3475" i="1"/>
  <c r="AG3284" i="1"/>
  <c r="AG254" i="1"/>
  <c r="AG277" i="1"/>
  <c r="AG271" i="1"/>
  <c r="AG256" i="1"/>
  <c r="AG247" i="1"/>
  <c r="AG215" i="1"/>
  <c r="AG1731" i="1"/>
  <c r="AG3463" i="1"/>
  <c r="AG3455" i="1"/>
  <c r="AG3447" i="1"/>
  <c r="AG3439" i="1"/>
  <c r="AG3431" i="1"/>
  <c r="AG3423" i="1"/>
  <c r="AG3414" i="1"/>
  <c r="AG3406" i="1"/>
  <c r="AG3398" i="1"/>
  <c r="AG3390" i="1"/>
  <c r="AG3382" i="1"/>
  <c r="AG3374" i="1"/>
  <c r="AG3366" i="1"/>
  <c r="AG3358" i="1"/>
  <c r="AG3350" i="1"/>
  <c r="AG3342" i="1"/>
  <c r="AG3334" i="1"/>
  <c r="AG3326" i="1"/>
  <c r="AG3318" i="1"/>
  <c r="AG3310" i="1"/>
  <c r="AG3302" i="1"/>
  <c r="AG3294" i="1"/>
  <c r="AG3286" i="1"/>
  <c r="AG3277" i="1"/>
  <c r="AG3269" i="1"/>
  <c r="AG3262" i="1"/>
  <c r="AG3254" i="1"/>
  <c r="AG3246" i="1"/>
  <c r="AG3238" i="1"/>
  <c r="AG3230" i="1"/>
  <c r="AG3222" i="1"/>
  <c r="AG3214" i="1"/>
  <c r="AG3205" i="1"/>
  <c r="AG3197" i="1"/>
  <c r="AG3189" i="1"/>
  <c r="AG3181" i="1"/>
  <c r="AG3173" i="1"/>
  <c r="AG3164" i="1"/>
  <c r="AG3157" i="1"/>
  <c r="AG3149" i="1"/>
  <c r="AG3141" i="1"/>
  <c r="AG3133" i="1"/>
  <c r="AG3125" i="1"/>
  <c r="AG3117" i="1"/>
  <c r="AG3109" i="1"/>
  <c r="AG3101" i="1"/>
  <c r="AG3093" i="1"/>
  <c r="AG3083" i="1"/>
  <c r="AG3075" i="1"/>
  <c r="AG3067" i="1"/>
  <c r="AG3059" i="1"/>
  <c r="AG3051" i="1"/>
  <c r="AG3043" i="1"/>
  <c r="AG3035" i="1"/>
  <c r="AG3027" i="1"/>
  <c r="AG3019" i="1"/>
  <c r="AG3008" i="1"/>
  <c r="AG3012" i="1"/>
  <c r="AG3001" i="1"/>
  <c r="AG2986" i="1"/>
  <c r="AG2960" i="1"/>
  <c r="AG2971" i="1"/>
  <c r="AG2963" i="1"/>
  <c r="AG2954" i="1"/>
  <c r="AG2946" i="1"/>
  <c r="AG2938" i="1"/>
  <c r="AG2930" i="1"/>
  <c r="AG2921" i="1"/>
  <c r="AG2912" i="1"/>
  <c r="AG2904" i="1"/>
  <c r="AG2896" i="1"/>
  <c r="AG2870" i="1"/>
  <c r="AG2878" i="1"/>
  <c r="AG2874" i="1"/>
  <c r="AG2864" i="1"/>
  <c r="AG2856" i="1"/>
  <c r="AG2848" i="1"/>
  <c r="AG2840" i="1"/>
  <c r="AG2832" i="1"/>
  <c r="AG2824" i="1"/>
  <c r="AG2816" i="1"/>
  <c r="AG274" i="1"/>
  <c r="AG2980" i="1"/>
  <c r="AG2680" i="1"/>
  <c r="AG2101" i="1"/>
  <c r="L3475" i="1"/>
  <c r="AG3276" i="1"/>
  <c r="AG2815" i="1"/>
  <c r="AG2049" i="1"/>
  <c r="AG2033" i="1"/>
  <c r="AG2017" i="1"/>
  <c r="AG2009" i="1"/>
  <c r="AG1993" i="1"/>
  <c r="AG1977" i="1"/>
  <c r="AG1862" i="1"/>
  <c r="AG1405" i="1"/>
  <c r="AG1195" i="1"/>
  <c r="AG1075" i="1"/>
  <c r="AG768" i="1"/>
  <c r="AG547" i="1"/>
  <c r="AG307" i="1"/>
  <c r="AG284" i="1"/>
  <c r="AG210" i="1"/>
  <c r="AG2419" i="1"/>
  <c r="AG1657" i="1"/>
  <c r="AG1520" i="1"/>
  <c r="AG2193" i="1"/>
  <c r="AG2177" i="1"/>
  <c r="AG2596" i="1"/>
  <c r="AG2574" i="1"/>
  <c r="AG2627" i="1"/>
  <c r="AG2376" i="1"/>
  <c r="AG2271" i="1"/>
  <c r="AG2285" i="1"/>
  <c r="AG2465" i="1"/>
  <c r="AG2472" i="1"/>
  <c r="AG1895" i="1"/>
  <c r="AG1871" i="1"/>
  <c r="AG1853" i="1"/>
  <c r="AG1845" i="1"/>
  <c r="AG1837" i="1"/>
  <c r="AG1829" i="1"/>
  <c r="AG1821" i="1"/>
  <c r="AG1784" i="1"/>
  <c r="AG1799" i="1"/>
  <c r="AG1808" i="1"/>
  <c r="AG1767" i="1"/>
  <c r="AG1800" i="1"/>
  <c r="AG1726" i="1"/>
  <c r="AG1704" i="1"/>
  <c r="AG1697" i="1"/>
  <c r="AG1689" i="1"/>
  <c r="AG1681" i="1"/>
  <c r="AG1665" i="1"/>
  <c r="AG1649" i="1"/>
  <c r="AG1641" i="1"/>
  <c r="AG1633" i="1"/>
  <c r="AG1625" i="1"/>
  <c r="AG1617" i="1"/>
  <c r="AG1609" i="1"/>
  <c r="AG1591" i="1"/>
  <c r="AG1583" i="1"/>
  <c r="AG1567" i="1"/>
  <c r="AG1559" i="1"/>
  <c r="AG1508" i="1"/>
  <c r="AG1552" i="1"/>
  <c r="AG1544" i="1"/>
  <c r="AG1536" i="1"/>
  <c r="AG1523" i="1"/>
  <c r="AG1495" i="1"/>
  <c r="AG1485" i="1"/>
  <c r="AG1477" i="1"/>
  <c r="AG1469" i="1"/>
  <c r="AG1461" i="1"/>
  <c r="AG1445" i="1"/>
  <c r="AG1423" i="1"/>
  <c r="AG1413" i="1"/>
  <c r="AG2669" i="1"/>
  <c r="AG3058" i="1"/>
  <c r="AG2885" i="1"/>
  <c r="AG1959" i="1"/>
  <c r="AG2717" i="1"/>
  <c r="AG2256" i="1"/>
  <c r="AG21" i="1"/>
  <c r="AG2081" i="1"/>
  <c r="AG970" i="1"/>
  <c r="AG2701" i="1"/>
  <c r="AG2642" i="1"/>
  <c r="AG3261" i="1"/>
  <c r="AG3034" i="1"/>
  <c r="AG2847" i="1"/>
  <c r="AG2659" i="1"/>
  <c r="AG13" i="1"/>
  <c r="AG1945" i="1"/>
  <c r="AG1083" i="1"/>
  <c r="AG2839" i="1"/>
  <c r="AG45" i="1"/>
  <c r="AG1331" i="1"/>
  <c r="AG736" i="1"/>
  <c r="AG497" i="1"/>
  <c r="AC3487" i="1"/>
  <c r="AG1397" i="1"/>
  <c r="AG1389" i="1"/>
  <c r="AG1381" i="1"/>
  <c r="AG1373" i="1"/>
  <c r="AG1355" i="1"/>
  <c r="AG1347" i="1"/>
  <c r="AG1339" i="1"/>
  <c r="AG1323" i="1"/>
  <c r="AG1315" i="1"/>
  <c r="AG1299" i="1"/>
  <c r="AG1291" i="1"/>
  <c r="AG1283" i="1"/>
  <c r="AG1267" i="1"/>
  <c r="AG1259" i="1"/>
  <c r="AG1251" i="1"/>
  <c r="AG1235" i="1"/>
  <c r="AG1227" i="1"/>
  <c r="AG1219" i="1"/>
  <c r="AG1211" i="1"/>
  <c r="AG1204" i="1"/>
  <c r="AG1187" i="1"/>
  <c r="AG1179" i="1"/>
  <c r="AG1171" i="1"/>
  <c r="AG1163" i="1"/>
  <c r="AG1155" i="1"/>
  <c r="AG1147" i="1"/>
  <c r="AG1139" i="1"/>
  <c r="AG1131" i="1"/>
  <c r="AG1123" i="1"/>
  <c r="AG1115" i="1"/>
  <c r="AG1107" i="1"/>
  <c r="AG1099" i="1"/>
  <c r="AG1091" i="1"/>
  <c r="AG1067" i="1"/>
  <c r="AG1059" i="1"/>
  <c r="AG1051" i="1"/>
  <c r="AG1043" i="1"/>
  <c r="AG1035" i="1"/>
  <c r="AG1027" i="1"/>
  <c r="AG1019" i="1"/>
  <c r="AG1010" i="1"/>
  <c r="AG1002" i="1"/>
  <c r="AG994" i="1"/>
  <c r="AG986" i="1"/>
  <c r="AG978" i="1"/>
  <c r="AG962" i="1"/>
  <c r="AG954" i="1"/>
  <c r="AG946" i="1"/>
  <c r="AG936" i="1"/>
  <c r="AG928" i="1"/>
  <c r="AG920" i="1"/>
  <c r="AG912" i="1"/>
  <c r="AG904" i="1"/>
  <c r="AG896" i="1"/>
  <c r="AG888" i="1"/>
  <c r="AG880" i="1"/>
  <c r="AG872" i="1"/>
  <c r="AG864" i="1"/>
  <c r="AG856" i="1"/>
  <c r="AG848" i="1"/>
  <c r="AG840" i="1"/>
  <c r="AG832" i="1"/>
  <c r="AG824" i="1"/>
  <c r="AG816" i="1"/>
  <c r="AG808" i="1"/>
  <c r="AG800" i="1"/>
  <c r="AG792" i="1"/>
  <c r="AG776" i="1"/>
  <c r="AG760" i="1"/>
  <c r="AG752" i="1"/>
  <c r="AG744" i="1"/>
  <c r="AG728" i="1"/>
  <c r="AG719" i="1"/>
  <c r="AG711" i="1"/>
  <c r="AG702" i="1"/>
  <c r="AG685" i="1"/>
  <c r="AG677" i="1"/>
  <c r="AG668" i="1"/>
  <c r="AG660" i="1"/>
  <c r="AG652" i="1"/>
  <c r="AG644" i="1"/>
  <c r="AG627" i="1"/>
  <c r="AG619" i="1"/>
  <c r="AG611" i="1"/>
  <c r="AG603" i="1"/>
  <c r="AG595" i="1"/>
  <c r="AG587" i="1"/>
  <c r="AG579" i="1"/>
  <c r="AG571" i="1"/>
  <c r="AG563" i="1"/>
  <c r="AG555" i="1"/>
  <c r="AG539" i="1"/>
  <c r="AG529" i="1"/>
  <c r="AG521" i="1"/>
  <c r="AG513" i="1"/>
  <c r="AG505" i="1"/>
  <c r="AG489" i="1"/>
  <c r="AG481" i="1"/>
  <c r="AG473" i="1"/>
  <c r="AG465" i="1"/>
  <c r="AG457" i="1"/>
  <c r="AG449" i="1"/>
  <c r="AG441" i="1"/>
  <c r="AG429" i="1"/>
  <c r="AG425" i="1"/>
  <c r="AG415" i="1"/>
  <c r="AG407" i="1"/>
  <c r="AG398" i="1"/>
  <c r="AG390" i="1"/>
  <c r="AG3040" i="1"/>
  <c r="AG245" i="1"/>
  <c r="AG157" i="1"/>
  <c r="AG116" i="1"/>
  <c r="AG382" i="1"/>
  <c r="AG374" i="1"/>
  <c r="AG366" i="1"/>
  <c r="AG357" i="1"/>
  <c r="AG349" i="1"/>
  <c r="AG341" i="1"/>
  <c r="AG333" i="1"/>
  <c r="AG325" i="1"/>
  <c r="AG317" i="1"/>
  <c r="AG300" i="1"/>
  <c r="AG292" i="1"/>
  <c r="AG264" i="1"/>
  <c r="AG2488" i="1"/>
  <c r="AG2410" i="1"/>
  <c r="AG2443" i="1"/>
  <c r="AG2097" i="1"/>
  <c r="AG2072" i="1"/>
  <c r="AG2048" i="1"/>
  <c r="AG2040" i="1"/>
  <c r="AG2032" i="1"/>
  <c r="AG2016" i="1"/>
  <c r="AG2008" i="1"/>
  <c r="AG1958" i="1"/>
  <c r="AG1950" i="1"/>
  <c r="AG1936" i="1"/>
  <c r="AG1912" i="1"/>
  <c r="AG1680" i="1"/>
  <c r="AG1624" i="1"/>
  <c r="AG1551" i="1"/>
  <c r="AG1535" i="1"/>
  <c r="AG1476" i="1"/>
  <c r="AG1468" i="1"/>
  <c r="AG1436" i="1"/>
  <c r="AG1396" i="1"/>
  <c r="AG1322" i="1"/>
  <c r="AG1282" i="1"/>
  <c r="AG1200" i="1"/>
  <c r="AG1170" i="1"/>
  <c r="AG1130" i="1"/>
  <c r="AG1114" i="1"/>
  <c r="AG1098" i="1"/>
  <c r="AG1058" i="1"/>
  <c r="AG1009" i="1"/>
  <c r="AG985" i="1"/>
  <c r="AG961" i="1"/>
  <c r="AG945" i="1"/>
  <c r="AG935" i="1"/>
  <c r="AG903" i="1"/>
  <c r="AG863" i="1"/>
  <c r="AG831" i="1"/>
  <c r="AG775" i="1"/>
  <c r="AG751" i="1"/>
  <c r="AG710" i="1"/>
  <c r="AG684" i="1"/>
  <c r="AG676" i="1"/>
  <c r="AG667" i="1"/>
  <c r="AG659" i="1"/>
  <c r="AG634" i="1"/>
  <c r="AG602" i="1"/>
  <c r="AG594" i="1"/>
  <c r="AG586" i="1"/>
  <c r="AG578" i="1"/>
  <c r="AG546" i="1"/>
  <c r="AG528" i="1"/>
  <c r="AG504" i="1"/>
  <c r="AG480" i="1"/>
  <c r="AG464" i="1"/>
  <c r="AG456" i="1"/>
  <c r="AG448" i="1"/>
  <c r="AG440" i="1"/>
  <c r="AG406" i="1"/>
  <c r="AG389" i="1"/>
  <c r="AG381" i="1"/>
  <c r="AG373" i="1"/>
  <c r="AG356" i="1"/>
  <c r="AG348" i="1"/>
  <c r="AG316" i="1"/>
  <c r="AG308" i="1"/>
  <c r="AG291" i="1"/>
  <c r="AG276" i="1"/>
  <c r="AG263" i="1"/>
  <c r="AG92" i="1"/>
  <c r="AG68" i="1"/>
  <c r="AG225" i="1"/>
  <c r="J3475" i="1"/>
  <c r="I3475" i="1"/>
  <c r="AG194" i="1"/>
  <c r="AG178" i="1"/>
  <c r="AG154" i="1"/>
  <c r="AG138" i="1"/>
  <c r="AG129" i="1"/>
  <c r="AG121" i="1"/>
  <c r="AG88" i="1"/>
  <c r="AG80" i="1"/>
  <c r="AG48" i="1"/>
  <c r="AG24" i="1"/>
  <c r="AG8" i="1"/>
  <c r="AG3465" i="1"/>
  <c r="AG3457" i="1"/>
  <c r="AG3433" i="1"/>
  <c r="AG3352" i="1"/>
  <c r="AG3320" i="1"/>
  <c r="AG3248" i="1"/>
  <c r="AG3167" i="1"/>
  <c r="AG3085" i="1"/>
  <c r="AG3069" i="1"/>
  <c r="AG2965" i="1"/>
  <c r="AG2924" i="1"/>
  <c r="AG2884" i="1"/>
  <c r="AG2881" i="1"/>
  <c r="AG2858" i="1"/>
  <c r="AG2251" i="1"/>
  <c r="AG1807" i="1"/>
  <c r="AG1450" i="1"/>
  <c r="AG1302" i="1"/>
  <c r="AG1070" i="1"/>
  <c r="AG859" i="1"/>
  <c r="AG656" i="1"/>
  <c r="AG468" i="1"/>
  <c r="AG2561" i="1"/>
  <c r="AG250" i="1"/>
  <c r="AG234" i="1"/>
  <c r="AG219" i="1"/>
  <c r="AG186" i="1"/>
  <c r="AG255" i="1"/>
  <c r="AG246" i="1"/>
  <c r="AG238" i="1"/>
  <c r="AG214" i="1"/>
  <c r="AG198" i="1"/>
  <c r="AG182" i="1"/>
  <c r="AG158" i="1"/>
  <c r="AG150" i="1"/>
  <c r="AG125" i="1"/>
  <c r="AG117" i="1"/>
  <c r="AG108" i="1"/>
  <c r="AG100" i="1"/>
  <c r="AG84" i="1"/>
  <c r="AG76" i="1"/>
  <c r="AG60" i="1"/>
  <c r="AG44" i="1"/>
  <c r="AG36" i="1"/>
  <c r="AG20" i="1"/>
  <c r="AG12" i="1"/>
  <c r="AG4" i="1"/>
  <c r="AG259" i="1"/>
  <c r="AG242" i="1"/>
  <c r="AG226" i="1"/>
  <c r="AG202" i="1"/>
  <c r="AG170" i="1"/>
  <c r="AG146" i="1"/>
  <c r="AG113" i="1"/>
  <c r="AG104" i="1"/>
  <c r="AG96" i="1"/>
  <c r="AG72" i="1"/>
  <c r="AG64" i="1"/>
  <c r="AG56" i="1"/>
  <c r="AG32" i="1"/>
  <c r="AG16" i="1"/>
  <c r="AG3441" i="1"/>
  <c r="AG3224" i="1"/>
  <c r="AG3111" i="1"/>
  <c r="AG3037" i="1"/>
  <c r="AG2791" i="1"/>
  <c r="AG2775" i="1"/>
  <c r="AG2752" i="1"/>
  <c r="AG2736" i="1"/>
  <c r="AG2720" i="1"/>
  <c r="AG2712" i="1"/>
  <c r="AG2704" i="1"/>
  <c r="AG2696" i="1"/>
  <c r="AG2688" i="1"/>
  <c r="AG2653" i="1"/>
  <c r="AG2645" i="1"/>
  <c r="AG2265" i="1"/>
  <c r="AG2243" i="1"/>
  <c r="AG2235" i="1"/>
  <c r="AG2168" i="1"/>
  <c r="AG2160" i="1"/>
  <c r="AG2152" i="1"/>
  <c r="AG2144" i="1"/>
  <c r="AG2136" i="1"/>
  <c r="AG2128" i="1"/>
  <c r="AG2120" i="1"/>
  <c r="AG2220" i="1"/>
  <c r="AG2209" i="1"/>
  <c r="AG2204" i="1"/>
  <c r="AG2196" i="1"/>
  <c r="AG2188" i="1"/>
  <c r="AG2180" i="1"/>
  <c r="AG2172" i="1"/>
  <c r="AG2481" i="1"/>
  <c r="AG2535" i="1"/>
  <c r="AG2527" i="1"/>
  <c r="AG2521" i="1"/>
  <c r="AG2510" i="1"/>
  <c r="AG2506" i="1"/>
  <c r="AG2799" i="1"/>
  <c r="AG2783" i="1"/>
  <c r="AG2760" i="1"/>
  <c r="AG2744" i="1"/>
  <c r="AG2728" i="1"/>
  <c r="AG2672" i="1"/>
  <c r="AG2764" i="1"/>
  <c r="AG2270" i="1"/>
  <c r="AG2374" i="1"/>
  <c r="AG2418" i="1"/>
  <c r="AG2105" i="1"/>
  <c r="AG1976" i="1"/>
  <c r="AG2787" i="1"/>
  <c r="AG2756" i="1"/>
  <c r="AG2732" i="1"/>
  <c r="AG2708" i="1"/>
  <c r="AG2684" i="1"/>
  <c r="AG2658" i="1"/>
  <c r="AG2255" i="1"/>
  <c r="AG2164" i="1"/>
  <c r="AG2132" i="1"/>
  <c r="AG2213" i="1"/>
  <c r="AG2192" i="1"/>
  <c r="AG2258" i="1"/>
  <c r="AG2519" i="1"/>
  <c r="AG2503" i="1"/>
  <c r="AG2555" i="1"/>
  <c r="AG2587" i="1"/>
  <c r="AG2634" i="1"/>
  <c r="AG2541" i="1"/>
  <c r="AG2367" i="1"/>
  <c r="AG2343" i="1"/>
  <c r="AG2335" i="1"/>
  <c r="AG2327" i="1"/>
  <c r="AG2398" i="1"/>
  <c r="AG2309" i="1"/>
  <c r="AG2300" i="1"/>
  <c r="AG2284" i="1"/>
  <c r="AG2390" i="1"/>
  <c r="AG2382" i="1"/>
  <c r="AG2471" i="1"/>
  <c r="AG2457" i="1"/>
  <c r="AG2449" i="1"/>
  <c r="AG2803" i="1"/>
  <c r="AG2779" i="1"/>
  <c r="AG2740" i="1"/>
  <c r="AG2716" i="1"/>
  <c r="AG2700" i="1"/>
  <c r="AG2676" i="1"/>
  <c r="AG2649" i="1"/>
  <c r="AG2239" i="1"/>
  <c r="AG2156" i="1"/>
  <c r="AG2140" i="1"/>
  <c r="AG2224" i="1"/>
  <c r="AG2208" i="1"/>
  <c r="AG2176" i="1"/>
  <c r="AG2531" i="1"/>
  <c r="AG2492" i="1"/>
  <c r="AG2552" i="1"/>
  <c r="AG2567" i="1"/>
  <c r="AG2613" i="1"/>
  <c r="AG2581" i="1"/>
  <c r="AG2379" i="1"/>
  <c r="AG2359" i="1"/>
  <c r="AG2464" i="1"/>
  <c r="AG2795" i="1"/>
  <c r="AG2748" i="1"/>
  <c r="AG2724" i="1"/>
  <c r="AG2692" i="1"/>
  <c r="AG2668" i="1"/>
  <c r="AG2641" i="1"/>
  <c r="AG2247" i="1"/>
  <c r="AG2231" i="1"/>
  <c r="AG2148" i="1"/>
  <c r="AG2124" i="1"/>
  <c r="AG2200" i="1"/>
  <c r="AG2184" i="1"/>
  <c r="AG2515" i="1"/>
  <c r="AG2498" i="1"/>
  <c r="AG2566" i="1"/>
  <c r="AG2595" i="1"/>
  <c r="AG2573" i="1"/>
  <c r="AG2626" i="1"/>
  <c r="AG2319" i="1"/>
  <c r="AG2351" i="1"/>
  <c r="AG2277" i="1"/>
  <c r="AG3264" i="1"/>
  <c r="AG3240" i="1"/>
  <c r="AG3014" i="1"/>
  <c r="AG2495" i="1"/>
  <c r="AG2537" i="1"/>
  <c r="AG2564" i="1"/>
  <c r="AG2602" i="1"/>
  <c r="AG2609" i="1"/>
  <c r="AG2591" i="1"/>
  <c r="AG2572" i="1"/>
  <c r="AG2577" i="1"/>
  <c r="AG2625" i="1"/>
  <c r="AG2630" i="1"/>
  <c r="AG2621" i="1"/>
  <c r="AG2262" i="1"/>
  <c r="AG2259" i="1"/>
  <c r="AG2315" i="1"/>
  <c r="AG2370" i="1"/>
  <c r="AG2363" i="1"/>
  <c r="AG2355" i="1"/>
  <c r="AG2347" i="1"/>
  <c r="AG2339" i="1"/>
  <c r="AG2331" i="1"/>
  <c r="AG2323" i="1"/>
  <c r="AG2559" i="1"/>
  <c r="AG2304" i="1"/>
  <c r="AG2296" i="1"/>
  <c r="AG2288" i="1"/>
  <c r="AG2280" i="1"/>
  <c r="AG2386" i="1"/>
  <c r="AG2448" i="1"/>
  <c r="AG2468" i="1"/>
  <c r="AG2447" i="1"/>
  <c r="AG2475" i="1"/>
  <c r="AG2453" i="1"/>
  <c r="AG2403" i="1"/>
  <c r="AG2548" i="1"/>
  <c r="AG2617" i="1"/>
  <c r="AG2266" i="1"/>
  <c r="AG2429" i="1"/>
  <c r="AG2435" i="1"/>
  <c r="AG2080" i="1"/>
  <c r="AG2064" i="1"/>
  <c r="AG2057" i="1"/>
  <c r="AG2000" i="1"/>
  <c r="AG1991" i="1"/>
  <c r="AG1928" i="1"/>
  <c r="AG1920" i="1"/>
  <c r="AG2292" i="1"/>
  <c r="AG2113" i="1"/>
  <c r="AG2088" i="1"/>
  <c r="AG2024" i="1"/>
  <c r="AG1984" i="1"/>
  <c r="AG1944" i="1"/>
  <c r="AG1688" i="1"/>
  <c r="AG1499" i="1"/>
  <c r="AG1258" i="1"/>
  <c r="AG1034" i="1"/>
  <c r="AG871" i="1"/>
  <c r="AG767" i="1"/>
  <c r="AG618" i="1"/>
  <c r="AG512" i="1"/>
  <c r="AG397" i="1"/>
  <c r="AG1902" i="1"/>
  <c r="AG1894" i="1"/>
  <c r="AG1886" i="1"/>
  <c r="AG1878" i="1"/>
  <c r="AG1870" i="1"/>
  <c r="AG1860" i="1"/>
  <c r="AG1852" i="1"/>
  <c r="AG1844" i="1"/>
  <c r="AG1836" i="1"/>
  <c r="AG1828" i="1"/>
  <c r="AG1820" i="1"/>
  <c r="AG1779" i="1"/>
  <c r="AG1776" i="1"/>
  <c r="AG1802" i="1"/>
  <c r="AG1771" i="1"/>
  <c r="AG1766" i="1"/>
  <c r="AG1758" i="1"/>
  <c r="AG1738" i="1"/>
  <c r="AG1729" i="1"/>
  <c r="AG1747" i="1"/>
  <c r="AG1725" i="1"/>
  <c r="AG1703" i="1"/>
  <c r="AG1696" i="1"/>
  <c r="AG3461" i="1"/>
  <c r="AG3453" i="1"/>
  <c r="AG3445" i="1"/>
  <c r="AG3437" i="1"/>
  <c r="AG3429" i="1"/>
  <c r="AG3421" i="1"/>
  <c r="AG3412" i="1"/>
  <c r="AG3404" i="1"/>
  <c r="AG3396" i="1"/>
  <c r="AG3388" i="1"/>
  <c r="AG3380" i="1"/>
  <c r="AG3372" i="1"/>
  <c r="AG3364" i="1"/>
  <c r="AG3356" i="1"/>
  <c r="AG3348" i="1"/>
  <c r="AG3340" i="1"/>
  <c r="AG3332" i="1"/>
  <c r="AG3324" i="1"/>
  <c r="AG3316" i="1"/>
  <c r="AG3308" i="1"/>
  <c r="AG3300" i="1"/>
  <c r="AG3292" i="1"/>
  <c r="AG3275" i="1"/>
  <c r="AG3267" i="1"/>
  <c r="AG3260" i="1"/>
  <c r="AG3252" i="1"/>
  <c r="AG3244" i="1"/>
  <c r="AG3236" i="1"/>
  <c r="AG3228" i="1"/>
  <c r="AG3220" i="1"/>
  <c r="AG3211" i="1"/>
  <c r="AG3203" i="1"/>
  <c r="AG3195" i="1"/>
  <c r="AG3187" i="1"/>
  <c r="AG3179" i="1"/>
  <c r="AG3171" i="1"/>
  <c r="AG3163" i="1"/>
  <c r="AG3155" i="1"/>
  <c r="AG3147" i="1"/>
  <c r="AG3139" i="1"/>
  <c r="AG3131" i="1"/>
  <c r="AG3123" i="1"/>
  <c r="AG3115" i="1"/>
  <c r="AG3107" i="1"/>
  <c r="AG3099" i="1"/>
  <c r="AG3091" i="1"/>
  <c r="AG3081" i="1"/>
  <c r="AG3073" i="1"/>
  <c r="AG3065" i="1"/>
  <c r="AG3057" i="1"/>
  <c r="AG3049" i="1"/>
  <c r="AG3041" i="1"/>
  <c r="AG3033" i="1"/>
  <c r="AG2439" i="1"/>
  <c r="AG1376" i="1"/>
  <c r="AG1906" i="1"/>
  <c r="AG1890" i="1"/>
  <c r="AG1874" i="1"/>
  <c r="AG1856" i="1"/>
  <c r="AG1840" i="1"/>
  <c r="AG1824" i="1"/>
  <c r="AG1782" i="1"/>
  <c r="AG1793" i="1"/>
  <c r="AG1762" i="1"/>
  <c r="AG1734" i="1"/>
  <c r="AG1742" i="1"/>
  <c r="AG1699" i="1"/>
  <c r="AG1684" i="1"/>
  <c r="AG1668" i="1"/>
  <c r="AG1652" i="1"/>
  <c r="AG1636" i="1"/>
  <c r="AG1620" i="1"/>
  <c r="AG1604" i="1"/>
  <c r="AG1586" i="1"/>
  <c r="AG1570" i="1"/>
  <c r="AG1512" i="1"/>
  <c r="AG1539" i="1"/>
  <c r="AG1524" i="1"/>
  <c r="AG1490" i="1"/>
  <c r="AG1472" i="1"/>
  <c r="AG1456" i="1"/>
  <c r="AG1432" i="1"/>
  <c r="AG1416" i="1"/>
  <c r="AG1400" i="1"/>
  <c r="AG1384" i="1"/>
  <c r="AG1365" i="1"/>
  <c r="AG1350" i="1"/>
  <c r="AG1334" i="1"/>
  <c r="AG1318" i="1"/>
  <c r="AG1286" i="1"/>
  <c r="AG1270" i="1"/>
  <c r="AG1254" i="1"/>
  <c r="AG1238" i="1"/>
  <c r="AG1222" i="1"/>
  <c r="AG1207" i="1"/>
  <c r="AG1190" i="1"/>
  <c r="AG1174" i="1"/>
  <c r="AG1158" i="1"/>
  <c r="AG1142" i="1"/>
  <c r="AG1126" i="1"/>
  <c r="AG1110" i="1"/>
  <c r="AG1094" i="1"/>
  <c r="AG1078" i="1"/>
  <c r="AG1062" i="1"/>
  <c r="AG1046" i="1"/>
  <c r="AG1030" i="1"/>
  <c r="AG1014" i="1"/>
  <c r="AG997" i="1"/>
  <c r="AG981" i="1"/>
  <c r="AG965" i="1"/>
  <c r="AG957" i="1"/>
  <c r="AG939" i="1"/>
  <c r="AG931" i="1"/>
  <c r="AG923" i="1"/>
  <c r="AG915" i="1"/>
  <c r="AG907" i="1"/>
  <c r="AG899" i="1"/>
  <c r="AG883" i="1"/>
  <c r="AG875" i="1"/>
  <c r="AG867" i="1"/>
  <c r="AG851" i="1"/>
  <c r="AG843" i="1"/>
  <c r="AG835" i="1"/>
  <c r="AG827" i="1"/>
  <c r="AG819" i="1"/>
  <c r="AG811" i="1"/>
  <c r="AG803" i="1"/>
  <c r="AG795" i="1"/>
  <c r="AG787" i="1"/>
  <c r="AG779" i="1"/>
  <c r="AG763" i="1"/>
  <c r="AG755" i="1"/>
  <c r="AG747" i="1"/>
  <c r="AG739" i="1"/>
  <c r="AG731" i="1"/>
  <c r="AG722" i="1"/>
  <c r="AG714" i="1"/>
  <c r="AG706" i="1"/>
  <c r="AG697" i="1"/>
  <c r="AG688" i="1"/>
  <c r="AG680" i="1"/>
  <c r="AG671" i="1"/>
  <c r="AG663" i="1"/>
  <c r="AG647" i="1"/>
  <c r="AG638" i="1"/>
  <c r="AG630" i="1"/>
  <c r="AG622" i="1"/>
  <c r="AG614" i="1"/>
  <c r="AG606" i="1"/>
  <c r="AG598" i="1"/>
  <c r="AG590" i="1"/>
  <c r="AG582" i="1"/>
  <c r="AG574" i="1"/>
  <c r="AG566" i="1"/>
  <c r="AG558" i="1"/>
  <c r="AG550" i="1"/>
  <c r="AG542" i="1"/>
  <c r="AG532" i="1"/>
  <c r="AG524" i="1"/>
  <c r="AG516" i="1"/>
  <c r="AG508" i="1"/>
  <c r="AG500" i="1"/>
  <c r="AG492" i="1"/>
  <c r="AG484" i="1"/>
  <c r="AG476" i="1"/>
  <c r="AG460" i="1"/>
  <c r="AG452" i="1"/>
  <c r="AG444" i="1"/>
  <c r="AG432" i="1"/>
  <c r="AG433" i="1"/>
  <c r="AG417" i="1"/>
  <c r="AG410" i="1"/>
  <c r="AG401" i="1"/>
  <c r="AG393" i="1"/>
  <c r="AG385" i="1"/>
  <c r="AG1898" i="1"/>
  <c r="AG1882" i="1"/>
  <c r="AG1865" i="1"/>
  <c r="AG1848" i="1"/>
  <c r="AG1832" i="1"/>
  <c r="AG1816" i="1"/>
  <c r="AG1769" i="1"/>
  <c r="AG1772" i="1"/>
  <c r="AG1754" i="1"/>
  <c r="AG1728" i="1"/>
  <c r="AG1707" i="1"/>
  <c r="AG1692" i="1"/>
  <c r="AG1676" i="1"/>
  <c r="AG1660" i="1"/>
  <c r="AG1644" i="1"/>
  <c r="AG1628" i="1"/>
  <c r="AG1612" i="1"/>
  <c r="AG1594" i="1"/>
  <c r="AG1578" i="1"/>
  <c r="AG1562" i="1"/>
  <c r="AG1503" i="1"/>
  <c r="AG1547" i="1"/>
  <c r="AG1531" i="1"/>
  <c r="AG1515" i="1"/>
  <c r="AG1480" i="1"/>
  <c r="AG1464" i="1"/>
  <c r="AG1448" i="1"/>
  <c r="AG1440" i="1"/>
  <c r="AG1424" i="1"/>
  <c r="AG1408" i="1"/>
  <c r="AG1392" i="1"/>
  <c r="AG1358" i="1"/>
  <c r="AG1342" i="1"/>
  <c r="AG1326" i="1"/>
  <c r="AG1310" i="1"/>
  <c r="AG1294" i="1"/>
  <c r="AG1278" i="1"/>
  <c r="AG1262" i="1"/>
  <c r="AG1246" i="1"/>
  <c r="AG1230" i="1"/>
  <c r="AG1214" i="1"/>
  <c r="AG1198" i="1"/>
  <c r="AG1182" i="1"/>
  <c r="AG1166" i="1"/>
  <c r="AG1150" i="1"/>
  <c r="AG1134" i="1"/>
  <c r="AG1118" i="1"/>
  <c r="AG1102" i="1"/>
  <c r="AG1086" i="1"/>
  <c r="AG1054" i="1"/>
  <c r="AG1038" i="1"/>
  <c r="AG1022" i="1"/>
  <c r="AG989" i="1"/>
  <c r="AG973" i="1"/>
  <c r="AG949" i="1"/>
  <c r="AG771" i="1"/>
  <c r="AG1346" i="1"/>
  <c r="AG1122" i="1"/>
  <c r="AG969" i="1"/>
  <c r="AG855" i="1"/>
  <c r="AG743" i="1"/>
  <c r="AG610" i="1"/>
  <c r="AG520" i="1"/>
  <c r="AG424" i="1"/>
  <c r="AG332" i="1"/>
  <c r="AG1672" i="1"/>
  <c r="AG1664" i="1"/>
  <c r="AG1656" i="1"/>
  <c r="AG1648" i="1"/>
  <c r="AG1640" i="1"/>
  <c r="AG1632" i="1"/>
  <c r="AG1616" i="1"/>
  <c r="AG1608" i="1"/>
  <c r="AG1598" i="1"/>
  <c r="AG1590" i="1"/>
  <c r="AG1582" i="1"/>
  <c r="AG1574" i="1"/>
  <c r="AG1566" i="1"/>
  <c r="AG1558" i="1"/>
  <c r="AG1507" i="1"/>
  <c r="AG1543" i="1"/>
  <c r="AG1522" i="1"/>
  <c r="AG1519" i="1"/>
  <c r="AG1494" i="1"/>
  <c r="AG1484" i="1"/>
  <c r="AG1460" i="1"/>
  <c r="AG1452" i="1"/>
  <c r="AG1444" i="1"/>
  <c r="AG1428" i="1"/>
  <c r="AG1422" i="1"/>
  <c r="AG1412" i="1"/>
  <c r="AG1404" i="1"/>
  <c r="AG1388" i="1"/>
  <c r="AG1380" i="1"/>
  <c r="AG1372" i="1"/>
  <c r="AG1362" i="1"/>
  <c r="AG1354" i="1"/>
  <c r="AG1330" i="1"/>
  <c r="AG1314" i="1"/>
  <c r="AG1306" i="1"/>
  <c r="AG1298" i="1"/>
  <c r="AG1290" i="1"/>
  <c r="AG1274" i="1"/>
  <c r="AG1266" i="1"/>
  <c r="AG1250" i="1"/>
  <c r="AG1242" i="1"/>
  <c r="AG1234" i="1"/>
  <c r="AG1226" i="1"/>
  <c r="AG1203" i="1"/>
  <c r="AG1194" i="1"/>
  <c r="AG1186" i="1"/>
  <c r="AG1178" i="1"/>
  <c r="AG1162" i="1"/>
  <c r="AG1154" i="1"/>
  <c r="AG1146" i="1"/>
  <c r="AG1138" i="1"/>
  <c r="AG1106" i="1"/>
  <c r="AG1090" i="1"/>
  <c r="AG1074" i="1"/>
  <c r="AG1066" i="1"/>
  <c r="AG1050" i="1"/>
  <c r="AG1042" i="1"/>
  <c r="AG1026" i="1"/>
  <c r="AG1018" i="1"/>
  <c r="AG993" i="1"/>
  <c r="AG977" i="1"/>
  <c r="AG952" i="1"/>
  <c r="AG927" i="1"/>
  <c r="AG919" i="1"/>
  <c r="AG911" i="1"/>
  <c r="AG895" i="1"/>
  <c r="AG887" i="1"/>
  <c r="AG847" i="1"/>
  <c r="AG839" i="1"/>
  <c r="AG823" i="1"/>
  <c r="AG815" i="1"/>
  <c r="AG791" i="1"/>
  <c r="AG783" i="1"/>
  <c r="AG759" i="1"/>
  <c r="AG735" i="1"/>
  <c r="AG727" i="1"/>
  <c r="AG718" i="1"/>
  <c r="AG701" i="1"/>
  <c r="AG693" i="1"/>
  <c r="AG651" i="1"/>
  <c r="AG642" i="1"/>
  <c r="AG626" i="1"/>
  <c r="AG570" i="1"/>
  <c r="AG562" i="1"/>
  <c r="AG554" i="1"/>
  <c r="AG3025" i="1"/>
  <c r="AG2997" i="1"/>
  <c r="AG3018" i="1"/>
  <c r="AG3004" i="1"/>
  <c r="AG3002" i="1"/>
  <c r="AG2984" i="1"/>
  <c r="AG2977" i="1"/>
  <c r="AG2969" i="1"/>
  <c r="AG2961" i="1"/>
  <c r="AG2952" i="1"/>
  <c r="AG2944" i="1"/>
  <c r="AG2936" i="1"/>
  <c r="AG2928" i="1"/>
  <c r="AG2919" i="1"/>
  <c r="AG2910" i="1"/>
  <c r="AG2902" i="1"/>
  <c r="AG2894" i="1"/>
  <c r="AG2868" i="1"/>
  <c r="AG2877" i="1"/>
  <c r="AG2875" i="1"/>
  <c r="AG2862" i="1"/>
  <c r="AG2854" i="1"/>
  <c r="AG2846" i="1"/>
  <c r="AG2838" i="1"/>
  <c r="AG2830" i="1"/>
  <c r="AG2822" i="1"/>
  <c r="AG2813" i="1"/>
  <c r="AG377" i="1"/>
  <c r="AG369" i="1"/>
  <c r="AG360" i="1"/>
  <c r="AG352" i="1"/>
  <c r="AG344" i="1"/>
  <c r="AG336" i="1"/>
  <c r="AG328" i="1"/>
  <c r="AG320" i="1"/>
  <c r="AG310" i="1"/>
  <c r="AG303" i="1"/>
  <c r="AG295" i="1"/>
  <c r="AG287" i="1"/>
  <c r="AG1206" i="1"/>
  <c r="AG1189" i="1"/>
  <c r="AG1037" i="1"/>
  <c r="AG1004" i="1"/>
  <c r="AG988" i="1"/>
  <c r="AG972" i="1"/>
  <c r="AG956" i="1"/>
  <c r="AG890" i="1"/>
  <c r="AG874" i="1"/>
  <c r="AG866" i="1"/>
  <c r="AG858" i="1"/>
  <c r="AG826" i="1"/>
  <c r="AG794" i="1"/>
  <c r="AG786" i="1"/>
  <c r="AG762" i="1"/>
  <c r="AG730" i="1"/>
  <c r="AG704" i="1"/>
  <c r="AG670" i="1"/>
  <c r="AG565" i="1"/>
  <c r="AG531" i="1"/>
  <c r="AG523" i="1"/>
  <c r="AG475" i="1"/>
  <c r="AG443" i="1"/>
  <c r="AG3449" i="1"/>
  <c r="AG3425" i="1"/>
  <c r="AG3417" i="1"/>
  <c r="AG3408" i="1"/>
  <c r="AG3400" i="1"/>
  <c r="AG3392" i="1"/>
  <c r="AG3384" i="1"/>
  <c r="AG3376" i="1"/>
  <c r="AG3368" i="1"/>
  <c r="AG3360" i="1"/>
  <c r="AG3344" i="1"/>
  <c r="AG3336" i="1"/>
  <c r="AG3328" i="1"/>
  <c r="AG3312" i="1"/>
  <c r="AG3304" i="1"/>
  <c r="AG3296" i="1"/>
  <c r="AG3288" i="1"/>
  <c r="AG3279" i="1"/>
  <c r="AG3271" i="1"/>
  <c r="AG3256" i="1"/>
  <c r="AG3232" i="1"/>
  <c r="AG3216" i="1"/>
  <c r="AG3207" i="1"/>
  <c r="AG3199" i="1"/>
  <c r="AG3191" i="1"/>
  <c r="AG3183" i="1"/>
  <c r="AG3175" i="1"/>
  <c r="AG3159" i="1"/>
  <c r="AG3151" i="1"/>
  <c r="AG3143" i="1"/>
  <c r="AG3135" i="1"/>
  <c r="AG3127" i="1"/>
  <c r="AG3103" i="1"/>
  <c r="AG3095" i="1"/>
  <c r="AG3077" i="1"/>
  <c r="AG3061" i="1"/>
  <c r="AG3053" i="1"/>
  <c r="AG3045" i="1"/>
  <c r="AG3029" i="1"/>
  <c r="AG3021" i="1"/>
  <c r="AG2992" i="1"/>
  <c r="AG2999" i="1"/>
  <c r="AG2988" i="1"/>
  <c r="AG2973" i="1"/>
  <c r="AG2956" i="1"/>
  <c r="AG2948" i="1"/>
  <c r="AG2940" i="1"/>
  <c r="AG2932" i="1"/>
  <c r="AG2914" i="1"/>
  <c r="AG2906" i="1"/>
  <c r="AG2897" i="1"/>
  <c r="AG2890" i="1"/>
  <c r="AG2866" i="1"/>
  <c r="AG2850" i="1"/>
  <c r="AG2842" i="1"/>
  <c r="AG2834" i="1"/>
  <c r="AG2818" i="1"/>
  <c r="AG2808" i="1"/>
  <c r="AG496" i="1"/>
  <c r="AG488" i="1"/>
  <c r="AG472" i="1"/>
  <c r="AG437" i="1"/>
  <c r="AG414" i="1"/>
  <c r="AG365" i="1"/>
  <c r="AG340" i="1"/>
  <c r="AG299" i="1"/>
  <c r="AG2414" i="1"/>
  <c r="AG2406" i="1"/>
  <c r="AG2425" i="1"/>
  <c r="AG2117" i="1"/>
  <c r="AG2109" i="1"/>
  <c r="AG2093" i="1"/>
  <c r="AG2084" i="1"/>
  <c r="AG2076" i="1"/>
  <c r="AG2068" i="1"/>
  <c r="AG2060" i="1"/>
  <c r="AG2052" i="1"/>
  <c r="AG2044" i="1"/>
  <c r="AG2036" i="1"/>
  <c r="AG2028" i="1"/>
  <c r="AG2020" i="1"/>
  <c r="AG2012" i="1"/>
  <c r="AG2004" i="1"/>
  <c r="AG1996" i="1"/>
  <c r="AG1988" i="1"/>
  <c r="AG1980" i="1"/>
  <c r="AG1972" i="1"/>
  <c r="AG1962" i="1"/>
  <c r="AG1954" i="1"/>
  <c r="AG1947" i="1"/>
  <c r="AG1940" i="1"/>
  <c r="AG1932" i="1"/>
  <c r="AG1924" i="1"/>
  <c r="AG1916" i="1"/>
  <c r="AG431" i="1"/>
  <c r="AG416" i="1"/>
  <c r="AG392" i="1"/>
  <c r="AG376" i="1"/>
  <c r="AG335" i="1"/>
  <c r="AG302" i="1"/>
  <c r="AG294" i="1"/>
  <c r="AG286" i="1"/>
  <c r="AG279" i="1"/>
  <c r="AG272" i="1"/>
  <c r="AG266" i="1"/>
  <c r="AG161" i="1"/>
  <c r="AG145" i="1"/>
  <c r="AG95" i="1"/>
  <c r="AG71" i="1"/>
  <c r="AG63" i="1"/>
  <c r="AG23" i="1"/>
  <c r="AG15" i="1"/>
  <c r="AG3464" i="1"/>
  <c r="AG3407" i="1"/>
  <c r="AG3351" i="1"/>
  <c r="AG3311" i="1"/>
  <c r="AG3295" i="1"/>
  <c r="AG3287" i="1"/>
  <c r="AG3190" i="1"/>
  <c r="AG3110" i="1"/>
  <c r="AG3094" i="1"/>
  <c r="AG3060" i="1"/>
  <c r="AG3052" i="1"/>
  <c r="AG2972" i="1"/>
  <c r="AG2833" i="1"/>
  <c r="AG2807" i="1"/>
  <c r="AG2782" i="1"/>
  <c r="AG2774" i="1"/>
  <c r="AG2711" i="1"/>
  <c r="AG2679" i="1"/>
  <c r="AG2217" i="1"/>
  <c r="AG2195" i="1"/>
  <c r="AG2509" i="1"/>
  <c r="AG2544" i="1"/>
  <c r="AG2378" i="1"/>
  <c r="AG2273" i="1"/>
  <c r="AG2314" i="1"/>
  <c r="AG2558" i="1"/>
  <c r="AG2474" i="1"/>
  <c r="AG2452" i="1"/>
  <c r="AG2413" i="1"/>
  <c r="AG2438" i="1"/>
  <c r="AG2100" i="1"/>
  <c r="AG2075" i="1"/>
  <c r="AG2051" i="1"/>
  <c r="AG2003" i="1"/>
  <c r="AG1971" i="1"/>
  <c r="AG1953" i="1"/>
  <c r="AG1931" i="1"/>
  <c r="AG1864" i="1"/>
  <c r="AG1823" i="1"/>
  <c r="AG1815" i="1"/>
  <c r="AG1805" i="1"/>
  <c r="AG1733" i="1"/>
  <c r="AG1635" i="1"/>
  <c r="AG1554" i="1"/>
  <c r="AG1546" i="1"/>
  <c r="AG1514" i="1"/>
  <c r="AG1471" i="1"/>
  <c r="AG1415" i="1"/>
  <c r="AG1407" i="1"/>
  <c r="AG1399" i="1"/>
  <c r="AG1333" i="1"/>
  <c r="AG1293" i="1"/>
  <c r="AG1277" i="1"/>
  <c r="AG1237" i="1"/>
  <c r="AG1197" i="1"/>
  <c r="AG1141" i="1"/>
  <c r="AG1109" i="1"/>
  <c r="AG1085" i="1"/>
  <c r="AG1077" i="1"/>
  <c r="AG980" i="1"/>
  <c r="AG948" i="1"/>
  <c r="AG2844" i="1"/>
  <c r="AG2738" i="1"/>
  <c r="AG1868" i="1"/>
  <c r="AG1256" i="1"/>
  <c r="AG705" i="1"/>
  <c r="AG275" i="1"/>
  <c r="AG241" i="1"/>
  <c r="AG209" i="1"/>
  <c r="AG169" i="1"/>
  <c r="AG103" i="1"/>
  <c r="AG31" i="1"/>
  <c r="AG3383" i="1"/>
  <c r="AG3102" i="1"/>
  <c r="AG2889" i="1"/>
  <c r="AG2687" i="1"/>
  <c r="AG218" i="1"/>
  <c r="AG185" i="1"/>
  <c r="AG87" i="1"/>
  <c r="AG47" i="1"/>
  <c r="AG3174" i="1"/>
  <c r="AG3126" i="1"/>
  <c r="AG3076" i="1"/>
  <c r="AG2979" i="1"/>
  <c r="AG2922" i="1"/>
  <c r="AG2849" i="1"/>
  <c r="AG2695" i="1"/>
  <c r="AG2159" i="1"/>
  <c r="AG193" i="1"/>
  <c r="AG153" i="1"/>
  <c r="AG120" i="1"/>
  <c r="AG39" i="1"/>
  <c r="AG3456" i="1"/>
  <c r="AG3375" i="1"/>
  <c r="AG3327" i="1"/>
  <c r="AG3223" i="1"/>
  <c r="AG3182" i="1"/>
  <c r="AG3044" i="1"/>
  <c r="AG2987" i="1"/>
  <c r="AG3415" i="1"/>
  <c r="AG2817" i="1"/>
  <c r="AG2171" i="1"/>
  <c r="AG1439" i="1"/>
  <c r="AG258" i="1"/>
  <c r="AG177" i="1"/>
  <c r="AG128" i="1"/>
  <c r="AG55" i="1"/>
  <c r="AG7" i="1"/>
  <c r="AG3068" i="1"/>
  <c r="AG2880" i="1"/>
  <c r="AG2790" i="1"/>
  <c r="AG2167" i="1"/>
  <c r="AG2598" i="1"/>
  <c r="AG2362" i="1"/>
  <c r="AG2330" i="1"/>
  <c r="AG2295" i="1"/>
  <c r="AG2011" i="1"/>
  <c r="AG1987" i="1"/>
  <c r="AG1923" i="1"/>
  <c r="AG1897" i="1"/>
  <c r="AG1831" i="1"/>
  <c r="AG1789" i="1"/>
  <c r="AG1659" i="1"/>
  <c r="AG1569" i="1"/>
  <c r="AG1502" i="1"/>
  <c r="AG1479" i="1"/>
  <c r="AG1431" i="1"/>
  <c r="AG1383" i="1"/>
  <c r="AG1341" i="1"/>
  <c r="AG1325" i="1"/>
  <c r="AG1309" i="1"/>
  <c r="AG1301" i="1"/>
  <c r="AG1269" i="1"/>
  <c r="AG1261" i="1"/>
  <c r="AG1253" i="1"/>
  <c r="AG1229" i="1"/>
  <c r="AG1213" i="1"/>
  <c r="AG1181" i="1"/>
  <c r="AG1173" i="1"/>
  <c r="AG1157" i="1"/>
  <c r="AG1149" i="1"/>
  <c r="AG1125" i="1"/>
  <c r="AG1117" i="1"/>
  <c r="AG1093" i="1"/>
  <c r="AG1045" i="1"/>
  <c r="AG1029" i="1"/>
  <c r="AG1021" i="1"/>
  <c r="AG996" i="1"/>
  <c r="AG964" i="1"/>
  <c r="AG938" i="1"/>
  <c r="AG914" i="1"/>
  <c r="AG906" i="1"/>
  <c r="AG898" i="1"/>
  <c r="AG850" i="1"/>
  <c r="AG842" i="1"/>
  <c r="AG818" i="1"/>
  <c r="AG810" i="1"/>
  <c r="AG802" i="1"/>
  <c r="AG746" i="1"/>
  <c r="AG738" i="1"/>
  <c r="AG721" i="1"/>
  <c r="AG713" i="1"/>
  <c r="AG696" i="1"/>
  <c r="AG687" i="1"/>
  <c r="AG629" i="1"/>
  <c r="AG613" i="1"/>
  <c r="AG597" i="1"/>
  <c r="AG589" i="1"/>
  <c r="AG581" i="1"/>
  <c r="AG573" i="1"/>
  <c r="AG557" i="1"/>
  <c r="AG541" i="1"/>
  <c r="AG515" i="1"/>
  <c r="AG507" i="1"/>
  <c r="AG499" i="1"/>
  <c r="AG491" i="1"/>
  <c r="AG483" i="1"/>
  <c r="AG459" i="1"/>
  <c r="AG451" i="1"/>
  <c r="AG427" i="1"/>
  <c r="AG409" i="1"/>
  <c r="AG400" i="1"/>
  <c r="AG368" i="1"/>
  <c r="AG343" i="1"/>
  <c r="AG327" i="1"/>
  <c r="AG319" i="1"/>
  <c r="AG249" i="1"/>
  <c r="AG201" i="1"/>
  <c r="AG111" i="1"/>
  <c r="AG3432" i="1"/>
  <c r="AG3391" i="1"/>
  <c r="AG3255" i="1"/>
  <c r="AG3198" i="1"/>
  <c r="AG3084" i="1"/>
  <c r="AG3036" i="1"/>
  <c r="AG2939" i="1"/>
  <c r="AG2480" i="1"/>
  <c r="AG2616" i="1"/>
  <c r="AG2303" i="1"/>
  <c r="AG2405" i="1"/>
  <c r="AG2116" i="1"/>
  <c r="AG2083" i="1"/>
  <c r="AG2059" i="1"/>
  <c r="AG2035" i="1"/>
  <c r="AG1979" i="1"/>
  <c r="AG1961" i="1"/>
  <c r="AG1939" i="1"/>
  <c r="AG1915" i="1"/>
  <c r="AG1889" i="1"/>
  <c r="AG1761" i="1"/>
  <c r="AG1627" i="1"/>
  <c r="AG1593" i="1"/>
  <c r="AG1369" i="1"/>
  <c r="AG3239" i="1"/>
  <c r="AG3013" i="1"/>
  <c r="AG2964" i="1"/>
  <c r="AG2913" i="1"/>
  <c r="AG2865" i="1"/>
  <c r="AG2242" i="1"/>
  <c r="AG2605" i="1"/>
  <c r="AG2322" i="1"/>
  <c r="AG2354" i="1"/>
  <c r="AG2402" i="1"/>
  <c r="AG2446" i="1"/>
  <c r="AG2108" i="1"/>
  <c r="AG2091" i="1"/>
  <c r="AG2067" i="1"/>
  <c r="AG2043" i="1"/>
  <c r="AG2019" i="1"/>
  <c r="AG1995" i="1"/>
  <c r="AG1946" i="1"/>
  <c r="AG1905" i="1"/>
  <c r="AG1839" i="1"/>
  <c r="AG1753" i="1"/>
  <c r="AG1643" i="1"/>
  <c r="AG1510" i="1"/>
  <c r="AG1525" i="1"/>
  <c r="AG1489" i="1"/>
  <c r="AG1418" i="1"/>
  <c r="AG1391" i="1"/>
  <c r="AG1349" i="1"/>
  <c r="AG922" i="1"/>
  <c r="AG351" i="1"/>
  <c r="AG3448" i="1"/>
  <c r="AG3440" i="1"/>
  <c r="AG3424" i="1"/>
  <c r="AG3416" i="1"/>
  <c r="AG3399" i="1"/>
  <c r="AG3367" i="1"/>
  <c r="AG3359" i="1"/>
  <c r="AG3343" i="1"/>
  <c r="AG3319" i="1"/>
  <c r="AG3303" i="1"/>
  <c r="AG3278" i="1"/>
  <c r="AG3270" i="1"/>
  <c r="AG3263" i="1"/>
  <c r="AG3247" i="1"/>
  <c r="AG3231" i="1"/>
  <c r="AG3215" i="1"/>
  <c r="AG3206" i="1"/>
  <c r="AG3165" i="1"/>
  <c r="AG3158" i="1"/>
  <c r="AG3150" i="1"/>
  <c r="AG3142" i="1"/>
  <c r="AG3118" i="1"/>
  <c r="AG3020" i="1"/>
  <c r="AG3009" i="1"/>
  <c r="AG3000" i="1"/>
  <c r="AG2955" i="1"/>
  <c r="AG2947" i="1"/>
  <c r="AG2931" i="1"/>
  <c r="AG2883" i="1"/>
  <c r="AG2857" i="1"/>
  <c r="AG2841" i="1"/>
  <c r="AG2825" i="1"/>
  <c r="AG2798" i="1"/>
  <c r="AG2759" i="1"/>
  <c r="AG2751" i="1"/>
  <c r="AG2743" i="1"/>
  <c r="AG2735" i="1"/>
  <c r="AG2727" i="1"/>
  <c r="AG2719" i="1"/>
  <c r="AG2703" i="1"/>
  <c r="AG2671" i="1"/>
  <c r="AG2662" i="1"/>
  <c r="AG1248" i="1"/>
  <c r="AG1128" i="1"/>
  <c r="AG983" i="1"/>
  <c r="AG813" i="1"/>
  <c r="AG682" i="1"/>
  <c r="AG518" i="1"/>
  <c r="AG486" i="1"/>
  <c r="AG268" i="1"/>
  <c r="AG261" i="1"/>
  <c r="AG252" i="1"/>
  <c r="AG244" i="1"/>
  <c r="AG236" i="1"/>
  <c r="AG221" i="1"/>
  <c r="AG228" i="1"/>
  <c r="AG212" i="1"/>
  <c r="AG204" i="1"/>
  <c r="AG196" i="1"/>
  <c r="AG188" i="1"/>
  <c r="AG180" i="1"/>
  <c r="AG172" i="1"/>
  <c r="AG164" i="1"/>
  <c r="AG156" i="1"/>
  <c r="AG148" i="1"/>
  <c r="AG140" i="1"/>
  <c r="AG131" i="1"/>
  <c r="AG123" i="1"/>
  <c r="AG115" i="1"/>
  <c r="AG106" i="1"/>
  <c r="AG98" i="1"/>
  <c r="AG90" i="1"/>
  <c r="AG82" i="1"/>
  <c r="AG74" i="1"/>
  <c r="AG58" i="1"/>
  <c r="AG50" i="1"/>
  <c r="AG42" i="1"/>
  <c r="AG26" i="1"/>
  <c r="AG18" i="1"/>
  <c r="AG10" i="1"/>
  <c r="AG3089" i="1"/>
  <c r="AG3443" i="1"/>
  <c r="AG3435" i="1"/>
  <c r="AG3427" i="1"/>
  <c r="AG3402" i="1"/>
  <c r="AG3386" i="1"/>
  <c r="AG3378" i="1"/>
  <c r="AG3362" i="1"/>
  <c r="AG3354" i="1"/>
  <c r="AG3346" i="1"/>
  <c r="AG3338" i="1"/>
  <c r="AG3330" i="1"/>
  <c r="AG3314" i="1"/>
  <c r="AG3306" i="1"/>
  <c r="AG3298" i="1"/>
  <c r="AG3290" i="1"/>
  <c r="AG3281" i="1"/>
  <c r="AG3273" i="1"/>
  <c r="AG3265" i="1"/>
  <c r="AG3258" i="1"/>
  <c r="AG3250" i="1"/>
  <c r="AG3242" i="1"/>
  <c r="AG3234" i="1"/>
  <c r="AG3209" i="1"/>
  <c r="AG3201" i="1"/>
  <c r="AG3193" i="1"/>
  <c r="AG3185" i="1"/>
  <c r="AG3169" i="1"/>
  <c r="AG3161" i="1"/>
  <c r="AG3153" i="1"/>
  <c r="AG3145" i="1"/>
  <c r="AG3137" i="1"/>
  <c r="AG3129" i="1"/>
  <c r="AG3113" i="1"/>
  <c r="AG3105" i="1"/>
  <c r="AG3097" i="1"/>
  <c r="AG3079" i="1"/>
  <c r="AG3071" i="1"/>
  <c r="AG3063" i="1"/>
  <c r="AG3055" i="1"/>
  <c r="AG3047" i="1"/>
  <c r="AG3039" i="1"/>
  <c r="AG3031" i="1"/>
  <c r="AG3023" i="1"/>
  <c r="AG3016" i="1"/>
  <c r="AG3005" i="1"/>
  <c r="AG2975" i="1"/>
  <c r="AG2967" i="1"/>
  <c r="AG2958" i="1"/>
  <c r="AG2950" i="1"/>
  <c r="AG2942" i="1"/>
  <c r="AG2934" i="1"/>
  <c r="AG2926" i="1"/>
  <c r="AG2916" i="1"/>
  <c r="AG2908" i="1"/>
  <c r="AG2900" i="1"/>
  <c r="AG2886" i="1"/>
  <c r="AG2867" i="1"/>
  <c r="AG2873" i="1"/>
  <c r="AG2860" i="1"/>
  <c r="AG2852" i="1"/>
  <c r="AG2836" i="1"/>
  <c r="AG2820" i="1"/>
  <c r="AG2811" i="1"/>
  <c r="AG2801" i="1"/>
  <c r="AG2793" i="1"/>
  <c r="AG2785" i="1"/>
  <c r="AG2777" i="1"/>
  <c r="AG2762" i="1"/>
  <c r="AG2754" i="1"/>
  <c r="AG2746" i="1"/>
  <c r="AG2730" i="1"/>
  <c r="AG2722" i="1"/>
  <c r="AG2714" i="1"/>
  <c r="AG2706" i="1"/>
  <c r="AG2698" i="1"/>
  <c r="AG2690" i="1"/>
  <c r="AG2682" i="1"/>
  <c r="AG2674" i="1"/>
  <c r="AG2666" i="1"/>
  <c r="AG2655" i="1"/>
  <c r="AG2647" i="1"/>
  <c r="AG2639" i="1"/>
  <c r="AG2253" i="1"/>
  <c r="AG2245" i="1"/>
  <c r="AG2237" i="1"/>
  <c r="AG2229" i="1"/>
  <c r="AG2162" i="1"/>
  <c r="AG2154" i="1"/>
  <c r="AG2138" i="1"/>
  <c r="AG2130" i="1"/>
  <c r="AG2122" i="1"/>
  <c r="AG2222" i="1"/>
  <c r="AG2212" i="1"/>
  <c r="AG2206" i="1"/>
  <c r="AG2198" i="1"/>
  <c r="AG2190" i="1"/>
  <c r="AG2182" i="1"/>
  <c r="AG2174" i="1"/>
  <c r="AG2483" i="1"/>
  <c r="AG2486" i="1"/>
  <c r="AG2529" i="1"/>
  <c r="AG2523" i="1"/>
  <c r="AG2513" i="1"/>
  <c r="AG2497" i="1"/>
  <c r="AG2491" i="1"/>
  <c r="AG2550" i="1"/>
  <c r="AG2568" i="1"/>
  <c r="AG2600" i="1"/>
  <c r="AG2606" i="1"/>
  <c r="AG2611" i="1"/>
  <c r="AG2593" i="1"/>
  <c r="AG2585" i="1"/>
  <c r="AG2579" i="1"/>
  <c r="AG2570" i="1"/>
  <c r="AG2632" i="1"/>
  <c r="AG2620" i="1"/>
  <c r="AG2260" i="1"/>
  <c r="AG2539" i="1"/>
  <c r="AG2268" i="1"/>
  <c r="AG2372" i="1"/>
  <c r="AG2365" i="1"/>
  <c r="AG2357" i="1"/>
  <c r="AG2349" i="1"/>
  <c r="AG2341" i="1"/>
  <c r="AG2333" i="1"/>
  <c r="AG2325" i="1"/>
  <c r="AG2396" i="1"/>
  <c r="AG2307" i="1"/>
  <c r="AG2298" i="1"/>
  <c r="AG2290" i="1"/>
  <c r="AG2282" i="1"/>
  <c r="AG2388" i="1"/>
  <c r="AG2394" i="1"/>
  <c r="AG2275" i="1"/>
  <c r="AG2461" i="1"/>
  <c r="AG2469" i="1"/>
  <c r="AG2455" i="1"/>
  <c r="AG2432" i="1"/>
  <c r="AG2408" i="1"/>
  <c r="AG2427" i="1"/>
  <c r="AG2441" i="1"/>
  <c r="AG2119" i="1"/>
  <c r="AG2111" i="1"/>
  <c r="AG2103" i="1"/>
  <c r="AG2086" i="1"/>
  <c r="AG2776" i="1"/>
  <c r="AG2745" i="1"/>
  <c r="AG2713" i="1"/>
  <c r="AG2646" i="1"/>
  <c r="AG2638" i="1"/>
  <c r="AG2236" i="1"/>
  <c r="AG2153" i="1"/>
  <c r="AG2205" i="1"/>
  <c r="AG2482" i="1"/>
  <c r="AG2536" i="1"/>
  <c r="AG2267" i="1"/>
  <c r="AG2324" i="1"/>
  <c r="AG2395" i="1"/>
  <c r="AG2306" i="1"/>
  <c r="AG2387" i="1"/>
  <c r="AG2393" i="1"/>
  <c r="AG2415" i="1"/>
  <c r="AG2069" i="1"/>
  <c r="AG1963" i="1"/>
  <c r="AG1933" i="1"/>
  <c r="AG1794" i="1"/>
  <c r="AG1773" i="1"/>
  <c r="AG1748" i="1"/>
  <c r="AG1571" i="1"/>
  <c r="AG1548" i="1"/>
  <c r="AG1532" i="1"/>
  <c r="AG1441" i="1"/>
  <c r="AG2652" i="1"/>
  <c r="AG2644" i="1"/>
  <c r="AG2264" i="1"/>
  <c r="AG2250" i="1"/>
  <c r="AG2234" i="1"/>
  <c r="AG2151" i="1"/>
  <c r="AG2135" i="1"/>
  <c r="AG2127" i="1"/>
  <c r="AG2227" i="1"/>
  <c r="AG2219" i="1"/>
  <c r="AG2203" i="1"/>
  <c r="AG2187" i="1"/>
  <c r="AG2179" i="1"/>
  <c r="AG2534" i="1"/>
  <c r="AG2526" i="1"/>
  <c r="AG2518" i="1"/>
  <c r="AG2494" i="1"/>
  <c r="AG2501" i="1"/>
  <c r="AG2547" i="1"/>
  <c r="AG2563" i="1"/>
  <c r="AG2590" i="1"/>
  <c r="AG2584" i="1"/>
  <c r="AG2576" i="1"/>
  <c r="AG2624" i="1"/>
  <c r="AG2629" i="1"/>
  <c r="AG2261" i="1"/>
  <c r="AG2369" i="1"/>
  <c r="AG2346" i="1"/>
  <c r="AG2338" i="1"/>
  <c r="AG2463" i="1"/>
  <c r="AG2279" i="1"/>
  <c r="AG2385" i="1"/>
  <c r="AG2401" i="1"/>
  <c r="AG2467" i="1"/>
  <c r="AG2460" i="1"/>
  <c r="AG1881" i="1"/>
  <c r="AG1873" i="1"/>
  <c r="AG1855" i="1"/>
  <c r="AG1847" i="1"/>
  <c r="AG1783" i="1"/>
  <c r="AG1813" i="1"/>
  <c r="AG1792" i="1"/>
  <c r="AG1740" i="1"/>
  <c r="AG1741" i="1"/>
  <c r="AG1706" i="1"/>
  <c r="AG1691" i="1"/>
  <c r="AG1683" i="1"/>
  <c r="AG1675" i="1"/>
  <c r="AG1667" i="1"/>
  <c r="AG1651" i="1"/>
  <c r="AG1619" i="1"/>
  <c r="AG1611" i="1"/>
  <c r="AG1603" i="1"/>
  <c r="AG1585" i="1"/>
  <c r="AG1577" i="1"/>
  <c r="AG1561" i="1"/>
  <c r="AG1530" i="1"/>
  <c r="AG1463" i="1"/>
  <c r="AG1455" i="1"/>
  <c r="AG1447" i="1"/>
  <c r="AG1375" i="1"/>
  <c r="AG1357" i="1"/>
  <c r="AG1317" i="1"/>
  <c r="AG1245" i="1"/>
  <c r="AG1221" i="1"/>
  <c r="AG1165" i="1"/>
  <c r="AG1133" i="1"/>
  <c r="AG1069" i="1"/>
  <c r="AG1061" i="1"/>
  <c r="AG1053" i="1"/>
  <c r="AG1013" i="1"/>
  <c r="AG882" i="1"/>
  <c r="AG834" i="1"/>
  <c r="AG770" i="1"/>
  <c r="AG754" i="1"/>
  <c r="AG679" i="1"/>
  <c r="AG662" i="1"/>
  <c r="AG655" i="1"/>
  <c r="AG646" i="1"/>
  <c r="AG637" i="1"/>
  <c r="AG621" i="1"/>
  <c r="AG605" i="1"/>
  <c r="AG467" i="1"/>
  <c r="AG384" i="1"/>
  <c r="AG359" i="1"/>
  <c r="AG2078" i="1"/>
  <c r="AG2070" i="1"/>
  <c r="AG2062" i="1"/>
  <c r="AG2055" i="1"/>
  <c r="AG2046" i="1"/>
  <c r="AG2038" i="1"/>
  <c r="AG2030" i="1"/>
  <c r="AG2022" i="1"/>
  <c r="AG2014" i="1"/>
  <c r="AG2006" i="1"/>
  <c r="AG1998" i="1"/>
  <c r="AG1990" i="1"/>
  <c r="AG1982" i="1"/>
  <c r="AG1974" i="1"/>
  <c r="AG1966" i="1"/>
  <c r="AG1956" i="1"/>
  <c r="AG1948" i="1"/>
  <c r="AG1942" i="1"/>
  <c r="AG1934" i="1"/>
  <c r="AG1926" i="1"/>
  <c r="AG1918" i="1"/>
  <c r="AG1910" i="1"/>
  <c r="AG1900" i="1"/>
  <c r="AG1892" i="1"/>
  <c r="AG1884" i="1"/>
  <c r="AG1876" i="1"/>
  <c r="AG1858" i="1"/>
  <c r="AG1850" i="1"/>
  <c r="AG1842" i="1"/>
  <c r="AG1834" i="1"/>
  <c r="AG1826" i="1"/>
  <c r="AG1818" i="1"/>
  <c r="AG1774" i="1"/>
  <c r="AG1809" i="1"/>
  <c r="AG1810" i="1"/>
  <c r="AG1791" i="1"/>
  <c r="AG1768" i="1"/>
  <c r="AG1764" i="1"/>
  <c r="AG1736" i="1"/>
  <c r="AG1749" i="1"/>
  <c r="AG1744" i="1"/>
  <c r="AG1701" i="1"/>
  <c r="AG1694" i="1"/>
  <c r="AG1686" i="1"/>
  <c r="AG1678" i="1"/>
  <c r="AG1670" i="1"/>
  <c r="AG1662" i="1"/>
  <c r="AG1654" i="1"/>
  <c r="AG1646" i="1"/>
  <c r="AG1638" i="1"/>
  <c r="AG1630" i="1"/>
  <c r="AG1622" i="1"/>
  <c r="AG1606" i="1"/>
  <c r="AG1596" i="1"/>
  <c r="AG1588" i="1"/>
  <c r="AG1580" i="1"/>
  <c r="AG1572" i="1"/>
  <c r="AG1564" i="1"/>
  <c r="AG1556" i="1"/>
  <c r="AG1505" i="1"/>
  <c r="AG1497" i="1"/>
  <c r="AG1549" i="1"/>
  <c r="AG1541" i="1"/>
  <c r="AG1533" i="1"/>
  <c r="AG1517" i="1"/>
  <c r="AG1482" i="1"/>
  <c r="AG1474" i="1"/>
  <c r="AG1466" i="1"/>
  <c r="AG1458" i="1"/>
  <c r="AG1449" i="1"/>
  <c r="AG1442" i="1"/>
  <c r="AG1434" i="1"/>
  <c r="AG1426" i="1"/>
  <c r="AG1420" i="1"/>
  <c r="AG1410" i="1"/>
  <c r="AG1402" i="1"/>
  <c r="AG1394" i="1"/>
  <c r="AG1378" i="1"/>
  <c r="AG1367" i="1"/>
  <c r="AG1344" i="1"/>
  <c r="AG1328" i="1"/>
  <c r="AG1320" i="1"/>
  <c r="AG1312" i="1"/>
  <c r="AG1296" i="1"/>
  <c r="AG1272" i="1"/>
  <c r="AG1232" i="1"/>
  <c r="AG1224" i="1"/>
  <c r="AG1201" i="1"/>
  <c r="AG1184" i="1"/>
  <c r="AG1168" i="1"/>
  <c r="AG1160" i="1"/>
  <c r="AG1112" i="1"/>
  <c r="AG1104" i="1"/>
  <c r="AG1088" i="1"/>
  <c r="AG1080" i="1"/>
  <c r="AG1072" i="1"/>
  <c r="AG1064" i="1"/>
  <c r="AG1040" i="1"/>
  <c r="AG1016" i="1"/>
  <c r="AG999" i="1"/>
  <c r="AG975" i="1"/>
  <c r="AG943" i="1"/>
  <c r="AG933" i="1"/>
  <c r="AG925" i="1"/>
  <c r="AG909" i="1"/>
  <c r="AG901" i="1"/>
  <c r="AG893" i="1"/>
  <c r="AG885" i="1"/>
  <c r="AG821" i="1"/>
  <c r="AG805" i="1"/>
  <c r="AG797" i="1"/>
  <c r="AG789" i="1"/>
  <c r="AG741" i="1"/>
  <c r="AG724" i="1"/>
  <c r="AG716" i="1"/>
  <c r="AG653" i="1"/>
  <c r="AG640" i="1"/>
  <c r="AG632" i="1"/>
  <c r="AG624" i="1"/>
  <c r="AG592" i="1"/>
  <c r="AG584" i="1"/>
  <c r="AG560" i="1"/>
  <c r="AG494" i="1"/>
  <c r="AG478" i="1"/>
  <c r="AG470" i="1"/>
  <c r="AG462" i="1"/>
  <c r="AG438" i="1"/>
  <c r="AG395" i="1"/>
  <c r="AG387" i="1"/>
  <c r="AG379" i="1"/>
  <c r="AG346" i="1"/>
  <c r="AG330" i="1"/>
  <c r="AG314" i="1"/>
  <c r="AG305" i="1"/>
  <c r="AG281" i="1"/>
  <c r="AG273" i="1"/>
  <c r="AG265" i="1"/>
  <c r="AG239" i="1"/>
  <c r="AG231" i="1"/>
  <c r="AG223" i="1"/>
  <c r="AG207" i="1"/>
  <c r="AG199" i="1"/>
  <c r="AG191" i="1"/>
  <c r="AG183" i="1"/>
  <c r="AG175" i="1"/>
  <c r="AG159" i="1"/>
  <c r="AG151" i="1"/>
  <c r="AG143" i="1"/>
  <c r="AG135" i="1"/>
  <c r="AG126" i="1"/>
  <c r="AG118" i="1"/>
  <c r="AG109" i="1"/>
  <c r="AG101" i="1"/>
  <c r="AG93" i="1"/>
  <c r="AG85" i="1"/>
  <c r="AG77" i="1"/>
  <c r="AG69" i="1"/>
  <c r="AG61" i="1"/>
  <c r="AG53" i="1"/>
  <c r="AG37" i="1"/>
  <c r="AG29" i="1"/>
  <c r="AG5" i="1"/>
  <c r="AG3462" i="1"/>
  <c r="AG3454" i="1"/>
  <c r="AG3446" i="1"/>
  <c r="AG3438" i="1"/>
  <c r="AG3430" i="1"/>
  <c r="AG3422" i="1"/>
  <c r="AG3413" i="1"/>
  <c r="AG3405" i="1"/>
  <c r="AG3397" i="1"/>
  <c r="AG3389" i="1"/>
  <c r="AG3381" i="1"/>
  <c r="AG3373" i="1"/>
  <c r="AG3365" i="1"/>
  <c r="AG3357" i="1"/>
  <c r="AG3349" i="1"/>
  <c r="AG3341" i="1"/>
  <c r="AG3333" i="1"/>
  <c r="AG3325" i="1"/>
  <c r="AG3317" i="1"/>
  <c r="AG3309" i="1"/>
  <c r="AG3301" i="1"/>
  <c r="AG3293" i="1"/>
  <c r="AG3285" i="1"/>
  <c r="AG3268" i="1"/>
  <c r="AG3253" i="1"/>
  <c r="AG3245" i="1"/>
  <c r="AG3237" i="1"/>
  <c r="AG3229" i="1"/>
  <c r="AG3221" i="1"/>
  <c r="AG3212" i="1"/>
  <c r="AG3204" i="1"/>
  <c r="AG3196" i="1"/>
  <c r="AG3188" i="1"/>
  <c r="AG3180" i="1"/>
  <c r="AG3172" i="1"/>
  <c r="AG3166" i="1"/>
  <c r="AG3156" i="1"/>
  <c r="AG3148" i="1"/>
  <c r="AG3140" i="1"/>
  <c r="AG3132" i="1"/>
  <c r="AG3124" i="1"/>
  <c r="AG3116" i="1"/>
  <c r="AG3108" i="1"/>
  <c r="AG3100" i="1"/>
  <c r="AG3092" i="1"/>
  <c r="AG3082" i="1"/>
  <c r="AG3074" i="1"/>
  <c r="AG3066" i="1"/>
  <c r="AG3050" i="1"/>
  <c r="AG3042" i="1"/>
  <c r="AG3026" i="1"/>
  <c r="AG2998" i="1"/>
  <c r="AG3010" i="1"/>
  <c r="AG3011" i="1"/>
  <c r="AG3003" i="1"/>
  <c r="AG2985" i="1"/>
  <c r="AG2978" i="1"/>
  <c r="AG2970" i="1"/>
  <c r="AG2962" i="1"/>
  <c r="AG2953" i="1"/>
  <c r="AG2945" i="1"/>
  <c r="AG2937" i="1"/>
  <c r="AG2929" i="1"/>
  <c r="AG2920" i="1"/>
  <c r="AG2903" i="1"/>
  <c r="AG2895" i="1"/>
  <c r="AG2869" i="1"/>
  <c r="AG2871" i="1"/>
  <c r="AG2863" i="1"/>
  <c r="AG2855" i="1"/>
  <c r="AG2831" i="1"/>
  <c r="AG2823" i="1"/>
  <c r="AG2804" i="1"/>
  <c r="AG2796" i="1"/>
  <c r="AG2788" i="1"/>
  <c r="AG2780" i="1"/>
  <c r="AG2766" i="1"/>
  <c r="AG2757" i="1"/>
  <c r="AG2749" i="1"/>
  <c r="AG2741" i="1"/>
  <c r="AG2733" i="1"/>
  <c r="AG2725" i="1"/>
  <c r="AG2709" i="1"/>
  <c r="AG2693" i="1"/>
  <c r="AG2685" i="1"/>
  <c r="AG2677" i="1"/>
  <c r="AG2650" i="1"/>
  <c r="AG2248" i="1"/>
  <c r="AG2240" i="1"/>
  <c r="AG2232" i="1"/>
  <c r="AG2165" i="1"/>
  <c r="AG2157" i="1"/>
  <c r="AG2149" i="1"/>
  <c r="AG2141" i="1"/>
  <c r="AG2133" i="1"/>
  <c r="AG2125" i="1"/>
  <c r="AG2225" i="1"/>
  <c r="AG2214" i="1"/>
  <c r="AG2215" i="1"/>
  <c r="AG2201" i="1"/>
  <c r="AG2185" i="1"/>
  <c r="AG2169" i="1"/>
  <c r="AG2478" i="1"/>
  <c r="AG2532" i="1"/>
  <c r="AG2520" i="1"/>
  <c r="AG2516" i="1"/>
  <c r="AG2507" i="1"/>
  <c r="AG2504" i="1"/>
  <c r="AG2499" i="1"/>
  <c r="AG2553" i="1"/>
  <c r="AG2545" i="1"/>
  <c r="AG2636" i="1"/>
  <c r="AG2614" i="1"/>
  <c r="AG2601" i="1"/>
  <c r="AG2588" i="1"/>
  <c r="AG2582" i="1"/>
  <c r="AG2635" i="1"/>
  <c r="AG2542" i="1"/>
  <c r="AG2320" i="1"/>
  <c r="AG2312" i="1"/>
  <c r="AG2311" i="1"/>
  <c r="AG2360" i="1"/>
  <c r="AG2352" i="1"/>
  <c r="AG2344" i="1"/>
  <c r="AG2336" i="1"/>
  <c r="AG2328" i="1"/>
  <c r="AG2375" i="1"/>
  <c r="AG2310" i="1"/>
  <c r="AG2301" i="1"/>
  <c r="AG2293" i="1"/>
  <c r="AG2391" i="1"/>
  <c r="AG2383" i="1"/>
  <c r="AG2278" i="1"/>
  <c r="AG2458" i="1"/>
  <c r="AG2411" i="1"/>
  <c r="AG2444" i="1"/>
  <c r="AG2436" i="1"/>
  <c r="AG2114" i="1"/>
  <c r="AG2106" i="1"/>
  <c r="AG2098" i="1"/>
  <c r="AG2089" i="1"/>
  <c r="AG2073" i="1"/>
  <c r="AG2065" i="1"/>
  <c r="AG2041" i="1"/>
  <c r="AG2025" i="1"/>
  <c r="AG2001" i="1"/>
  <c r="AG1985" i="1"/>
  <c r="AG1969" i="1"/>
  <c r="AG1937" i="1"/>
  <c r="AG1921" i="1"/>
  <c r="AG1913" i="1"/>
  <c r="AG1903" i="1"/>
  <c r="AG1887" i="1"/>
  <c r="AG1879" i="1"/>
  <c r="AG1803" i="1"/>
  <c r="AG1759" i="1"/>
  <c r="AG1751" i="1"/>
  <c r="AG1730" i="1"/>
  <c r="AG1745" i="1"/>
  <c r="AG1673" i="1"/>
  <c r="AG1601" i="1"/>
  <c r="AG1575" i="1"/>
  <c r="AG1500" i="1"/>
  <c r="AG1453" i="1"/>
  <c r="AG1437" i="1"/>
  <c r="AG1429" i="1"/>
  <c r="AG1363" i="1"/>
  <c r="AG1307" i="1"/>
  <c r="AG1275" i="1"/>
  <c r="AG1243" i="1"/>
  <c r="AG784" i="1"/>
  <c r="AG694" i="1"/>
  <c r="AG635" i="1"/>
  <c r="AG162" i="1"/>
  <c r="AG40" i="1"/>
  <c r="S3475" i="1"/>
  <c r="AG1370" i="1"/>
  <c r="AG1032" i="1"/>
  <c r="AG959" i="1"/>
  <c r="AG829" i="1"/>
  <c r="AG765" i="1"/>
  <c r="AG691" i="1"/>
  <c r="AG544" i="1"/>
  <c r="AG412" i="1"/>
  <c r="AG338" i="1"/>
  <c r="AG1360" i="1"/>
  <c r="AG1304" i="1"/>
  <c r="AG1192" i="1"/>
  <c r="AG1136" i="1"/>
  <c r="AG1096" i="1"/>
  <c r="AG1048" i="1"/>
  <c r="AG951" i="1"/>
  <c r="AG861" i="1"/>
  <c r="AG773" i="1"/>
  <c r="AG454" i="1"/>
  <c r="AG403" i="1"/>
  <c r="AG322" i="1"/>
  <c r="AG1209" i="1"/>
  <c r="AG1120" i="1"/>
  <c r="AG757" i="1"/>
  <c r="AG665" i="1"/>
  <c r="AG616" i="1"/>
  <c r="AG568" i="1"/>
  <c r="AG510" i="1"/>
  <c r="AG422" i="1"/>
  <c r="AG362" i="1"/>
  <c r="AG1352" i="1"/>
  <c r="AG1264" i="1"/>
  <c r="AG1216" i="1"/>
  <c r="AG1176" i="1"/>
  <c r="AG1056" i="1"/>
  <c r="AG1007" i="1"/>
  <c r="AG967" i="1"/>
  <c r="AG837" i="1"/>
  <c r="AG781" i="1"/>
  <c r="AG600" i="1"/>
  <c r="AG502" i="1"/>
  <c r="AG289" i="1"/>
  <c r="AC3484" i="1"/>
  <c r="AG1336" i="1"/>
  <c r="AG1288" i="1"/>
  <c r="AG1240" i="1"/>
  <c r="AG1024" i="1"/>
  <c r="AG877" i="1"/>
  <c r="AG845" i="1"/>
  <c r="AG749" i="1"/>
  <c r="AG708" i="1"/>
  <c r="AG649" i="1"/>
  <c r="AG608" i="1"/>
  <c r="AG536" i="1"/>
  <c r="AG446" i="1"/>
  <c r="AG354" i="1"/>
  <c r="AG297" i="1"/>
  <c r="AG1280" i="1"/>
  <c r="AG1144" i="1"/>
  <c r="AG917" i="1"/>
  <c r="AG869" i="1"/>
  <c r="AG733" i="1"/>
  <c r="AG673" i="1"/>
  <c r="AG576" i="1"/>
  <c r="AG435" i="1"/>
  <c r="AG3442" i="1"/>
  <c r="AG3329" i="1"/>
  <c r="AG3272" i="1"/>
  <c r="AG2879" i="1"/>
  <c r="AG2872" i="1"/>
  <c r="AG3459" i="1"/>
  <c r="AG3451" i="1"/>
  <c r="AG3419" i="1"/>
  <c r="AG3410" i="1"/>
  <c r="AG3370" i="1"/>
  <c r="AG3226" i="1"/>
  <c r="AG3218" i="1"/>
  <c r="AG3177" i="1"/>
  <c r="AG3121" i="1"/>
  <c r="AF3482" i="1"/>
  <c r="AG2990" i="1"/>
  <c r="AG2982" i="1"/>
  <c r="AG2892" i="1"/>
  <c r="AG2828" i="1"/>
  <c r="AG2761" i="1"/>
  <c r="AG2737" i="1"/>
  <c r="AG2729" i="1"/>
  <c r="AG2697" i="1"/>
  <c r="AG2665" i="1"/>
  <c r="AG2654" i="1"/>
  <c r="AG2244" i="1"/>
  <c r="AG2161" i="1"/>
  <c r="AG2145" i="1"/>
  <c r="AG2129" i="1"/>
  <c r="AG2181" i="1"/>
  <c r="AG2663" i="1"/>
  <c r="AG1005" i="1"/>
  <c r="AG891" i="1"/>
  <c r="AC3481" i="1"/>
  <c r="AE3486" i="1"/>
  <c r="AG1493" i="1"/>
  <c r="AG1218" i="1"/>
  <c r="AG1001" i="1"/>
  <c r="AD3483" i="1"/>
  <c r="AC3470" i="1"/>
  <c r="AC3475" i="1"/>
  <c r="AG503" i="1"/>
  <c r="AG817" i="1"/>
  <c r="AG1861" i="1"/>
  <c r="AG2664" i="1"/>
  <c r="AG2400" i="1"/>
  <c r="AG2528" i="1"/>
  <c r="AG2549" i="1"/>
  <c r="AG2599" i="1"/>
  <c r="AG2610" i="1"/>
  <c r="AG2371" i="1"/>
  <c r="AG2356" i="1"/>
  <c r="AG2433" i="1"/>
  <c r="AG2430" i="1"/>
  <c r="AG2053" i="1"/>
  <c r="AG1951" i="1"/>
  <c r="AG1929" i="1"/>
  <c r="AG3257" i="1"/>
  <c r="AE3484" i="1"/>
  <c r="AD3472" i="1"/>
  <c r="AD3482" i="1"/>
  <c r="AD3476" i="1"/>
  <c r="AD3487" i="1"/>
  <c r="AF3488" i="1"/>
  <c r="AC3472" i="1"/>
  <c r="AC3473" i="1"/>
  <c r="AD3475" i="1"/>
  <c r="R3475" i="1"/>
  <c r="AD3485" i="1"/>
  <c r="AC3479" i="1"/>
  <c r="AD3484" i="1"/>
  <c r="AD3474" i="1"/>
  <c r="AD3473" i="1"/>
  <c r="AG3335" i="1"/>
  <c r="AG2826" i="1"/>
  <c r="AE3488" i="1"/>
  <c r="AG2493" i="1"/>
  <c r="AE3470" i="1"/>
  <c r="AE3477" i="1" s="1"/>
  <c r="AE3485" i="1"/>
  <c r="AE3473" i="1"/>
  <c r="AF3474" i="1"/>
  <c r="AF3480" i="1"/>
  <c r="AF3485" i="1"/>
  <c r="AE3480" i="1"/>
  <c r="AD3479" i="1"/>
  <c r="AD3488" i="1"/>
  <c r="AD3481" i="1"/>
  <c r="AD3486" i="1"/>
  <c r="AG233" i="1"/>
  <c r="K3475" i="1"/>
  <c r="AE3487" i="1"/>
  <c r="AE3475" i="1"/>
  <c r="AD3480" i="1"/>
  <c r="AC3483" i="1"/>
  <c r="AC3480" i="1"/>
  <c r="AC3477" i="1"/>
  <c r="AC3482" i="1"/>
  <c r="AG66" i="1"/>
  <c r="AC3488" i="1"/>
  <c r="AC3485" i="1"/>
  <c r="AC3486" i="1"/>
  <c r="AC3474" i="1"/>
  <c r="V3475" i="1"/>
  <c r="AF3476" i="1"/>
  <c r="AF3479" i="1"/>
  <c r="AF3484" i="1"/>
  <c r="AF3472" i="1"/>
  <c r="AD3470" i="1"/>
  <c r="AD3477" i="1" s="1"/>
  <c r="AF3487" i="1"/>
  <c r="AE3474" i="1"/>
  <c r="AF3473" i="1"/>
  <c r="AF3483" i="1"/>
  <c r="AE3476" i="1"/>
  <c r="AE3481" i="1"/>
  <c r="AE3479" i="1"/>
  <c r="AE3483" i="1"/>
  <c r="AG79" i="1"/>
  <c r="AE3472" i="1"/>
  <c r="AF3481" i="1"/>
  <c r="AF3486" i="1"/>
  <c r="AE3482" i="1"/>
  <c r="AC3476" i="1"/>
  <c r="AF3470" i="1"/>
  <c r="AF3477" i="1" s="1"/>
  <c r="AD3478" i="1"/>
  <c r="AG3119" i="1"/>
  <c r="AF3475" i="1"/>
  <c r="AG2989" i="1"/>
  <c r="N3475" i="1"/>
  <c r="AC3478" i="1" l="1"/>
  <c r="AG3470" i="1"/>
  <c r="AG3475" i="1"/>
  <c r="AG3487" i="1"/>
  <c r="AG3488" i="1"/>
  <c r="AG3473" i="1"/>
  <c r="AG3484" i="1"/>
  <c r="AG3482" i="1"/>
  <c r="AG3480" i="1"/>
  <c r="AG3486" i="1"/>
  <c r="AG3479" i="1"/>
  <c r="AG3474" i="1"/>
  <c r="AG3485" i="1"/>
  <c r="AF3478" i="1"/>
  <c r="AG3472" i="1"/>
  <c r="AG3476" i="1"/>
  <c r="AG3481" i="1"/>
  <c r="AG3483" i="1"/>
  <c r="AE3478" i="1"/>
  <c r="AG3477" i="1"/>
  <c r="AG347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ANON ANON</author>
    <author/>
    <author>James Remsen</author>
  </authors>
  <commentList>
    <comment ref="K3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ANON ANON:</t>
        </r>
        <r>
          <rPr>
            <sz val="9"/>
            <color indexed="81"/>
            <rFont val="Arial"/>
            <family val="2"/>
          </rPr>
          <t xml:space="preserve">
does not include Chilean territories outside SACC region, such as Easter Island</t>
        </r>
      </text>
    </comment>
    <comment ref="M3" authorId="1" shapeId="0" xr:uid="{00000000-0006-0000-0000-000002000000}">
      <text>
        <r>
          <rPr>
            <b/>
            <sz val="9"/>
            <color indexed="8"/>
            <rFont val="Arial"/>
            <family val="2"/>
          </rPr>
          <t xml:space="preserve">ANON ANON:
</t>
        </r>
        <r>
          <rPr>
            <sz val="9"/>
            <color indexed="8"/>
            <rFont val="Arial"/>
            <family val="2"/>
          </rPr>
          <t>listed as a separate country in recogntion of the pending dissolution of the Netherlands Antilles</t>
        </r>
      </text>
    </comment>
    <comment ref="X3" authorId="0" shapeId="0" xr:uid="{00000000-0006-0000-0000-000003000000}">
      <text>
        <r>
          <rPr>
            <b/>
            <sz val="9"/>
            <color indexed="81"/>
            <rFont val="Arial"/>
            <family val="2"/>
          </rPr>
          <t>ANON ANON:</t>
        </r>
        <r>
          <rPr>
            <sz val="9"/>
            <color indexed="81"/>
            <rFont val="Arial"/>
            <family val="2"/>
          </rPr>
          <t xml:space="preserve">
current plans are for Bonaire to remain a Dutch terriroty</t>
        </r>
      </text>
    </comment>
    <comment ref="E3477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>ANON ANON:</t>
        </r>
        <r>
          <rPr>
            <sz val="9"/>
            <color indexed="81"/>
            <rFont val="Arial"/>
            <family val="2"/>
          </rPr>
          <t xml:space="preserve">
published sight record but no archived specimen, photograph, video, or recording. Unpublished or non-archived photos are considered sight records.</t>
        </r>
      </text>
    </comment>
    <comment ref="E3478" authorId="2" shapeId="0" xr:uid="{00000000-0006-0000-0000-000005000000}">
      <text>
        <r>
          <rPr>
            <b/>
            <sz val="9"/>
            <color rgb="FF000000"/>
            <rFont val="Arial"/>
            <family val="2"/>
          </rPr>
          <t>James Remsen: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Defined as all of breeding and nonbreeding distribution within a single country; "V" or "H" status elsewhere, however, does not remove Endemic label</t>
        </r>
      </text>
    </comment>
  </commentList>
</comments>
</file>

<file path=xl/sharedStrings.xml><?xml version="1.0" encoding="utf-8"?>
<sst xmlns="http://schemas.openxmlformats.org/spreadsheetml/2006/main" count="37605" uniqueCount="10590">
  <si>
    <t>Pale-eyed Blackbird</t>
  </si>
  <si>
    <t>Golden-crowned Warbler</t>
  </si>
  <si>
    <t>Olive Oropendola</t>
  </si>
  <si>
    <t>Green Oropendola</t>
  </si>
  <si>
    <t>Thalassarche melanophris</t>
    <phoneticPr fontId="8"/>
  </si>
  <si>
    <t>Carib Grackle</t>
  </si>
  <si>
    <t>Reddish-winged Bare-eye</t>
    <phoneticPr fontId="8"/>
  </si>
  <si>
    <t>Rose-breasted Chat</t>
  </si>
  <si>
    <t>pileata</t>
    <phoneticPr fontId="8"/>
  </si>
  <si>
    <t>Piezorina cinerea</t>
  </si>
  <si>
    <t>Bolivian Blackbird</t>
  </si>
  <si>
    <t>Asthenes coryi</t>
    <phoneticPr fontId="8"/>
  </si>
  <si>
    <t>Trinidad Motmot</t>
    <phoneticPr fontId="8"/>
  </si>
  <si>
    <t>Little Inca-Finch</t>
  </si>
  <si>
    <t>Red-capped Cardinal</t>
  </si>
  <si>
    <t>Ochre-breasted Pipit</t>
  </si>
  <si>
    <t>Philadelphia Vireo</t>
  </si>
  <si>
    <t>Correndera Pipit</t>
  </si>
  <si>
    <t>Blue Grosbeak</t>
  </si>
  <si>
    <t>Brown-backed Mockingbird</t>
  </si>
  <si>
    <t>White-lored Warbler</t>
  </si>
  <si>
    <t>Nyctipolus</t>
    <phoneticPr fontId="8"/>
  </si>
  <si>
    <t>Nyctipolus nigrescens</t>
    <phoneticPr fontId="8"/>
  </si>
  <si>
    <t>Nyctipolus</t>
    <phoneticPr fontId="8"/>
  </si>
  <si>
    <t>Nyctipolus hirundinaceus</t>
    <phoneticPr fontId="8"/>
  </si>
  <si>
    <t>Systellura longirostris</t>
    <phoneticPr fontId="8"/>
  </si>
  <si>
    <t>Nyctidromus anthonyi</t>
    <phoneticPr fontId="8"/>
  </si>
  <si>
    <t>Eleothreptus candicans</t>
    <phoneticPr fontId="8"/>
  </si>
  <si>
    <t>Hydropsalis</t>
    <phoneticPr fontId="8"/>
  </si>
  <si>
    <t>Hydropsalis cayennensis</t>
    <phoneticPr fontId="8"/>
  </si>
  <si>
    <t>Hydropsalis maculicaudus</t>
    <phoneticPr fontId="8"/>
  </si>
  <si>
    <t>Variable Oriole</t>
  </si>
  <si>
    <t>X</t>
    <phoneticPr fontId="8"/>
  </si>
  <si>
    <t>galeata</t>
    <phoneticPr fontId="8"/>
  </si>
  <si>
    <t>Ultramarine Grosbeak</t>
  </si>
  <si>
    <t>Northern Wheatear</t>
    <phoneticPr fontId="8"/>
  </si>
  <si>
    <t>White-streaked Antvireo</t>
    <phoneticPr fontId="8"/>
  </si>
  <si>
    <t>Yellow-rumped Siskin</t>
  </si>
  <si>
    <t>Tanager Finch</t>
  </si>
  <si>
    <t>Golden-fronted Greenlet</t>
  </si>
  <si>
    <t>Black-faced Dacnis</t>
  </si>
  <si>
    <t>Turquoise Dacnis</t>
  </si>
  <si>
    <t>Blue-whiskered Tanager</t>
  </si>
  <si>
    <t>Black-cowled Saltator</t>
  </si>
  <si>
    <t>Xingu Scale-backed Antbird</t>
    <phoneticPr fontId="8"/>
  </si>
  <si>
    <t>Nephelomyias ochraceiventris</t>
    <phoneticPr fontId="8"/>
  </si>
  <si>
    <t>Mark Robbins</t>
    <phoneticPr fontId="8"/>
  </si>
  <si>
    <t>Pterodroma macroptera</t>
  </si>
  <si>
    <t>Cream-winged Cinclodes</t>
    <phoneticPr fontId="8"/>
  </si>
  <si>
    <t>Scarlet-thighed Dacnis</t>
  </si>
  <si>
    <t>Blue Dacnis</t>
  </si>
  <si>
    <t>Scaled Chachalaca</t>
    <phoneticPr fontId="8"/>
  </si>
  <si>
    <t>squamata</t>
    <phoneticPr fontId="8"/>
  </si>
  <si>
    <t>Ortalis squamata</t>
    <phoneticPr fontId="8"/>
  </si>
  <si>
    <t>araucuan</t>
    <phoneticPr fontId="8"/>
  </si>
  <si>
    <t>Ortalis araucuan</t>
    <phoneticPr fontId="8"/>
  </si>
  <si>
    <t>East Brazilian Chachalaca</t>
    <phoneticPr fontId="8"/>
  </si>
  <si>
    <t>cobbi</t>
    <phoneticPr fontId="8"/>
  </si>
  <si>
    <t>Troglodytes cobbi</t>
    <phoneticPr fontId="8"/>
  </si>
  <si>
    <t>Cobb's Wren</t>
    <phoneticPr fontId="8"/>
  </si>
  <si>
    <t>piperivora</t>
    <phoneticPr fontId="8"/>
  </si>
  <si>
    <t>Selenidera piperivora</t>
    <phoneticPr fontId="8"/>
  </si>
  <si>
    <t>Cinereous Conebill</t>
  </si>
  <si>
    <t>melanophris</t>
    <phoneticPr fontId="8"/>
  </si>
  <si>
    <t>Red-rumped Cacique</t>
  </si>
  <si>
    <t>Golden-fronted Redstart</t>
  </si>
  <si>
    <t>Chestnut-breasted Chlorophonia</t>
  </si>
  <si>
    <t>Black-and-gold Tanager</t>
  </si>
  <si>
    <t>Bar-winged Wood-Wren</t>
  </si>
  <si>
    <t>Munchique Wood-Wren</t>
  </si>
  <si>
    <t>Dull-colored Grassquit</t>
  </si>
  <si>
    <t>Purple-throated Cotinga</t>
  </si>
  <si>
    <t>Screaming Piha</t>
  </si>
  <si>
    <t>Rufous-and-white Wren</t>
  </si>
  <si>
    <t>Black-tipped Cotinga</t>
  </si>
  <si>
    <t>Blue-gray Tanager</t>
  </si>
  <si>
    <t>Red Siskin</t>
  </si>
  <si>
    <t>Sporophila pileata</t>
    <phoneticPr fontId="8"/>
  </si>
  <si>
    <t>Pearly-bellied Seedeater</t>
    <phoneticPr fontId="8"/>
  </si>
  <si>
    <t>Grasshopper Sparrow</t>
  </si>
  <si>
    <t>Masked Saltator</t>
  </si>
  <si>
    <t>Colombian Chachalaca</t>
    <phoneticPr fontId="8"/>
  </si>
  <si>
    <t>Riverbank Warbler</t>
  </si>
  <si>
    <t>Buffy-fronted Seedeater</t>
  </si>
  <si>
    <t>Blue-black Grassquit</t>
  </si>
  <si>
    <t>Pipra</t>
    <phoneticPr fontId="8"/>
  </si>
  <si>
    <t>Pipra aureola</t>
    <phoneticPr fontId="8"/>
  </si>
  <si>
    <t>Pipra filicauda</t>
    <phoneticPr fontId="8"/>
  </si>
  <si>
    <t>Pipra fasciicauda</t>
    <phoneticPr fontId="8"/>
  </si>
  <si>
    <t>Dusky-green Oropendola</t>
  </si>
  <si>
    <t>Orange-billed Sparrow</t>
  </si>
  <si>
    <t>Black-masked Finch</t>
  </si>
  <si>
    <t>Willisornis vidua</t>
    <phoneticPr fontId="8"/>
  </si>
  <si>
    <t>Brown-and-yellow Marshbird</t>
  </si>
  <si>
    <t>Asthenes fuliginosa</t>
    <phoneticPr fontId="8"/>
  </si>
  <si>
    <t>Forbes's Blackbird</t>
  </si>
  <si>
    <t>Wedge-tailed Grass-Finch</t>
  </si>
  <si>
    <t>Louisiana Waterthrush</t>
  </si>
  <si>
    <t>Black-chinned Siskin</t>
  </si>
  <si>
    <t>Lesser Goldfinch</t>
  </si>
  <si>
    <t>Red-legged Honeycreeper</t>
  </si>
  <si>
    <t>Green Honeycreeper</t>
  </si>
  <si>
    <t>Velvet-fronted Grackle</t>
  </si>
  <si>
    <t>Chopi Blackbird</t>
  </si>
  <si>
    <t>Austral Blackbird</t>
  </si>
  <si>
    <t>Ovenbird</t>
  </si>
  <si>
    <t>Black-and-white Warbler</t>
  </si>
  <si>
    <t>White-banded Tanager</t>
  </si>
  <si>
    <t>assimilis</t>
    <phoneticPr fontId="8"/>
  </si>
  <si>
    <t>whitelianus</t>
    <phoneticPr fontId="8"/>
  </si>
  <si>
    <t>Aulacorhynchus whitelianus</t>
    <phoneticPr fontId="8"/>
  </si>
  <si>
    <t>Tepui Toucanet</t>
    <phoneticPr fontId="8"/>
  </si>
  <si>
    <t>Anabacerthia</t>
    <phoneticPr fontId="8"/>
  </si>
  <si>
    <t>Piezorina</t>
    <phoneticPr fontId="8"/>
  </si>
  <si>
    <t>Yellow-browed Sparrow</t>
  </si>
  <si>
    <t>Glistening-green Tanager</t>
  </si>
  <si>
    <t>aequatorialis</t>
    <phoneticPr fontId="8"/>
  </si>
  <si>
    <t>Momotus aequatorialis</t>
    <phoneticPr fontId="8"/>
  </si>
  <si>
    <t>Grallaria urraoensis</t>
    <phoneticPr fontId="8"/>
  </si>
  <si>
    <t>Great Pampa-Finch</t>
  </si>
  <si>
    <t>Yellow-rumped Warbler</t>
  </si>
  <si>
    <t>Black-throated Green Warbler</t>
  </si>
  <si>
    <t>Paria Redstart</t>
  </si>
  <si>
    <t>Buteogallus urubitinga</t>
    <phoneticPr fontId="8"/>
  </si>
  <si>
    <t>Buteogallus solitarius</t>
    <phoneticPr fontId="8"/>
  </si>
  <si>
    <t>Lesser Grass-Finch</t>
  </si>
  <si>
    <t>oenanthe</t>
    <phoneticPr fontId="8"/>
  </si>
  <si>
    <t>Oenanthe oenanthe</t>
    <phoneticPr fontId="8"/>
  </si>
  <si>
    <t>Asthenes</t>
    <phoneticPr fontId="8"/>
  </si>
  <si>
    <t>Asthenes perijana</t>
    <phoneticPr fontId="8"/>
  </si>
  <si>
    <t>European Starling</t>
  </si>
  <si>
    <t>Yellowish Pipit</t>
  </si>
  <si>
    <t>Short-billed Pipit</t>
  </si>
  <si>
    <t>Viridian Dacnis</t>
  </si>
  <si>
    <t>Blackpoll Warbler</t>
  </si>
  <si>
    <t>Flame-faced Tanager</t>
  </si>
  <si>
    <t>Española Mockingbird</t>
  </si>
  <si>
    <t>San Cristobal Mockingbird</t>
  </si>
  <si>
    <t>Gray-eyed Greenlet</t>
  </si>
  <si>
    <t>Yellow-billed Cardinal</t>
  </si>
  <si>
    <t>Crimson-fronted Cardinal</t>
  </si>
  <si>
    <t>Urrao Antpitta</t>
    <phoneticPr fontId="8"/>
  </si>
  <si>
    <t>Masked Yellowthroat</t>
  </si>
  <si>
    <t>Arremon phaeopleurus</t>
    <phoneticPr fontId="8"/>
  </si>
  <si>
    <t>Buteogallus schistaceus</t>
    <phoneticPr fontId="8"/>
  </si>
  <si>
    <t>White-crowned Manakin</t>
  </si>
  <si>
    <t>Ceratopipra</t>
    <phoneticPr fontId="8"/>
  </si>
  <si>
    <t>Ceratopipra erythrocephala</t>
    <phoneticPr fontId="8"/>
  </si>
  <si>
    <t>Ceratopipra rubrocapilla</t>
    <phoneticPr fontId="8"/>
  </si>
  <si>
    <t>Ceratopipra chloromeros</t>
    <phoneticPr fontId="8"/>
  </si>
  <si>
    <t>Copper Seedeater</t>
    <phoneticPr fontId="8"/>
  </si>
  <si>
    <t>Northern Schiffornis</t>
    <phoneticPr fontId="8"/>
  </si>
  <si>
    <t>Olivaceous Schiffornis</t>
    <phoneticPr fontId="8"/>
  </si>
  <si>
    <t>Orange-eared Tanager</t>
  </si>
  <si>
    <t>Scientific name</t>
    <phoneticPr fontId="8"/>
  </si>
  <si>
    <t>Icterus pyrrhopterus</t>
  </si>
  <si>
    <t>Gray-breasted Wood-Wren</t>
  </si>
  <si>
    <t>Orange-throated Tanager</t>
  </si>
  <si>
    <t>Nephelomyias</t>
  </si>
  <si>
    <t>Salinas Monjita</t>
  </si>
  <si>
    <t>Townsend's Warbler</t>
  </si>
  <si>
    <t>Spectacled Redstart</t>
  </si>
  <si>
    <t>Buteogallus lacernulatus</t>
    <phoneticPr fontId="8"/>
  </si>
  <si>
    <t>Cryptoleucopteryx</t>
    <phoneticPr fontId="8"/>
  </si>
  <si>
    <t>pyrrhopterus</t>
    <phoneticPr fontId="8"/>
  </si>
  <si>
    <t>1 species</t>
    <phoneticPr fontId="8"/>
  </si>
  <si>
    <t>#countries</t>
    <phoneticPr fontId="8"/>
  </si>
  <si>
    <t>aline</t>
    <phoneticPr fontId="8"/>
  </si>
  <si>
    <t>Eriocnemis aline</t>
    <phoneticPr fontId="8"/>
  </si>
  <si>
    <t>Andean Motmot</t>
    <phoneticPr fontId="8"/>
  </si>
  <si>
    <t>Orange-bellied Euphonia</t>
  </si>
  <si>
    <t>atricapillus</t>
    <phoneticPr fontId="8"/>
  </si>
  <si>
    <t>Common Yellowthroat</t>
  </si>
  <si>
    <t>Common Black Hawk</t>
    <phoneticPr fontId="8"/>
  </si>
  <si>
    <t>urraoensis</t>
    <phoneticPr fontId="8"/>
  </si>
  <si>
    <t>Three-banded Warbler</t>
  </si>
  <si>
    <t>Flavescent Warbler</t>
  </si>
  <si>
    <t>Synallaxis beverlyae</t>
    <phoneticPr fontId="8"/>
  </si>
  <si>
    <t>Brown-capped Redstart</t>
  </si>
  <si>
    <t>Arremon phygas</t>
    <phoneticPr fontId="8"/>
  </si>
  <si>
    <t>Golden-winged Warbler</t>
  </si>
  <si>
    <t>Small Tree-Finch</t>
  </si>
  <si>
    <t>X</t>
    <phoneticPr fontId="8"/>
  </si>
  <si>
    <t>Yellow-collared Chlorophonia</t>
  </si>
  <si>
    <t>Common Waxbill</t>
  </si>
  <si>
    <t>Gallinula galeata</t>
    <phoneticPr fontId="8"/>
  </si>
  <si>
    <t>X</t>
    <phoneticPr fontId="8"/>
  </si>
  <si>
    <t>Leiothlypis peregrina</t>
    <phoneticPr fontId="8"/>
  </si>
  <si>
    <t>Rufous-collared Sparrow</t>
  </si>
  <si>
    <t>Large Ground-Finch</t>
  </si>
  <si>
    <t>Small Ground-Finch</t>
  </si>
  <si>
    <t>Blue-and-yellow Tanager</t>
  </si>
  <si>
    <t>Vermilion Tanager</t>
  </si>
  <si>
    <t>Blue-backed Tanager</t>
  </si>
  <si>
    <t>Rufous-breasted Wren</t>
  </si>
  <si>
    <t>Club-winged Manakin</t>
  </si>
  <si>
    <t>Band-backed Wren</t>
  </si>
  <si>
    <t>Glaucous Tanager</t>
  </si>
  <si>
    <t>Golden-winged Sparrow</t>
  </si>
  <si>
    <t>Sayaca Tanager</t>
  </si>
  <si>
    <t>Medium Ground-Finch</t>
  </si>
  <si>
    <t>European Goldfinch</t>
  </si>
  <si>
    <t>Sharp-beaked Ground-Finch</t>
  </si>
  <si>
    <t>Common Cactus-Finch</t>
  </si>
  <si>
    <t>Long-billed Wren</t>
  </si>
  <si>
    <t>Flame-rumped Tanager</t>
  </si>
  <si>
    <t>Anabacerthia lichtensteini</t>
    <phoneticPr fontId="8"/>
  </si>
  <si>
    <t>Crimson-hooded Manakin</t>
  </si>
  <si>
    <t>Syndactyla guttulata</t>
    <phoneticPr fontId="8"/>
  </si>
  <si>
    <t>Syndactyla ucayalae</t>
    <phoneticPr fontId="8"/>
  </si>
  <si>
    <t>Syndactyla striata</t>
    <phoneticPr fontId="8"/>
  </si>
  <si>
    <t>White-browed Warbler</t>
  </si>
  <si>
    <t>Synallaxis maranonica</t>
    <phoneticPr fontId="8"/>
  </si>
  <si>
    <t>Synallaxis hypochondriaca</t>
    <phoneticPr fontId="8"/>
  </si>
  <si>
    <t>Synallaxis subpudica</t>
    <phoneticPr fontId="8"/>
  </si>
  <si>
    <t>Synallaxis hellmayri</t>
    <phoneticPr fontId="8"/>
  </si>
  <si>
    <t>Charadrius nivosus</t>
    <phoneticPr fontId="8"/>
  </si>
  <si>
    <t>vidua</t>
    <phoneticPr fontId="8"/>
  </si>
  <si>
    <t>Chlidonias leucopterus</t>
    <phoneticPr fontId="8"/>
  </si>
  <si>
    <t>Thick-billed Saltator</t>
  </si>
  <si>
    <t>Orinocan Saltator</t>
  </si>
  <si>
    <t>Baltimore Oriole</t>
  </si>
  <si>
    <t>H</t>
    <phoneticPr fontId="8"/>
  </si>
  <si>
    <t>Golden-sided Euphonia</t>
  </si>
  <si>
    <t>Rose-breasted Grosbeak</t>
  </si>
  <si>
    <t>Golden-billed Saltator</t>
  </si>
  <si>
    <t>Multicolored Tanager</t>
  </si>
  <si>
    <t>Golden-naped Tanager</t>
  </si>
  <si>
    <t>Chestnut-capped Blackbird</t>
  </si>
  <si>
    <t>Saffron-cowled Blackbird</t>
  </si>
  <si>
    <t>Yellow-green Grosbeak</t>
  </si>
  <si>
    <t>Yellow-hooded Blackbird</t>
  </si>
  <si>
    <t>Black Oropendola</t>
  </si>
  <si>
    <t>Tacarcuna Tapaculo</t>
    <phoneticPr fontId="8"/>
  </si>
  <si>
    <t>Sooty Ant-Tanager</t>
  </si>
  <si>
    <t>Asthenes griseomurina</t>
    <phoneticPr fontId="8"/>
  </si>
  <si>
    <t>Mangrove Finch</t>
  </si>
  <si>
    <t>Tawny-capped Euphonia</t>
  </si>
  <si>
    <t>White-striped Warbler</t>
  </si>
  <si>
    <t>Seven-colored Tanager</t>
  </si>
  <si>
    <t>Yellow-crowned Redstart</t>
  </si>
  <si>
    <t>V</t>
    <phoneticPr fontId="8"/>
  </si>
  <si>
    <t>Hooded Warbler</t>
  </si>
  <si>
    <t>Golden-bellied Euphonia</t>
  </si>
  <si>
    <t>Connecticut Warbler</t>
  </si>
  <si>
    <t>Mourning Warbler</t>
  </si>
  <si>
    <t>Pale-throated Pampa-Finch</t>
  </si>
  <si>
    <t>Magdalena Antbird</t>
    <phoneticPr fontId="8"/>
  </si>
  <si>
    <t>Crested Ant-Tanager</t>
  </si>
  <si>
    <t>Amazonian Trogon</t>
    <phoneticPr fontId="8"/>
  </si>
  <si>
    <t>Marsh Seedeater</t>
  </si>
  <si>
    <t>Buteogallus coronatus</t>
    <phoneticPr fontId="8"/>
  </si>
  <si>
    <t>Drymotoxeres pucheranii</t>
    <phoneticPr fontId="8"/>
  </si>
  <si>
    <t>Momotus bahamensis</t>
    <phoneticPr fontId="8"/>
  </si>
  <si>
    <t>One-colored Becard</t>
  </si>
  <si>
    <t>Pink-throated Becard</t>
  </si>
  <si>
    <t>Galapagos Mockingbird</t>
  </si>
  <si>
    <t>Floreana Mockingbird</t>
  </si>
  <si>
    <t>Rufous Mourner</t>
  </si>
  <si>
    <t>Grayish Mourner</t>
  </si>
  <si>
    <t>Brown Thrasher</t>
  </si>
  <si>
    <t>Black-faced Tanager</t>
  </si>
  <si>
    <t>Rufous-crowned Greenlet</t>
  </si>
  <si>
    <t>Lemon-chested Greenlet</t>
  </si>
  <si>
    <t>Brown-headed Greenlet</t>
  </si>
  <si>
    <t>Bay-breasted Warbler</t>
  </si>
  <si>
    <t>bahamensis</t>
    <phoneticPr fontId="8"/>
  </si>
  <si>
    <t>Green-and-gold Tanager</t>
  </si>
  <si>
    <t>Vermivora cyanoptera</t>
    <phoneticPr fontId="8"/>
  </si>
  <si>
    <t>average</t>
    <phoneticPr fontId="8"/>
  </si>
  <si>
    <t>Ceratopipra mentalis</t>
    <phoneticPr fontId="8"/>
  </si>
  <si>
    <t>Duida Grass-Finch</t>
  </si>
  <si>
    <t>Antrostomus sericocaudatus</t>
    <phoneticPr fontId="8"/>
  </si>
  <si>
    <t>Orange-crowned Euphonia</t>
  </si>
  <si>
    <t>Olive-crowned Yellowthroat</t>
  </si>
  <si>
    <t>Giant Conebill</t>
  </si>
  <si>
    <t>tenuirostris</t>
    <phoneticPr fontId="8"/>
  </si>
  <si>
    <t>Screaming Cowbird</t>
  </si>
  <si>
    <t>Giant Cowbird</t>
  </si>
  <si>
    <t>nivosus</t>
    <phoneticPr fontId="8"/>
  </si>
  <si>
    <t>Temminck's Seedeater</t>
  </si>
  <si>
    <t>Masked Fruiteater</t>
  </si>
  <si>
    <t>Raimondi's Yellow-Finch</t>
  </si>
  <si>
    <t>Prothonotary Warbler</t>
  </si>
  <si>
    <t>White-vented Euphonia</t>
  </si>
  <si>
    <t>Worm-eating Warbler</t>
  </si>
  <si>
    <t>Yellow-throated Warbler</t>
  </si>
  <si>
    <t>Patagonian Yellow-Finch</t>
  </si>
  <si>
    <t>Black-and-white Tanager</t>
  </si>
  <si>
    <t>Yellow-backed Tanager</t>
  </si>
  <si>
    <t>Certhiasomus stictolaemus</t>
    <phoneticPr fontId="8"/>
  </si>
  <si>
    <t>Arremon assimilis</t>
    <phoneticPr fontId="8"/>
  </si>
  <si>
    <t>Unicolored Tapaculo</t>
    <phoneticPr fontId="8"/>
  </si>
  <si>
    <t>Capped Conebill</t>
  </si>
  <si>
    <t>Silvery Tanager</t>
  </si>
  <si>
    <t>castaneocapilla</t>
    <phoneticPr fontId="8"/>
  </si>
  <si>
    <t>Myioborus castaneocapilla</t>
    <phoneticPr fontId="8"/>
  </si>
  <si>
    <t>Tristan Penguin</t>
  </si>
  <si>
    <t>Rockhopper Penguin</t>
  </si>
  <si>
    <t>Short-tailed Shearwater</t>
    <phoneticPr fontId="8"/>
  </si>
  <si>
    <t>V</t>
    <phoneticPr fontId="8"/>
  </si>
  <si>
    <t>Red-bellied Grackle</t>
  </si>
  <si>
    <t>American Redstart</t>
  </si>
  <si>
    <t>White-winged Shrike-Tanager</t>
  </si>
  <si>
    <t>H</t>
    <phoneticPr fontId="8"/>
  </si>
  <si>
    <t>Velvet-fronted Euphonia</t>
  </si>
  <si>
    <t>Tepui Redstart</t>
  </si>
  <si>
    <t>cumanensis</t>
    <phoneticPr fontId="8"/>
  </si>
  <si>
    <t>Great-tailed Grackle</t>
  </si>
  <si>
    <t>Tennessee Warbler</t>
  </si>
  <si>
    <t>Unicolored Blackbird</t>
  </si>
  <si>
    <t>Leiothlypis</t>
    <phoneticPr fontId="8"/>
  </si>
  <si>
    <t>Rhynchospiza strigiceps</t>
    <phoneticPr fontId="8"/>
  </si>
  <si>
    <t>Saffron-breasted Redstart</t>
  </si>
  <si>
    <t>European Greenfinch</t>
  </si>
  <si>
    <t>White-faced Redstart</t>
  </si>
  <si>
    <t>Northern Bentbill</t>
  </si>
  <si>
    <t>Serra do Mar Tyrant-Manakin</t>
  </si>
  <si>
    <t>Rufous Piha</t>
  </si>
  <si>
    <t>Black-capped Pygmy-Tyrant</t>
  </si>
  <si>
    <t>Bare-throated Bellbird</t>
  </si>
  <si>
    <t>Pale-bellied Tyrant-Manakin</t>
  </si>
  <si>
    <t>Azure-shouldered Tanager</t>
  </si>
  <si>
    <t>Pin-tailed Manakin</t>
  </si>
  <si>
    <t>Red-rumped Bush-Tyrant</t>
  </si>
  <si>
    <t>Golden-winged Cacique</t>
  </si>
  <si>
    <t>Tiny Tyrant-Manakin</t>
  </si>
  <si>
    <t>White-ruffed Manakin</t>
  </si>
  <si>
    <t>Andean Siskin</t>
  </si>
  <si>
    <t>Slate-colored Grosbeak</t>
  </si>
  <si>
    <t>Nephelomyias pulcher</t>
    <phoneticPr fontId="8"/>
  </si>
  <si>
    <t>Bronzed Cowbird</t>
  </si>
  <si>
    <t>Gray-headed Warbler</t>
  </si>
  <si>
    <t>ruficaudata</t>
    <phoneticPr fontId="8"/>
  </si>
  <si>
    <t>Wire-tailed Manakin</t>
  </si>
  <si>
    <t>Band-tailed Manakin</t>
  </si>
  <si>
    <t>striata</t>
    <phoneticPr fontId="8"/>
  </si>
  <si>
    <t>Tumbes Sparrow</t>
  </si>
  <si>
    <t>Three-striped Warbler</t>
  </si>
  <si>
    <t>Santa Marta Warbler</t>
  </si>
  <si>
    <t>Momotus subrufescens</t>
    <phoneticPr fontId="8"/>
  </si>
  <si>
    <t>Great Black Hawk</t>
    <phoneticPr fontId="8"/>
  </si>
  <si>
    <t>Orchard Oriole</t>
  </si>
  <si>
    <t>Great Black-backed Gull</t>
  </si>
  <si>
    <t>leucopterus</t>
    <phoneticPr fontId="8"/>
  </si>
  <si>
    <t>Lincoln's Sparrow</t>
  </si>
  <si>
    <t>Yellow Oriole</t>
  </si>
  <si>
    <t>Golden-tufted Grackle</t>
  </si>
  <si>
    <t>Oriole Blackbird</t>
  </si>
  <si>
    <t>Buff-throated Saltator</t>
  </si>
  <si>
    <t>Black-winged Saltator</t>
  </si>
  <si>
    <t>Orange-crowned Oriole</t>
  </si>
  <si>
    <t>Streaked Saltator</t>
  </si>
  <si>
    <t>Chestnut-headed Oropendola</t>
  </si>
  <si>
    <t>Crested Oropendola</t>
  </si>
  <si>
    <t>Ecuadorian Cacique</t>
  </si>
  <si>
    <t>Pseudasthenes</t>
    <phoneticPr fontId="8"/>
  </si>
  <si>
    <t>Yellow-rumped Marshbird</t>
  </si>
  <si>
    <t>Thick-billed Siskin</t>
  </si>
  <si>
    <t>Chestnut-bellied Euphonia</t>
  </si>
  <si>
    <t>Arremon atricapillus</t>
    <phoneticPr fontId="8"/>
  </si>
  <si>
    <t>basilicus</t>
    <phoneticPr fontId="8"/>
  </si>
  <si>
    <t>Arremon basilicus</t>
    <phoneticPr fontId="8"/>
  </si>
  <si>
    <t>Russet-backed Oropendola</t>
  </si>
  <si>
    <t>Tricolored Munia</t>
  </si>
  <si>
    <t>perijanus</t>
    <phoneticPr fontId="8"/>
  </si>
  <si>
    <t>Arremon perijanus</t>
    <phoneticPr fontId="8"/>
  </si>
  <si>
    <t>Black-backed Grosbeak</t>
  </si>
  <si>
    <t>Rufous-browed Conebill</t>
  </si>
  <si>
    <t>Coal-crested Finch</t>
  </si>
  <si>
    <t>Venezuelan Troupial</t>
  </si>
  <si>
    <t>Nephelomyias lintoni</t>
    <phoneticPr fontId="8"/>
  </si>
  <si>
    <t>Buff-rumped Warbler</t>
  </si>
  <si>
    <t>Silver-throated Tanager</t>
  </si>
  <si>
    <t>Yellow-bellied Dacnis</t>
  </si>
  <si>
    <t>Swallow-tailed Cotinga</t>
  </si>
  <si>
    <t>Eastern Kingbird</t>
  </si>
  <si>
    <t>Golden-crowned Spadebill</t>
  </si>
  <si>
    <t>Chestnut-crowned Becard</t>
  </si>
  <si>
    <t>Gray Kingbird</t>
  </si>
  <si>
    <t>Crested Becard</t>
  </si>
  <si>
    <t>Dusky-capped Flycatcher</t>
  </si>
  <si>
    <t>Swainson's Flycatcher</t>
  </si>
  <si>
    <t>Bright-rumped Attila</t>
  </si>
  <si>
    <t>Tawny-crowned Greenlet</t>
  </si>
  <si>
    <t>Scarlet-breasted Dacnis</t>
  </si>
  <si>
    <t>Black-legged Dacnis</t>
  </si>
  <si>
    <t>Handsome Flycatcher</t>
  </si>
  <si>
    <t>Apical Flycatcher</t>
  </si>
  <si>
    <t>Large-headed Flatbill</t>
  </si>
  <si>
    <t>Short-crested Flycatcher</t>
  </si>
  <si>
    <t>Momotus</t>
    <phoneticPr fontId="8"/>
  </si>
  <si>
    <t>Russet-crowned Warbler</t>
  </si>
  <si>
    <t>White-winged Tern</t>
    <phoneticPr fontId="8"/>
  </si>
  <si>
    <t>Rufous-bellied Euphonia</t>
  </si>
  <si>
    <t>Antrostomus rufus</t>
    <phoneticPr fontId="8"/>
  </si>
  <si>
    <t>Tropical Gnatcatcher</t>
  </si>
  <si>
    <t>Oenanthe</t>
    <phoneticPr fontId="8"/>
  </si>
  <si>
    <t>Slate-colored Seedeater</t>
  </si>
  <si>
    <t>Plumbeous Seedeater</t>
  </si>
  <si>
    <t>Phlegopsis</t>
    <phoneticPr fontId="8"/>
  </si>
  <si>
    <t>Variable Seedeater</t>
  </si>
  <si>
    <t>phygas</t>
    <phoneticPr fontId="8"/>
  </si>
  <si>
    <t>Pale-faced Bare-eye</t>
    <phoneticPr fontId="8"/>
  </si>
  <si>
    <t>Black-chested Fruiteater</t>
  </si>
  <si>
    <t>Citron-headed Yellow-Finch</t>
  </si>
  <si>
    <t>Purple-throated Euphonia</t>
  </si>
  <si>
    <t>Trinidad Euphonia</t>
  </si>
  <si>
    <t>Cone-billed Tanager</t>
  </si>
  <si>
    <t>Gray-bellied Flowerpiercer</t>
  </si>
  <si>
    <t>Chestnut-vented Conebill</t>
  </si>
  <si>
    <t>Black-and-yellow Tanager</t>
  </si>
  <si>
    <t>Superciliaried Hemispingus</t>
  </si>
  <si>
    <t>White-browed Conebill</t>
  </si>
  <si>
    <t>Greater Yellow-Finch</t>
  </si>
  <si>
    <t>Canada Warbler</t>
  </si>
  <si>
    <t>Tit-like Dacnis</t>
  </si>
  <si>
    <t>Blue Seedeater</t>
  </si>
  <si>
    <t>Tawny-bellied Seedeater</t>
  </si>
  <si>
    <t>Parodi's Hemispingus</t>
  </si>
  <si>
    <t>Scarlet-and-white Tanager</t>
  </si>
  <si>
    <t>Rusty Flowerpiercer</t>
  </si>
  <si>
    <t>ramonianus</t>
    <phoneticPr fontId="8"/>
  </si>
  <si>
    <t>stictolaemus</t>
    <phoneticPr fontId="8"/>
  </si>
  <si>
    <t>fulva</t>
    <phoneticPr fontId="8"/>
  </si>
  <si>
    <t>Frederickena fulva</t>
    <phoneticPr fontId="8"/>
  </si>
  <si>
    <t>Palm Warbler</t>
  </si>
  <si>
    <t>Inca Wren</t>
  </si>
  <si>
    <t>Blue-backed Conebill</t>
  </si>
  <si>
    <t>Tamarugo Conebill</t>
  </si>
  <si>
    <t>Fulvous Antshrike</t>
    <phoneticPr fontId="8"/>
  </si>
  <si>
    <t>Blue-winged Warbler</t>
  </si>
  <si>
    <t>Slate-throated Redstart</t>
  </si>
  <si>
    <t>Black Flowerpiercer</t>
  </si>
  <si>
    <t>Guianan Trogon</t>
    <phoneticPr fontId="8"/>
  </si>
  <si>
    <t>Pheugopedius</t>
  </si>
  <si>
    <t>Pheugopedius</t>
    <phoneticPr fontId="8"/>
  </si>
  <si>
    <t>Pheugopedius</t>
    <phoneticPr fontId="8"/>
  </si>
  <si>
    <t>V</t>
    <phoneticPr fontId="8"/>
  </si>
  <si>
    <t>Great Inca-Finch</t>
  </si>
  <si>
    <t>Gold-ringed Tanager</t>
  </si>
  <si>
    <t>Chestnut-capped Piha</t>
  </si>
  <si>
    <t>Santa Marta Wren</t>
  </si>
  <si>
    <t>White-headed Wren</t>
  </si>
  <si>
    <t>Stripe-throated Wren</t>
  </si>
  <si>
    <t>Speckle-breasted Wren</t>
  </si>
  <si>
    <t>Bay Wren</t>
  </si>
  <si>
    <t>Rufous-bellied Bush-Tyrant</t>
  </si>
  <si>
    <t>Bare-necked Fruitcrow</t>
  </si>
  <si>
    <t>Chestnut-tailed Antbird</t>
  </si>
  <si>
    <t>Zimmer's Antbird</t>
  </si>
  <si>
    <t>Santa Marta Bush-Tyrant</t>
  </si>
  <si>
    <t>Musician Wren</t>
  </si>
  <si>
    <t>Rough-legged Tyrannulet</t>
  </si>
  <si>
    <t>White-winged Cotinga</t>
  </si>
  <si>
    <t>Hangnest Tody-Tyrant</t>
  </si>
  <si>
    <t>Yungas Tody-Tyrant</t>
  </si>
  <si>
    <t>Fulvous Wren</t>
  </si>
  <si>
    <t>Blue-crowned Manakin</t>
  </si>
  <si>
    <t>Gray Wren</t>
  </si>
  <si>
    <t>Dwarf Tyrant-Manakin</t>
  </si>
  <si>
    <t>Geocerthia</t>
    <phoneticPr fontId="8"/>
  </si>
  <si>
    <t>Hooded Siskin</t>
  </si>
  <si>
    <t>Anabacerthia ruficaudata</t>
    <phoneticPr fontId="8"/>
  </si>
  <si>
    <t>Half-collared Sparrow</t>
  </si>
  <si>
    <t>Great-winged Petrel</t>
  </si>
  <si>
    <t>Cinclodes albiventris</t>
    <phoneticPr fontId="8"/>
  </si>
  <si>
    <t>moseleyi</t>
    <phoneticPr fontId="8"/>
  </si>
  <si>
    <t>Eudyptes moseleyi</t>
    <phoneticPr fontId="8"/>
  </si>
  <si>
    <t>V</t>
    <phoneticPr fontId="8"/>
  </si>
  <si>
    <t>marinus</t>
  </si>
  <si>
    <t>Larus marinus</t>
  </si>
  <si>
    <t>melanocephalus</t>
    <phoneticPr fontId="8"/>
  </si>
  <si>
    <t>Diademed Tanager</t>
  </si>
  <si>
    <t>Black-capped Donacobius</t>
  </si>
  <si>
    <t>Rufous-brown Solitaire</t>
  </si>
  <si>
    <t>Pale-eyed Thrush</t>
  </si>
  <si>
    <t>Green-throated Tanager</t>
  </si>
  <si>
    <t>Veery</t>
  </si>
  <si>
    <t>Selva Cacique</t>
  </si>
  <si>
    <t>Pseudasthenes steinbachi</t>
    <phoneticPr fontId="8"/>
  </si>
  <si>
    <t>Rufous-capped Warbler</t>
  </si>
  <si>
    <t>Finsch's Euphonia</t>
  </si>
  <si>
    <t>Violaceous Euphonia</t>
  </si>
  <si>
    <t>Grassland Sparrow</t>
  </si>
  <si>
    <t>Asthenes palpebralis</t>
    <phoneticPr fontId="8"/>
  </si>
  <si>
    <t>Whooping Motmot</t>
    <phoneticPr fontId="8"/>
  </si>
  <si>
    <t>Blue-black Grosbeak</t>
  </si>
  <si>
    <t>Red-necked Tanager</t>
  </si>
  <si>
    <t>Blue-naped Chlorophonia</t>
  </si>
  <si>
    <t>Black-crested Warbler</t>
  </si>
  <si>
    <t>Band-tailed Seedeater</t>
  </si>
  <si>
    <t>IN</t>
    <phoneticPr fontId="8"/>
  </si>
  <si>
    <t>Thick-billed Seed-Finch</t>
  </si>
  <si>
    <t>phaeopleurus</t>
    <phoneticPr fontId="8"/>
  </si>
  <si>
    <t>Great Shearwater</t>
    <phoneticPr fontId="8"/>
  </si>
  <si>
    <t>Glaucous-blue Grosbeak</t>
  </si>
  <si>
    <t>White-bellied Tyrannulet</t>
  </si>
  <si>
    <t>Bay-headed Tanager</t>
  </si>
  <si>
    <t>White-banded Mockingbird</t>
  </si>
  <si>
    <t>Choco Vireo</t>
  </si>
  <si>
    <t>Snowy-throated Kingbird</t>
  </si>
  <si>
    <t>Rufous Casiornis</t>
  </si>
  <si>
    <t>Black-billed Peppershrike</t>
  </si>
  <si>
    <t>Pale-edged Flycatcher</t>
  </si>
  <si>
    <t>Venezuelan Flycatcher</t>
  </si>
  <si>
    <t>Panama Flycatcher</t>
  </si>
  <si>
    <t>Ochre-breasted Antpitta</t>
  </si>
  <si>
    <t>White-crested Spadebill</t>
  </si>
  <si>
    <t>Russet-winged Spadebill</t>
  </si>
  <si>
    <t>Pale-bellied Mourner</t>
  </si>
  <si>
    <t>Rufous-tailed Flatbill</t>
  </si>
  <si>
    <t>Sooty-crowned Flycatcher</t>
  </si>
  <si>
    <t>Galapagos Flycatcher</t>
  </si>
  <si>
    <t>Magpie Tanager</t>
  </si>
  <si>
    <t>Sharpbill</t>
  </si>
  <si>
    <t>Dusky-capped Greenlet</t>
  </si>
  <si>
    <t>Black-headed Berryeater</t>
  </si>
  <si>
    <t>Black-tailed Flycatcher</t>
  </si>
  <si>
    <t>Blackburnian Warbler</t>
  </si>
  <si>
    <t>albidiventris</t>
    <phoneticPr fontId="8"/>
  </si>
  <si>
    <t>subrufescens</t>
    <phoneticPr fontId="8"/>
  </si>
  <si>
    <t>Myioborus melanocephalus</t>
    <phoneticPr fontId="8"/>
  </si>
  <si>
    <t>Yellow-winged Blackbird</t>
  </si>
  <si>
    <t>Indigo Bunting</t>
  </si>
  <si>
    <t>Creamy-bellied Gnatcatcher</t>
  </si>
  <si>
    <t>Dysithamnus leucostictus</t>
  </si>
  <si>
    <t>Mountain Cacique</t>
  </si>
  <si>
    <t>Bronze-green Euphonia</t>
  </si>
  <si>
    <t>Amazonian Motmot</t>
    <phoneticPr fontId="8"/>
  </si>
  <si>
    <t>Bicolored Conebill</t>
  </si>
  <si>
    <t>Rufous-headed Tanager</t>
  </si>
  <si>
    <t>Prairie Warbler</t>
  </si>
  <si>
    <t>Grassland Yellow-Finch</t>
  </si>
  <si>
    <t>Slaty-backed Hemispingus</t>
  </si>
  <si>
    <t>White-capped Tanager</t>
  </si>
  <si>
    <t>Hooded Tanager</t>
  </si>
  <si>
    <t>Chestnut-bellied Flowerpiercer</t>
  </si>
  <si>
    <t>Three-striped Hemispingus</t>
  </si>
  <si>
    <t>Rhynchospiza</t>
  </si>
  <si>
    <t>Chestnut-sided Warbler</t>
  </si>
  <si>
    <t>Yellow Warbler</t>
  </si>
  <si>
    <t>Black-and-white Seedeater</t>
  </si>
  <si>
    <t>Lined Seedeater</t>
  </si>
  <si>
    <t>Dark-throated Seedeater</t>
  </si>
  <si>
    <t>Fulvous-vented Euphonia</t>
  </si>
  <si>
    <t>Kentucky Warbler</t>
  </si>
  <si>
    <t>Buff-winged Cinclodes</t>
    <phoneticPr fontId="8"/>
  </si>
  <si>
    <t>Eastern Meadowlark</t>
  </si>
  <si>
    <t>Phlegopsis borbae</t>
    <phoneticPr fontId="8"/>
  </si>
  <si>
    <t>Solitary Black Cacique</t>
  </si>
  <si>
    <t>Dusky-faced Tanager</t>
  </si>
  <si>
    <t>Olive-backed Tanager</t>
  </si>
  <si>
    <t>Buff-bridled Inca-Finch</t>
  </si>
  <si>
    <t>Red-crowned Ant-Tanager</t>
  </si>
  <si>
    <t>Chestnut Seedeater</t>
  </si>
  <si>
    <t>Vermilion Cardinal</t>
  </si>
  <si>
    <t>Grallaricula cumanensis</t>
    <phoneticPr fontId="8"/>
  </si>
  <si>
    <t>Olivaceous Siskin</t>
  </si>
  <si>
    <t>Moss-backed Tanager</t>
  </si>
  <si>
    <t>Sulphur-bellied Tyrant-Manakin</t>
  </si>
  <si>
    <t>Moustached Wren</t>
  </si>
  <si>
    <t>Coraya Wren</t>
  </si>
  <si>
    <t>Brasilia Tapaculo</t>
  </si>
  <si>
    <t>Short-tailed Pygmy-Tyrant</t>
  </si>
  <si>
    <t>Black-and-white Monjita</t>
  </si>
  <si>
    <t>Black-faced Cotinga</t>
  </si>
  <si>
    <t>White-lined Antbird</t>
  </si>
  <si>
    <t>White-tailed Cotinga</t>
  </si>
  <si>
    <t>Gray-bellied Shrike-Tyrant</t>
  </si>
  <si>
    <t>Royal Cinclodes</t>
  </si>
  <si>
    <t>Gray-bellied Antbird</t>
  </si>
  <si>
    <t>Bolivian Slaty-Antshrike</t>
  </si>
  <si>
    <t>Greenish Tyrannulet</t>
  </si>
  <si>
    <t>Flammulated Pygmy-Tyrant</t>
  </si>
  <si>
    <t>Gray Monjita</t>
  </si>
  <si>
    <t>Helmeted Pygmy-Tyrant</t>
  </si>
  <si>
    <t>Lesser Shrike-Tyrant</t>
  </si>
  <si>
    <t>Black-crowned Monjita</t>
  </si>
  <si>
    <t>Fire-eyed Diucon</t>
  </si>
  <si>
    <t>Blackish-gray Antshrike</t>
  </si>
  <si>
    <t>Chestnut-breasted Wren</t>
  </si>
  <si>
    <t>Rufous Wren</t>
  </si>
  <si>
    <t>Sharpe's Wren</t>
  </si>
  <si>
    <t>White-fronted Manakin</t>
  </si>
  <si>
    <t>Yellow-faced Siskin</t>
  </si>
  <si>
    <t>geoffroyi</t>
    <phoneticPr fontId="8"/>
  </si>
  <si>
    <t>macroptera</t>
  </si>
  <si>
    <t>Pectoral Sparrow</t>
  </si>
  <si>
    <t>Sucre Antpitta</t>
    <phoneticPr fontId="8"/>
  </si>
  <si>
    <t>Saffron Siskin</t>
  </si>
  <si>
    <t>Lemon-spectacled Tanager</t>
  </si>
  <si>
    <t>Yellow-tailed Oriole</t>
  </si>
  <si>
    <t>Golden-rumped Euphonia</t>
  </si>
  <si>
    <t>Green-winged Saltator</t>
  </si>
  <si>
    <t>Chestnut-winged Cinclodes</t>
    <phoneticPr fontId="8"/>
  </si>
  <si>
    <t>albiventris</t>
    <phoneticPr fontId="8"/>
  </si>
  <si>
    <t>Ochre-breasted Tanager</t>
  </si>
  <si>
    <t>Epaulet Oriole</t>
  </si>
  <si>
    <t>Grass-green Tanager</t>
  </si>
  <si>
    <t>Yungas Manakin</t>
  </si>
  <si>
    <t>Slaty-backed Nightingale-Thrush</t>
  </si>
  <si>
    <t>Black Bushbird</t>
  </si>
  <si>
    <t>Buff-breasted Tody-Tyrant</t>
  </si>
  <si>
    <t>Golden-collared Tanager</t>
  </si>
  <si>
    <t>Spotted Antbird</t>
  </si>
  <si>
    <t>Yellow-throated Tanager</t>
  </si>
  <si>
    <t>Dot-backed Antbird</t>
  </si>
  <si>
    <t>Gray-cheeked Thrush</t>
  </si>
  <si>
    <t>Rufous-throated Tanager</t>
  </si>
  <si>
    <t>Pseudasthenes cactorum</t>
    <phoneticPr fontId="8"/>
  </si>
  <si>
    <t>Thick-billed Euphonia</t>
  </si>
  <si>
    <t>Green-throated Euphonia</t>
  </si>
  <si>
    <t>columbiana</t>
    <phoneticPr fontId="8"/>
  </si>
  <si>
    <t>beverlyae</t>
    <phoneticPr fontId="8"/>
  </si>
  <si>
    <t>Chilean Mockingbird</t>
  </si>
  <si>
    <t>Green-headed Tanager</t>
  </si>
  <si>
    <t>Opal-crowned Tanager</t>
  </si>
  <si>
    <t>Chalk-browed Mockingbird</t>
  </si>
  <si>
    <t>Antarctic Prion</t>
    <phoneticPr fontId="8"/>
  </si>
  <si>
    <t>Black-striped Sparrow</t>
  </si>
  <si>
    <t>Red-crested Cardinal</t>
  </si>
  <si>
    <t>Long-tailed Meadowlark</t>
  </si>
  <si>
    <t>Number of countries/territories</t>
    <phoneticPr fontId="8"/>
  </si>
  <si>
    <t>Scarlet-rumped Cacique</t>
  </si>
  <si>
    <t>Swallow Tanager</t>
  </si>
  <si>
    <t>Golden-hooded Tanager</t>
  </si>
  <si>
    <t>Blue-necked Tanager</t>
  </si>
  <si>
    <t>Ecuadorian Thrush</t>
  </si>
  <si>
    <t>Noronha Vireo</t>
  </si>
  <si>
    <t>Yellow-green Vireo</t>
  </si>
  <si>
    <t>White-throated Kingbird</t>
  </si>
  <si>
    <t>Brown-capped Vireo</t>
  </si>
  <si>
    <t>Rufous-naped Greenlet</t>
  </si>
  <si>
    <t>Sulphur-rumped Flycatcher</t>
  </si>
  <si>
    <t>Brown-crested Flycatcher</t>
  </si>
  <si>
    <t>Amazonian Antpitta</t>
  </si>
  <si>
    <t>Long-tailed Woodcreeper</t>
  </si>
  <si>
    <t>White-browed Antpitta</t>
  </si>
  <si>
    <t>Todd's Antwren</t>
  </si>
  <si>
    <t>White-lored Antpitta</t>
  </si>
  <si>
    <t>Chestnut Antpitta</t>
  </si>
  <si>
    <t>Rufous-tailed Xenops</t>
  </si>
  <si>
    <t>Pectoral Antwren</t>
  </si>
  <si>
    <t>Ash-throated Casiornis</t>
  </si>
  <si>
    <t>Roraiman Flycatcher</t>
  </si>
  <si>
    <t>Ringed Antpipit</t>
  </si>
  <si>
    <t>Lesser Wagtail-Tyrant</t>
  </si>
  <si>
    <t>Spotted Antpitta</t>
  </si>
  <si>
    <t>Hooded Berryeater</t>
  </si>
  <si>
    <t>Cinnamon Tanager</t>
  </si>
  <si>
    <t>Shining Honeycreeper</t>
  </si>
  <si>
    <t>Buff-cheeked Greenlet</t>
  </si>
  <si>
    <t>Gray-hooded Attila</t>
  </si>
  <si>
    <t>Northern Waterthrush</t>
  </si>
  <si>
    <t>Sulphur-throated Finch</t>
  </si>
  <si>
    <t>Rufous-rumped Seedeater</t>
  </si>
  <si>
    <t>leucostictus</t>
    <phoneticPr fontId="8"/>
  </si>
  <si>
    <t>Olivaceous Greenlet</t>
  </si>
  <si>
    <t>Orange-breasted Fruiteater</t>
  </si>
  <si>
    <t>Azure Jay</t>
  </si>
  <si>
    <t>Violaceous Jay</t>
  </si>
  <si>
    <t>Golden-faced Tyrannulet</t>
  </si>
  <si>
    <t>Red-billed Pied Tanager</t>
  </si>
  <si>
    <t>Cape May Warbler</t>
  </si>
  <si>
    <t>Black Phoebe</t>
  </si>
  <si>
    <t>Pearly-breasted Conebill</t>
  </si>
  <si>
    <t>Black-throated Flowerpiercer</t>
  </si>
  <si>
    <t>Variegated Bristle-Tyrant</t>
  </si>
  <si>
    <t>Moustached Woodcreeper</t>
  </si>
  <si>
    <t>Yellow-bellied Seedeater</t>
  </si>
  <si>
    <t>Chapman's Bristle-Tyrant</t>
  </si>
  <si>
    <t>Black-chested Jay</t>
  </si>
  <si>
    <t>Guianan Warbling-Antbird</t>
  </si>
  <si>
    <t>Marble-faced Bristle-Tyrant</t>
  </si>
  <si>
    <t>Fulvous-headed Tanager</t>
  </si>
  <si>
    <t>Red-banded Fruiteater</t>
  </si>
  <si>
    <t>White-tailed Jay</t>
  </si>
  <si>
    <t>Blue Finch</t>
  </si>
  <si>
    <t>Indigo Flowerpiercer</t>
  </si>
  <si>
    <t>Black Siskin</t>
  </si>
  <si>
    <t>Paramo Seedeater</t>
  </si>
  <si>
    <t>Scarlet-headed Blackbird</t>
  </si>
  <si>
    <t>Red-and-black Grosbeak</t>
  </si>
  <si>
    <t>Yellow-faced Grassquit</t>
  </si>
  <si>
    <t>Northern Parula</t>
  </si>
  <si>
    <t>Rufous-backed Inca-Finch</t>
  </si>
  <si>
    <t>Black-faced Grassquit</t>
  </si>
  <si>
    <t>Tropical Parula</t>
  </si>
  <si>
    <t>Bobolink</t>
  </si>
  <si>
    <t>Woodpecker Finch</t>
  </si>
  <si>
    <t>Green Warbler-Finch</t>
  </si>
  <si>
    <t>Red-throated Ant-Tanager</t>
  </si>
  <si>
    <t>Cinereous Finch</t>
  </si>
  <si>
    <t>Slender-billed Finch</t>
  </si>
  <si>
    <t>Rhynchospiza stolzmanni</t>
    <phoneticPr fontId="8"/>
  </si>
  <si>
    <t>Neblina Tapaculo</t>
  </si>
  <si>
    <t>Golden-chevroned Tanager</t>
  </si>
  <si>
    <t>White-breasted Wood-Wren</t>
  </si>
  <si>
    <t>Snow-capped Manakin</t>
  </si>
  <si>
    <t>White-bibbed Manakin</t>
  </si>
  <si>
    <t>Double-banded Pygmy-Tyrant</t>
  </si>
  <si>
    <t>White-throated Manakin</t>
  </si>
  <si>
    <t>Streak-throated Bush-Tyrant</t>
  </si>
  <si>
    <t>Golden-winged Manakin</t>
  </si>
  <si>
    <t>Rusty-backed Monjita</t>
  </si>
  <si>
    <t>Northern Slaty-Antshrike</t>
  </si>
  <si>
    <t>Stub-tailed Antbird</t>
  </si>
  <si>
    <t>Snethlage's Tody-Tyrant</t>
  </si>
  <si>
    <t>Pale-eyed Pygmy-Tyrant</t>
  </si>
  <si>
    <t>Planalto Tyrannulet</t>
  </si>
  <si>
    <t>Olive-crowned Crescentchest</t>
  </si>
  <si>
    <t>Brown-breasted Pygmy-Tyrant</t>
  </si>
  <si>
    <t>Masked Water-Tyrant</t>
  </si>
  <si>
    <t>Sclater's Tyrannulet</t>
  </si>
  <si>
    <t>Sooty-headed Tyrannulet</t>
  </si>
  <si>
    <t>Song Wren</t>
  </si>
  <si>
    <t>Helmeted Manakin</t>
  </si>
  <si>
    <t>White-bearded Manakin</t>
  </si>
  <si>
    <t>Peruvian Wren</t>
  </si>
  <si>
    <t>Yellow-rumped Cacique</t>
  </si>
  <si>
    <t>Baudo Oropendola</t>
  </si>
  <si>
    <t>Geocerthia serrana</t>
    <phoneticPr fontId="8"/>
  </si>
  <si>
    <t>V</t>
    <phoneticPr fontId="8"/>
  </si>
  <si>
    <t>White-edged Oriole</t>
  </si>
  <si>
    <t>Olive Finch</t>
  </si>
  <si>
    <t>Carmiol's Tanager</t>
  </si>
  <si>
    <t>Fawn-breasted Tanager</t>
  </si>
  <si>
    <t>Black-throated Saltator</t>
  </si>
  <si>
    <t>Zimmer's Tody-Tyrant</t>
  </si>
  <si>
    <t>Chaco Earthcreeper</t>
  </si>
  <si>
    <t>Gray-and-gold Tanager</t>
  </si>
  <si>
    <t>Sira Tanager</t>
  </si>
  <si>
    <t>Chestnut-backed Tanager</t>
  </si>
  <si>
    <t>Asthenes moreirae</t>
    <phoneticPr fontId="8"/>
  </si>
  <si>
    <t>Black-headed Tanager</t>
  </si>
  <si>
    <t>Yellow-headed Manakin</t>
  </si>
  <si>
    <t>Many-colored Chaco Finch</t>
    <phoneticPr fontId="8"/>
  </si>
  <si>
    <t>Spot-backed Antbird</t>
  </si>
  <si>
    <t>Yellow-crowned Elaenia</t>
  </si>
  <si>
    <t>Fork-tailed Pygmy-Tyrant</t>
  </si>
  <si>
    <t>Piura Chat-Tyrant</t>
  </si>
  <si>
    <t>Asthenes vilcabambae</t>
    <phoneticPr fontId="8"/>
  </si>
  <si>
    <t>Asthenes helleri</t>
    <phoneticPr fontId="8"/>
  </si>
  <si>
    <t>Asthenes harterti</t>
    <phoneticPr fontId="8"/>
  </si>
  <si>
    <t>Java Sparrow</t>
  </si>
  <si>
    <t>Pirre Warbler</t>
  </si>
  <si>
    <t>Metallic-green Tanager</t>
  </si>
  <si>
    <t>Pileated Finch</t>
  </si>
  <si>
    <t>House Sparrow</t>
  </si>
  <si>
    <t>Pale-legged Warbler</t>
  </si>
  <si>
    <t>Patagonian Mockingbird</t>
  </si>
  <si>
    <t>Golden Tanager</t>
  </si>
  <si>
    <t>Slaty Becard</t>
  </si>
  <si>
    <t>Medium Tree-Finch</t>
  </si>
  <si>
    <t>Peruvian Meadowlark</t>
  </si>
  <si>
    <t>Pampas Meadowlark</t>
  </si>
  <si>
    <t>Carrizal Seedeater</t>
  </si>
  <si>
    <t>Emerald Tanager</t>
  </si>
  <si>
    <t>Pearly-eyed Thrasher</t>
  </si>
  <si>
    <t>Trogon ramonianus</t>
    <phoneticPr fontId="8"/>
  </si>
  <si>
    <t>Black-bellied Seedeater</t>
  </si>
  <si>
    <t>Chestnut-bellied Seed-Finch</t>
  </si>
  <si>
    <t>Drymotoxeres</t>
    <phoneticPr fontId="8"/>
  </si>
  <si>
    <t>Great Crested Flycatcher</t>
  </si>
  <si>
    <t>Yellow-throated Spadebill</t>
  </si>
  <si>
    <t>Bahia Antwren</t>
  </si>
  <si>
    <t>Streak-chested Antpitta</t>
  </si>
  <si>
    <t>White-bellied Spinetail</t>
  </si>
  <si>
    <t>Spot-tailed Antwren</t>
  </si>
  <si>
    <t>Orange-banded Flycatcher</t>
  </si>
  <si>
    <t>Gray-and-white Tyrannulet</t>
  </si>
  <si>
    <t>Black-whiskered Vireo</t>
  </si>
  <si>
    <t>Plain-brown Woodcreeper</t>
  </si>
  <si>
    <t>Thicket Antpitta</t>
  </si>
  <si>
    <t>Euler's Flycatcher</t>
  </si>
  <si>
    <t>Beautiful Jay</t>
  </si>
  <si>
    <t>Flavescent Flycatcher</t>
  </si>
  <si>
    <t>Large-billed Antwren</t>
  </si>
  <si>
    <t>Yellow-breasted Antwren</t>
  </si>
  <si>
    <t>Bran-colored Flycatcher</t>
  </si>
  <si>
    <t>Tawny-breasted Flycatcher</t>
  </si>
  <si>
    <t>Ruddy-tailed Flycatcher</t>
  </si>
  <si>
    <t>Masked Antpitta</t>
  </si>
  <si>
    <t>Unadorned Flycatcher</t>
  </si>
  <si>
    <t>Citron-bellied Attila</t>
  </si>
  <si>
    <t>Lesser Greenlet</t>
  </si>
  <si>
    <t>Stripe-tailed Yellow-Finch</t>
  </si>
  <si>
    <t>Hooded Antpitta</t>
  </si>
  <si>
    <t>Turquoise Jay</t>
  </si>
  <si>
    <t>Magnolia Warbler</t>
  </si>
  <si>
    <t>Dickcissel</t>
  </si>
  <si>
    <t>Short-billed Honeycreeper</t>
  </si>
  <si>
    <t>Gray-throated Warbler</t>
  </si>
  <si>
    <t>Chestnut-bellied Seedeater</t>
  </si>
  <si>
    <t>Black-throated Blue Warbler</t>
  </si>
  <si>
    <t>Yellow-bellied Siskin</t>
  </si>
  <si>
    <t>Bar-bellied Woodcreeper</t>
  </si>
  <si>
    <t>Imeri Warbling-Antbird</t>
  </si>
  <si>
    <t>Black-bellied Gnateater</t>
  </si>
  <si>
    <t>Slaty Gnateater</t>
  </si>
  <si>
    <t>Striated Antbird</t>
  </si>
  <si>
    <t>Venezuelan Bristle-Tyrant</t>
  </si>
  <si>
    <t>Barred Fruiteater</t>
  </si>
  <si>
    <t>Greenish Yellow-Finch</t>
  </si>
  <si>
    <t>Purple-throated Fruitcrow</t>
  </si>
  <si>
    <t>Venezuelan Flowerpiercer</t>
  </si>
  <si>
    <t>Oleaginous Hemispingus</t>
  </si>
  <si>
    <t>Gray-capped Hemispingus</t>
  </si>
  <si>
    <t>Rio Orinoco Spinetail</t>
    <phoneticPr fontId="8"/>
  </si>
  <si>
    <t>Dubois's Seedeater</t>
  </si>
  <si>
    <t>Deep-blue Flowerpiercer</t>
  </si>
  <si>
    <t>Plain-colored Seedeater</t>
  </si>
  <si>
    <t>Bluish Flowerpiercer</t>
  </si>
  <si>
    <t>Masked Crimson Tanager</t>
  </si>
  <si>
    <t>Crimson-backed Tanager</t>
  </si>
  <si>
    <t>Black-billed Seed-Finch</t>
  </si>
  <si>
    <t>Merida Wren</t>
  </si>
  <si>
    <t>Blue-capped Tanager</t>
  </si>
  <si>
    <t>Large-billed Seed-Finch</t>
  </si>
  <si>
    <t>Great-billed Seed-Finch</t>
  </si>
  <si>
    <t>Silver-beaked Tanager</t>
  </si>
  <si>
    <t>Apolinar's Wren</t>
  </si>
  <si>
    <t>Buff-breasted Wren</t>
  </si>
  <si>
    <t>Superciliated Wren</t>
  </si>
  <si>
    <t>Gray-winged Inca-Finch</t>
  </si>
  <si>
    <t>Brazilian Tanager</t>
  </si>
  <si>
    <t>White-rumped Swallow</t>
  </si>
  <si>
    <t>Long-tailed Reed Finch</t>
    <phoneticPr fontId="8"/>
  </si>
  <si>
    <t>Golden-chested Tanager</t>
  </si>
  <si>
    <t>Dusky Tapaculo</t>
  </si>
  <si>
    <t>Palm Tanager</t>
  </si>
  <si>
    <t>White-rumped Monjita</t>
  </si>
  <si>
    <t>Great Shrike-Tyrant</t>
  </si>
  <si>
    <t>Pompadour Cotinga</t>
  </si>
  <si>
    <t>Scale-crested Pygmy-Tyrant</t>
  </si>
  <si>
    <t>Black-spotted Barbet</t>
  </si>
  <si>
    <t>Spectacled Prickletail</t>
  </si>
  <si>
    <t>Striated Earthcreeper</t>
  </si>
  <si>
    <t>Scalloped Antbird</t>
  </si>
  <si>
    <t>Wied's Tyrant-Manakin</t>
  </si>
  <si>
    <t>Smoky Bush-Tyrant</t>
  </si>
  <si>
    <t>Castelnau's Antshrike</t>
  </si>
  <si>
    <t>Elegant Crescentchest</t>
  </si>
  <si>
    <t>Cocha Antshrike</t>
  </si>
  <si>
    <t>Esmeraldas Antbird</t>
  </si>
  <si>
    <t>Gray Elaenia</t>
  </si>
  <si>
    <t>White-browed Chat-Tyrant</t>
  </si>
  <si>
    <t>White-bellied Tody-Tyrant</t>
  </si>
  <si>
    <t>Eye-ringed Tody-Tyrant</t>
  </si>
  <si>
    <t>d'Orbigny's Chat-Tyrant</t>
  </si>
  <si>
    <t>Black-backed Tanager</t>
  </si>
  <si>
    <t>White-shouldered Antbird</t>
  </si>
  <si>
    <t>Chocolate-vented Tyrant</t>
  </si>
  <si>
    <t>Rufous-webbed Bush-Tyrant</t>
  </si>
  <si>
    <t>Araripe Manakin</t>
  </si>
  <si>
    <t>Black-throated Grosbeak</t>
  </si>
  <si>
    <t>Streamer-tailed Tyrant</t>
  </si>
  <si>
    <t>Black-capped Sparrow</t>
  </si>
  <si>
    <t>Half-collared Gnatwren</t>
  </si>
  <si>
    <t>Collared Gnatwren</t>
  </si>
  <si>
    <t>Blue-rumped Manakin</t>
  </si>
  <si>
    <t>Cerulean-capped Manakin</t>
  </si>
  <si>
    <t>Purplish-mantled Tanager</t>
  </si>
  <si>
    <t>Bicolored Antbird</t>
  </si>
  <si>
    <t>Rufous-throated Antbird</t>
  </si>
  <si>
    <t>Lunulated Antbird</t>
  </si>
  <si>
    <t>Bare-eyed Antbird</t>
  </si>
  <si>
    <t>Yellow-bellied Elaenia</t>
  </si>
  <si>
    <t>Tocuyo Sparrow</t>
  </si>
  <si>
    <t>Guianan Gnatcatcher</t>
  </si>
  <si>
    <t>Iquitos Gnatcatcher</t>
  </si>
  <si>
    <t>White-masked Antbird</t>
  </si>
  <si>
    <t>Johnson's Tody-Flycatcher</t>
  </si>
  <si>
    <t>Pseudasthenes humicola</t>
    <phoneticPr fontId="8"/>
  </si>
  <si>
    <t>Pseudasthenes patagonica</t>
    <phoneticPr fontId="8"/>
  </si>
  <si>
    <t>Blue-and-black Tanager</t>
  </si>
  <si>
    <t>Speckled Tanager</t>
  </si>
  <si>
    <t>Ortalis columbiana</t>
    <phoneticPr fontId="8"/>
  </si>
  <si>
    <t>Village Weaver</t>
  </si>
  <si>
    <t>White-fronted Redstart</t>
  </si>
  <si>
    <t>Brassy-breasted Tanager</t>
  </si>
  <si>
    <t>Blackish-blue Seedeater</t>
  </si>
  <si>
    <t>Unicolored Thrush</t>
  </si>
  <si>
    <t>White-naped Xenopsaris</t>
  </si>
  <si>
    <t>Green-backed Becard</t>
  </si>
  <si>
    <t>Cinereous Becard</t>
  </si>
  <si>
    <t>Cinnamon Becard</t>
  </si>
  <si>
    <t>Saffron-crowned Tanager</t>
  </si>
  <si>
    <t>Buff-throated Purpletuft</t>
  </si>
  <si>
    <t>White-winged Becard</t>
  </si>
  <si>
    <t>Dusky Purpletuft</t>
  </si>
  <si>
    <t>Dotted Tanager</t>
  </si>
  <si>
    <t>Chestnut-throated Seedeater</t>
  </si>
  <si>
    <t>Red-cowled Cardinal</t>
  </si>
  <si>
    <t>White-bellied Dacnis</t>
  </si>
  <si>
    <t>Wing-barred Piprites</t>
  </si>
  <si>
    <t>Brown Tanager</t>
  </si>
  <si>
    <t>Yellow-browed Shrike-Vireo</t>
  </si>
  <si>
    <t>Bronze-olive Pygmy-Tyrant</t>
  </si>
  <si>
    <t>Warbling Doradito</t>
  </si>
  <si>
    <t>Royal Flycatcher</t>
  </si>
  <si>
    <t>Southern Antpipit</t>
  </si>
  <si>
    <t>Orange-crested Flycatcher</t>
  </si>
  <si>
    <t>White-spotted Woodpecker</t>
  </si>
  <si>
    <t>Rufous-faced Antpitta</t>
  </si>
  <si>
    <t>White-lored Spinetail</t>
  </si>
  <si>
    <t>Tyrannine Woodcreeper</t>
  </si>
  <si>
    <t>Plain-crowned Spinetail</t>
  </si>
  <si>
    <t>Ringed Kingfisher</t>
  </si>
  <si>
    <t>Ancient Antwren</t>
  </si>
  <si>
    <t>Roraiman Antwren</t>
  </si>
  <si>
    <t>Cinnamon Flycatcher</t>
  </si>
  <si>
    <t>Cliff Flycatcher</t>
  </si>
  <si>
    <t>Greater Wagtail-Tyrant</t>
  </si>
  <si>
    <t>Bolivian Tyrannulet</t>
  </si>
  <si>
    <t>Golden-breasted Fruiteater</t>
  </si>
  <si>
    <t>Red-billed Tyrannulet</t>
  </si>
  <si>
    <t>Western Wood-Pewee</t>
  </si>
  <si>
    <t>Purplish Jay</t>
  </si>
  <si>
    <t>Scarlet-throated Tanager</t>
  </si>
  <si>
    <t>Rufous-crested Tanager</t>
  </si>
  <si>
    <t>Fiery-throated Fruiteater</t>
  </si>
  <si>
    <t>Cinnamon Manakin-Tyrant</t>
  </si>
  <si>
    <t>Cinnamon Attila</t>
  </si>
  <si>
    <t>Rufous-tailed Attila</t>
  </si>
  <si>
    <t>Black-collared Jay</t>
  </si>
  <si>
    <t>White-collared Jay</t>
  </si>
  <si>
    <t>Shiny Cowbird</t>
  </si>
  <si>
    <t>Cerulean Warbler</t>
  </si>
  <si>
    <t>Bright-rumped Yellow-Finch</t>
  </si>
  <si>
    <t>Rufous-chested Tanager</t>
  </si>
  <si>
    <t>Olive-sided Flycatcher</t>
  </si>
  <si>
    <t>Fuscous Flycatcher</t>
  </si>
  <si>
    <t>Chestnut-crowned Gnateater</t>
  </si>
  <si>
    <t>Crested Spinetail</t>
  </si>
  <si>
    <t>White-throated Woodcreeper</t>
  </si>
  <si>
    <t>Black-cheeked Gnateater</t>
  </si>
  <si>
    <t>Double-collared Seedeater</t>
  </si>
  <si>
    <t>Yellow-crested Tanager</t>
  </si>
  <si>
    <t>Black-bellied Tanager</t>
  </si>
  <si>
    <t>Eastern Wood-Pewee</t>
  </si>
  <si>
    <t>Tropical Pewee</t>
  </si>
  <si>
    <t>Cinclodes albidiventris</t>
    <phoneticPr fontId="8"/>
  </si>
  <si>
    <t>Moustached Flowerpiercer</t>
  </si>
  <si>
    <t>Merida Flowerpiercer</t>
  </si>
  <si>
    <t>Gray Seedeater</t>
  </si>
  <si>
    <t>Wing-barred Seedeater</t>
  </si>
  <si>
    <t>Gray-and-gold Warbler</t>
  </si>
  <si>
    <t>Two-banded Warbler</t>
  </si>
  <si>
    <t>Summer Tanager</t>
  </si>
  <si>
    <t>Scarlet Tanager</t>
  </si>
  <si>
    <t>Ruddy-breasted Seedeater</t>
  </si>
  <si>
    <t>Western Tanager</t>
  </si>
  <si>
    <t>Black-bellied Wren</t>
  </si>
  <si>
    <t>Gray-winged Cotinga</t>
  </si>
  <si>
    <t>Tooth-billed Wren</t>
  </si>
  <si>
    <t>House Wren</t>
  </si>
  <si>
    <t>Mountain Wren</t>
  </si>
  <si>
    <t>Fawn-breasted Wren</t>
  </si>
  <si>
    <t>White-rumped Tanager</t>
  </si>
  <si>
    <t>Tumbes Swallow</t>
  </si>
  <si>
    <t>Buff-bellied Tanager</t>
  </si>
  <si>
    <t>Chilean Swallow</t>
  </si>
  <si>
    <t>Orange-headed Tanager</t>
  </si>
  <si>
    <t>White-winged Swallow</t>
  </si>
  <si>
    <t>Gray-crested Finch</t>
  </si>
  <si>
    <t>Large Tree-Finch</t>
  </si>
  <si>
    <t>Ferruginous-backed Antbird</t>
  </si>
  <si>
    <t>Saffron-crested Tyrant-Manakin</t>
  </si>
  <si>
    <t>Niceforo's Wren</t>
  </si>
  <si>
    <t>White Monjita</t>
  </si>
  <si>
    <t>Mouse-colored Antshrike</t>
  </si>
  <si>
    <t>Black Antshrike</t>
  </si>
  <si>
    <t>Brown-chested Barbet</t>
  </si>
  <si>
    <t>Orange-fronted Plushcrown</t>
  </si>
  <si>
    <t>Pink-legged Graveteiro</t>
  </si>
  <si>
    <t>Fulvous-dotted Treerunner</t>
  </si>
  <si>
    <t>Planalto Slaty-Antshrike</t>
  </si>
  <si>
    <t>Urich's Tyrannulet</t>
  </si>
  <si>
    <t>Roraiman Barbtail</t>
  </si>
  <si>
    <t>Reiser's Tyrannulet</t>
  </si>
  <si>
    <t>Marañon Crescentchest</t>
  </si>
  <si>
    <t>Boat-billed Tody-Tyrant</t>
  </si>
  <si>
    <t>White-eyed Tody-Tyrant</t>
  </si>
  <si>
    <t>Fiery-capped Manakin</t>
  </si>
  <si>
    <t>Natterer's Slaty-Antshrike</t>
  </si>
  <si>
    <t>Ashy-headed Tyrannulet</t>
  </si>
  <si>
    <t>Tawny-rumped Tyrannulet</t>
  </si>
  <si>
    <t>Black-capped Tyrannulet</t>
  </si>
  <si>
    <t>White-throated Antbird</t>
  </si>
  <si>
    <t>Plumbeous-crowned Tyrannulet</t>
  </si>
  <si>
    <t>Johannes's Tody-Tyrant</t>
  </si>
  <si>
    <t>Strange-tailed Tyrant</t>
  </si>
  <si>
    <t>Stripe-necked Tody-Tyrant</t>
  </si>
  <si>
    <t>Golden-crowned Tanager</t>
  </si>
  <si>
    <t>Shear-tailed Gray Tyrant</t>
    <phoneticPr fontId="8"/>
  </si>
  <si>
    <t>Lance-tailed Manakin</t>
  </si>
  <si>
    <t>Blue-backed Manakin</t>
  </si>
  <si>
    <t>Yellow-billed Cacique</t>
  </si>
  <si>
    <t>Opal-crowned Manakin</t>
  </si>
  <si>
    <t>Tumbes Tyrant</t>
  </si>
  <si>
    <t>Scrub Blackbird</t>
  </si>
  <si>
    <t>Mountain Grackle</t>
  </si>
  <si>
    <t>Pearly Antshrike</t>
  </si>
  <si>
    <t>White-shouldered Antshrike</t>
  </si>
  <si>
    <t>Band-tailed Antshrike</t>
  </si>
  <si>
    <t>Caribbean Elaenia</t>
  </si>
  <si>
    <t>Swainson's Thrush</t>
  </si>
  <si>
    <t>Austral Thrush</t>
  </si>
  <si>
    <t>Spot-crowned Antvireo</t>
  </si>
  <si>
    <t>Pacific Elaenia</t>
  </si>
  <si>
    <t>Greenish Elaenia</t>
  </si>
  <si>
    <t>Spotted Tanager</t>
  </si>
  <si>
    <t>Red-crested Finch</t>
  </si>
  <si>
    <t>Chestnut-bellied Thrush</t>
  </si>
  <si>
    <t>White-bridled Finch</t>
  </si>
  <si>
    <t>Yellow-bridled Finch</t>
  </si>
  <si>
    <t>Olive Manakin</t>
  </si>
  <si>
    <t>Green-capped Tanager</t>
  </si>
  <si>
    <t>Crimson-breasted Finch</t>
  </si>
  <si>
    <t>Certhiasomus</t>
    <phoneticPr fontId="8"/>
  </si>
  <si>
    <t>Beryl-spangled Tanager</t>
  </si>
  <si>
    <t>Saffron-billed Sparrow</t>
  </si>
  <si>
    <t>African Masked Weaver</t>
  </si>
  <si>
    <t>Slaty-capped Shrike-Vireo</t>
  </si>
  <si>
    <t>Rufous-cheeked Tanager</t>
  </si>
  <si>
    <t>Rufous-browed Peppershrike</t>
  </si>
  <si>
    <t>Glossy-black Thrush</t>
  </si>
  <si>
    <t>Hauxwell's Thrush</t>
  </si>
  <si>
    <t>White-browed Purpletuft</t>
  </si>
  <si>
    <t>Baird's Flycatcher</t>
  </si>
  <si>
    <t>Speckled Mourner</t>
  </si>
  <si>
    <t>Cinereous Mourner</t>
  </si>
  <si>
    <t>Pale-breasted Thrush</t>
  </si>
  <si>
    <t>Pale-vented Thrush</t>
  </si>
  <si>
    <t>Rufous-bellied Thrush</t>
  </si>
  <si>
    <t>Barred Becard</t>
  </si>
  <si>
    <t>White-bellied Antpitta</t>
  </si>
  <si>
    <t>Hellmayr's Pipit</t>
  </si>
  <si>
    <t>Paramo Pipit</t>
  </si>
  <si>
    <t>Rufous Flycatcher</t>
  </si>
  <si>
    <t>Rusty-headed Spinetail</t>
  </si>
  <si>
    <t>Slender-billed Xenops</t>
  </si>
  <si>
    <t>Plain Xenops</t>
  </si>
  <si>
    <t>Streaked Xenops</t>
  </si>
  <si>
    <t>McConnell's Spinetail</t>
  </si>
  <si>
    <t>Dusky Spinetail</t>
  </si>
  <si>
    <t>Masked Trogon</t>
  </si>
  <si>
    <t>Dugand's Antwren</t>
  </si>
  <si>
    <t>Emerald-bellied Puffleg</t>
  </si>
  <si>
    <t>Cabanis's Spinetail</t>
  </si>
  <si>
    <t>Speckle-breasted Antpitta</t>
  </si>
  <si>
    <t>Ochraceous-breasted Flycatcher</t>
  </si>
  <si>
    <t>Dusky-tailed Flatbill</t>
  </si>
  <si>
    <t>Scimitar-billed Woodcreeper</t>
  </si>
  <si>
    <t>Olive-chested Flycatcher</t>
  </si>
  <si>
    <t>Thrush-like Antpitta</t>
  </si>
  <si>
    <t>Black-hooded Antwren</t>
  </si>
  <si>
    <t>Restinga Antwren</t>
  </si>
  <si>
    <t>Tepui Antpitta</t>
  </si>
  <si>
    <t>Peruvian Antpitta</t>
  </si>
  <si>
    <t>Slate-crowned Antpitta</t>
  </si>
  <si>
    <t>Chestnut-belted Gnateater</t>
  </si>
  <si>
    <t>White-throated Pewee</t>
  </si>
  <si>
    <t>Mishana Tyrannulet</t>
  </si>
  <si>
    <t>Ashy-headed Greenlet</t>
  </si>
  <si>
    <t>Scarlet-breasted Fruiteater</t>
  </si>
  <si>
    <t>Curl-crested Jay</t>
  </si>
  <si>
    <t>Ochraceous Attila</t>
  </si>
  <si>
    <t>Scrub Greenlet</t>
  </si>
  <si>
    <t>Green-and-black Fruiteater</t>
  </si>
  <si>
    <t>Purple Honeycreeper</t>
  </si>
  <si>
    <t>Tufted Flycatcher</t>
  </si>
  <si>
    <t>White-eared Conebill</t>
  </si>
  <si>
    <t>Slaty Tanager</t>
  </si>
  <si>
    <t>Red-billed Woodcreeper</t>
  </si>
  <si>
    <t>Strong-billed Woodcreeper</t>
  </si>
  <si>
    <t>White-throated Seedeater</t>
  </si>
  <si>
    <t>Orange-browed Hemispingus</t>
  </si>
  <si>
    <t>Wing-banded Wren</t>
  </si>
  <si>
    <t>Cherry-throated Tanager</t>
  </si>
  <si>
    <t>Glossy Flowerpiercer</t>
  </si>
  <si>
    <t>Red-shouldered Tanager</t>
  </si>
  <si>
    <t>Gray-headed Tanager</t>
  </si>
  <si>
    <t>Flame-crested Tanager</t>
  </si>
  <si>
    <t>Rusty-collared Seedeater</t>
  </si>
  <si>
    <t>White-sided Flowerpiercer</t>
  </si>
  <si>
    <t>Pardusco</t>
  </si>
  <si>
    <t>White-shouldered Tanager</t>
  </si>
  <si>
    <t>Greater Flowerpiercer</t>
  </si>
  <si>
    <t>Golden-bellied Warbler</t>
  </si>
  <si>
    <t>Citrine Warbler</t>
  </si>
  <si>
    <t>Drab Seedeater</t>
  </si>
  <si>
    <t>Gray Warbler-Finch</t>
  </si>
  <si>
    <t>White-naped Seedeater</t>
  </si>
  <si>
    <t>Black-and-tawny Seedeater</t>
  </si>
  <si>
    <t>Rosy Thrush-Tanager</t>
  </si>
  <si>
    <t>Rust-and-yellow Tanager</t>
  </si>
  <si>
    <t>Whiskered Wren</t>
  </si>
  <si>
    <t>Chestnut-headed Tanager</t>
  </si>
  <si>
    <t>Tree Swallow</t>
  </si>
  <si>
    <t>Ochre-naped Ground-Tyrant</t>
  </si>
  <si>
    <t>Cinnamon-vented Piha</t>
  </si>
  <si>
    <t>Plum-throated Cotinga</t>
  </si>
  <si>
    <t>Chusquea Tapaculo</t>
  </si>
  <si>
    <t>Santa Marta Tapaculo</t>
  </si>
  <si>
    <t>Drab Hemispingus</t>
  </si>
  <si>
    <t>Black-fronted Ground-Tyrant</t>
  </si>
  <si>
    <t>Spangled Cotinga</t>
  </si>
  <si>
    <t>White-bellied Pygmy-Tyrant</t>
  </si>
  <si>
    <t>Bearded Bellbird</t>
  </si>
  <si>
    <t>Vilcabamba Tapaculo</t>
  </si>
  <si>
    <t>Black-and-gold Cotinga</t>
  </si>
  <si>
    <t>White-tailed Shrike-Tyrant</t>
  </si>
  <si>
    <t>Collared Antshrike</t>
  </si>
  <si>
    <t>White-throated Earthcreeper</t>
  </si>
  <si>
    <t>Campo Miner</t>
  </si>
  <si>
    <t>Straight-billed Earthcreeper</t>
  </si>
  <si>
    <t>Plain-winged Antshrike</t>
  </si>
  <si>
    <t>Lark-like Brushrunner</t>
  </si>
  <si>
    <t>Five-colored Barbet</t>
  </si>
  <si>
    <t>Green-breasted Mango</t>
  </si>
  <si>
    <t>Red-headed Barbet</t>
  </si>
  <si>
    <t>Equatorial Graytail</t>
  </si>
  <si>
    <t>Scarlet-hooded Barbet</t>
  </si>
  <si>
    <t>Black-throated Antbird</t>
  </si>
  <si>
    <t>Ruby-topaz Hummingbird</t>
  </si>
  <si>
    <t>Stout-billed Cinclodes</t>
  </si>
  <si>
    <t>Upland Antshrike</t>
  </si>
  <si>
    <t>Goeldi's Antbird</t>
  </si>
  <si>
    <t>Sooty Antbird</t>
  </si>
  <si>
    <t>Variable Antshrike</t>
  </si>
  <si>
    <t>White-plumed Antbird</t>
  </si>
  <si>
    <t>Forest Elaenia</t>
  </si>
  <si>
    <t>Pearly-vented Tody-Tyrant</t>
  </si>
  <si>
    <t>Rufous-breasted Chat-Tyrant</t>
  </si>
  <si>
    <t>Brown-backed Chat-Tyrant</t>
  </si>
  <si>
    <t>Cinnamon-breasted Tody-Tyrant</t>
  </si>
  <si>
    <t>Golden-browed Chat-Tyrant</t>
  </si>
  <si>
    <t>Streak-backed Antshrike</t>
  </si>
  <si>
    <t>Drab-breasted Pygmy-Tyrant</t>
  </si>
  <si>
    <t>Cock-tailed Tyrant</t>
  </si>
  <si>
    <t>Golden-crowned Manakin</t>
  </si>
  <si>
    <t>Yellow-backed Oriole</t>
  </si>
  <si>
    <t>Hairy-crested Antbird</t>
  </si>
  <si>
    <t>Wing-banded Hornero</t>
  </si>
  <si>
    <t>Streaked Tuftedcheek</t>
  </si>
  <si>
    <t>White-browed Foliage-gleaner</t>
  </si>
  <si>
    <t>Masked Tityra</t>
  </si>
  <si>
    <t>Green Manakin</t>
  </si>
  <si>
    <t>Buff-cheeked Tody-Flycatcher</t>
  </si>
  <si>
    <t>Black-billed Thrush</t>
  </si>
  <si>
    <t>Marañon Thrush</t>
  </si>
  <si>
    <t>Lawrence's Thrush</t>
  </si>
  <si>
    <t>Red-hooded Tanager</t>
  </si>
  <si>
    <t>White-winged Tanager</t>
  </si>
  <si>
    <t>Slaty Finch</t>
  </si>
  <si>
    <t>Uniform Finch</t>
  </si>
  <si>
    <t>Black-crested Finch</t>
  </si>
  <si>
    <t>Paradise Tanager</t>
  </si>
  <si>
    <t>Shrike-like Cotinga</t>
  </si>
  <si>
    <t>Hepatic Tanager</t>
  </si>
  <si>
    <t>Plain-colored Tanager</t>
  </si>
  <si>
    <t>Tropical Mockingbird</t>
  </si>
  <si>
    <t>Gilt-edged Tanager</t>
  </si>
  <si>
    <t>Long-tailed Mockingbird</t>
  </si>
  <si>
    <t>Golden-eared Tanager</t>
  </si>
  <si>
    <t>White-throated Thrush</t>
  </si>
  <si>
    <t>Ash-breasted Tit-Tyrant</t>
  </si>
  <si>
    <t>Three-striped Flycatcher</t>
  </si>
  <si>
    <t>Yellow-throated Vireo</t>
  </si>
  <si>
    <t>Kinglet Calyptura</t>
  </si>
  <si>
    <t>Masked Tanager</t>
  </si>
  <si>
    <t>Greenish Schiffornis</t>
  </si>
  <si>
    <t>Glossy-backed Becard</t>
  </si>
  <si>
    <t>Pacific Flatbill</t>
  </si>
  <si>
    <t>Cocoa Thrush</t>
  </si>
  <si>
    <t>Torrent Tyrannulet</t>
  </si>
  <si>
    <t>Sooty Tyrannulet</t>
  </si>
  <si>
    <t>Tropical Kingbird</t>
  </si>
  <si>
    <t>Crested Doradito</t>
  </si>
  <si>
    <t>Tawny Antpitta</t>
  </si>
  <si>
    <t>Bearded Tachuri</t>
  </si>
  <si>
    <t>White-crested Tyrannulet</t>
  </si>
  <si>
    <t>Fork-tailed Flycatcher</t>
  </si>
  <si>
    <t>Red-eyed Vireo</t>
  </si>
  <si>
    <t>Subtropical Doradito</t>
  </si>
  <si>
    <t>Dinelli's Doradito</t>
  </si>
  <si>
    <t>Ash-throated Antwren</t>
  </si>
  <si>
    <t>White-throated Treerunner</t>
  </si>
  <si>
    <t>Rusty-tinged Antpitta</t>
  </si>
  <si>
    <t>Great Xenops</t>
  </si>
  <si>
    <t>Chestnut-throated Spinetail</t>
  </si>
  <si>
    <t>Black-capped Antwren</t>
  </si>
  <si>
    <t>Creamy-bellied Antwren</t>
  </si>
  <si>
    <t>Golden-collared Woodpecker</t>
  </si>
  <si>
    <t>Checkered Woodpecker</t>
  </si>
  <si>
    <t>Striped Woodpecker</t>
  </si>
  <si>
    <t>Black Swift</t>
  </si>
  <si>
    <t>Dot-winged Antwren</t>
  </si>
  <si>
    <t>Sharp-tailed Streamcreeper</t>
  </si>
  <si>
    <t>Alagoas Antwren</t>
  </si>
  <si>
    <t>White-chested Swift</t>
  </si>
  <si>
    <t>Marvelous Spatuletail</t>
  </si>
  <si>
    <t>Marañon Spinetail</t>
  </si>
  <si>
    <t>Spot-backed Antwren</t>
  </si>
  <si>
    <t>Ruddy Woodcreeper</t>
  </si>
  <si>
    <t>Crescent-faced Antpitta</t>
  </si>
  <si>
    <t>Ash-throated Gnateater</t>
  </si>
  <si>
    <t>Dull-capped Attila</t>
  </si>
  <si>
    <t>Smoke-colored Pewee</t>
  </si>
  <si>
    <t>Alder Flycatcher</t>
  </si>
  <si>
    <t>Willow Flycatcher</t>
  </si>
  <si>
    <t>Rufous Gnateater</t>
  </si>
  <si>
    <t>Orange-fronted Yellow-Finch</t>
  </si>
  <si>
    <t>Gray-chested Greenlet</t>
  </si>
  <si>
    <t>Golden-collared Honeycreeper</t>
  </si>
  <si>
    <t>Puna Yellow-Finch</t>
  </si>
  <si>
    <t>Guira Tanager</t>
  </si>
  <si>
    <t>Great Rufous Woodcreeper</t>
  </si>
  <si>
    <t>Black-crowned Antpitta</t>
  </si>
  <si>
    <t>Olive Flycatcher</t>
  </si>
  <si>
    <t>Fulvous-crested Tanager</t>
  </si>
  <si>
    <t>Olive-green Tanager</t>
  </si>
  <si>
    <t>Brown-bellied Swallow</t>
  </si>
  <si>
    <t>Green Jay</t>
  </si>
  <si>
    <t>Gray-mantled Wren</t>
  </si>
  <si>
    <t>Tawny-crested Tanager</t>
  </si>
  <si>
    <t>Flutist Wren</t>
  </si>
  <si>
    <t>Black-backed Bush Tanager</t>
    <phoneticPr fontId="8"/>
  </si>
  <si>
    <t>Scaly-breasted Wren</t>
  </si>
  <si>
    <t>Brown-chested Martin</t>
  </si>
  <si>
    <t>Fasciated Wren</t>
  </si>
  <si>
    <t>Plushcap</t>
  </si>
  <si>
    <t>Bank Swallow</t>
  </si>
  <si>
    <t>Black-headed Hemispingus</t>
  </si>
  <si>
    <t>Vegetarian Finch</t>
  </si>
  <si>
    <t>White Bellbird</t>
  </si>
  <si>
    <t>Bicolored Wren</t>
  </si>
  <si>
    <t>Thrush-like Wren</t>
  </si>
  <si>
    <t>Peruvian Martin</t>
  </si>
  <si>
    <t>Galapagos Martin</t>
  </si>
  <si>
    <t>Southern Martin</t>
  </si>
  <si>
    <t>Amazonian Scrub-Flycatcher</t>
  </si>
  <si>
    <t>Choco Tapaculo</t>
  </si>
  <si>
    <t>Amazonian Umbrellabird</t>
  </si>
  <si>
    <t>Taczanowski's Ground-Tyrant</t>
  </si>
  <si>
    <t>White-browed Ground-Tyrant</t>
  </si>
  <si>
    <t>Brown-flanked Tanager</t>
  </si>
  <si>
    <t>Gray-breasted Martin</t>
  </si>
  <si>
    <t>Slaty-capped Flycatcher</t>
  </si>
  <si>
    <t>Rose-collared Piha</t>
  </si>
  <si>
    <t>Black-billed Shrike-Tyrant</t>
  </si>
  <si>
    <t>Banded Cotinga</t>
  </si>
  <si>
    <t>White-browed Tapaculo</t>
  </si>
  <si>
    <t>Zimmer's Tapaculo</t>
  </si>
  <si>
    <t>Trilling Tapaculo</t>
  </si>
  <si>
    <t>Roraiman Antbird</t>
  </si>
  <si>
    <t>Magellanic Tapaculo</t>
  </si>
  <si>
    <t>Many-colored Rush Tyrant</t>
    <phoneticPr fontId="8"/>
  </si>
  <si>
    <t>Collared Crescentchest</t>
  </si>
  <si>
    <t>Long-crested Pygmy-Tyrant</t>
  </si>
  <si>
    <t>Eared Pygmy-Tyrant</t>
  </si>
  <si>
    <t>Diademed Tapaculo</t>
  </si>
  <si>
    <t>Slate-colored Antbird</t>
  </si>
  <si>
    <t>Canebrake Groundcreeper</t>
  </si>
  <si>
    <t>Brown-rumped Tapaculo</t>
  </si>
  <si>
    <t>Merida Tapaculo</t>
  </si>
  <si>
    <t>White-bellied Antbird</t>
  </si>
  <si>
    <t>Lined Antshrike</t>
  </si>
  <si>
    <t>Thick-billed Miner</t>
  </si>
  <si>
    <t>Band-tailed Earthcreeper</t>
  </si>
  <si>
    <t>Crag Chilia</t>
  </si>
  <si>
    <t>White-vented Violetear</t>
  </si>
  <si>
    <t>Bananal Antbird</t>
  </si>
  <si>
    <t>Cipo Canastero</t>
  </si>
  <si>
    <t>Blue-chinned Sapphire</t>
  </si>
  <si>
    <t>Violet-headed Hummingbird</t>
  </si>
  <si>
    <t>Buff-breasted Earthcreeper</t>
  </si>
  <si>
    <t>Lazuline Sabrewing</t>
  </si>
  <si>
    <t>Sooretama Slaty-Antshrike</t>
  </si>
  <si>
    <t>Foothill Elaenia</t>
  </si>
  <si>
    <t>Gray-headed Antbird</t>
  </si>
  <si>
    <t>Acre Antshrike</t>
  </si>
  <si>
    <t>Point-tailed Palmcreeper</t>
  </si>
  <si>
    <t>Yellow-bellied Chat-Tyrant</t>
  </si>
  <si>
    <t>Slaty-backed Chat-Tyrant</t>
  </si>
  <si>
    <t>Buff-breasted Sabrewing</t>
  </si>
  <si>
    <t>Guttulate Foliage-gleaner</t>
  </si>
  <si>
    <t>Pied Water-Tyrant</t>
  </si>
  <si>
    <t>Black-backed Water-Tyrant</t>
  </si>
  <si>
    <t>Black-throated Tody-Tyrant</t>
  </si>
  <si>
    <t>Yellow-bellied Tanager</t>
  </si>
  <si>
    <t>Black-tailed Tityra</t>
  </si>
  <si>
    <t>Andean Solitaire</t>
  </si>
  <si>
    <t>Red-capped Manakin</t>
  </si>
  <si>
    <t>Wood Thrush</t>
  </si>
  <si>
    <t>Burnished-buff Tanager</t>
  </si>
  <si>
    <t>Blue-browed Tanager</t>
  </si>
  <si>
    <t>Creamy-bellied Thrush</t>
  </si>
  <si>
    <t>Turquoise Tanager</t>
  </si>
  <si>
    <t>Black-and-white Becard</t>
  </si>
  <si>
    <t>Black-capped Becard</t>
  </si>
  <si>
    <t>White-necked Thrush</t>
  </si>
  <si>
    <t>Rufous-winged Tanager</t>
  </si>
  <si>
    <t>total</t>
    <phoneticPr fontId="8"/>
  </si>
  <si>
    <t>Scrub Tanager</t>
  </si>
  <si>
    <t>Golden-crowned Flycatcher</t>
  </si>
  <si>
    <t>Black-capped Tanager</t>
  </si>
  <si>
    <t>Black-capped Piprites</t>
  </si>
  <si>
    <t>Rufous Twistwing</t>
  </si>
  <si>
    <t>Olivaceous Flatbill</t>
  </si>
  <si>
    <t>Yellow-billed Tit-Tyrant</t>
  </si>
  <si>
    <t>Eye-ringed Flatbill</t>
  </si>
  <si>
    <t>Streaked Flycatcher</t>
  </si>
  <si>
    <t>Rusty-margined Flycatcher</t>
  </si>
  <si>
    <t>Sulphury Flycatcher</t>
  </si>
  <si>
    <t>Variegated Flycatcher</t>
  </si>
  <si>
    <t>Brownish Twistwing</t>
  </si>
  <si>
    <t>Yellow-breasted Flycatcher</t>
  </si>
  <si>
    <t>Crowned Slaty Flycatcher</t>
    <phoneticPr fontId="8"/>
  </si>
  <si>
    <t>Pale-billed Antpitta</t>
  </si>
  <si>
    <t>Mouse-colored Tyrannulet</t>
  </si>
  <si>
    <t>Gray-backed Tachuri</t>
  </si>
  <si>
    <t>Red-and-white Antpitta</t>
  </si>
  <si>
    <t>Scaled Antpitta</t>
  </si>
  <si>
    <t>Tufted Tit-Tyrant</t>
  </si>
  <si>
    <t>White-throated Spadebill</t>
  </si>
  <si>
    <t>Rufous Spinetail</t>
  </si>
  <si>
    <t>Blackish-headed Spinetail</t>
  </si>
  <si>
    <t>Stripe-backed Antbird</t>
  </si>
  <si>
    <t>Banded Antbird</t>
  </si>
  <si>
    <t>Yellow-breasted Antpitta</t>
  </si>
  <si>
    <t>Caatinga Antwren</t>
  </si>
  <si>
    <t>Rufous-headed Pygmy-Tyrant</t>
  </si>
  <si>
    <t>Bay Antpitta</t>
  </si>
  <si>
    <t>Plain-winged Antwren</t>
  </si>
  <si>
    <t>Santa Marta Foliage-gleaner</t>
  </si>
  <si>
    <t>Unicolored Antwren</t>
  </si>
  <si>
    <t>Long-winged Antwren</t>
  </si>
  <si>
    <t>Band-tailed Antwren</t>
  </si>
  <si>
    <t>Ruddy Foliage-gleaner</t>
  </si>
  <si>
    <t>Rio de Janeiro Antwren</t>
  </si>
  <si>
    <t>Ashy Antwren</t>
  </si>
  <si>
    <t>Buff-thighed Puffleg</t>
  </si>
  <si>
    <t>Ruddy Spinetail</t>
  </si>
  <si>
    <t>Blue-crowned Trogon</t>
  </si>
  <si>
    <t>Cinereous-breasted Spinetail</t>
  </si>
  <si>
    <t>Spot-fronted Swift</t>
  </si>
  <si>
    <t>Spot-throated Woodcreeper</t>
  </si>
  <si>
    <t>Hoary-throated Spinetail</t>
  </si>
  <si>
    <t>Scallop-breasted Antpitta</t>
  </si>
  <si>
    <t>Rusty-backed Antwren</t>
  </si>
  <si>
    <t>Great Spinetail</t>
  </si>
  <si>
    <t>Blackish Pewee</t>
  </si>
  <si>
    <t>Gray-breasted Flycatcher</t>
  </si>
  <si>
    <t>Black-billed Flycatcher</t>
  </si>
  <si>
    <t>White-browed Spinetail</t>
  </si>
  <si>
    <t>Rufous Motmot</t>
  </si>
  <si>
    <t>Yellow-vented Woodpecker</t>
  </si>
  <si>
    <t>Saffron Finch</t>
  </si>
  <si>
    <t>Red-stained Woodpecker</t>
  </si>
  <si>
    <t>Scarlet-browed Tanager</t>
  </si>
  <si>
    <t>Rufous-capped Motmot</t>
  </si>
  <si>
    <t>Pallid Spinetail</t>
  </si>
  <si>
    <t>Vermilion Flycatcher</t>
  </si>
  <si>
    <t>Austral Negrito</t>
  </si>
  <si>
    <t>Andean Negrito</t>
  </si>
  <si>
    <t>White-banded Swallow</t>
  </si>
  <si>
    <t>Plush-crested Jay</t>
  </si>
  <si>
    <t>Cinereous Tyrant</t>
  </si>
  <si>
    <t>Cayenne Jay</t>
  </si>
  <si>
    <t>Lesson's Seedeater</t>
  </si>
  <si>
    <t>White-lined Tanager</t>
  </si>
  <si>
    <t>Fulvous Shrike-Tanager</t>
  </si>
  <si>
    <t>Cave Swallow</t>
  </si>
  <si>
    <t>Stripe-backed Wren</t>
  </si>
  <si>
    <t>Black-necked Red-Cotinga</t>
  </si>
  <si>
    <t>Southern Rough-winged Swallow</t>
  </si>
  <si>
    <t>Red-ruffed Fruitcrow</t>
  </si>
  <si>
    <t>Chestnut-collared Swallow</t>
  </si>
  <si>
    <t>Sooty-headed Wren</t>
  </si>
  <si>
    <t>Bananaquit</t>
  </si>
  <si>
    <t>Sooty Grassquit</t>
  </si>
  <si>
    <t>Plain-tailed Wren</t>
  </si>
  <si>
    <t>Cliff Swallow</t>
  </si>
  <si>
    <t>Ecuadorian Tapaculo</t>
  </si>
  <si>
    <t>Rufous-naped Ground-Tyrant</t>
  </si>
  <si>
    <t>Dark-faced Ground-Tyrant</t>
  </si>
  <si>
    <t>Plain Softtail</t>
  </si>
  <si>
    <t>Rio de Janeiro Antbird</t>
  </si>
  <si>
    <t>Velvety Black-Tyrant</t>
  </si>
  <si>
    <t>Spectacled Tyrant</t>
  </si>
  <si>
    <t>Long-wattled Umbrellabird</t>
  </si>
  <si>
    <t>Puna Ground-Tyrant</t>
  </si>
  <si>
    <t>Cinereous Ground-Tyrant</t>
  </si>
  <si>
    <t>Band-tailed Antbird</t>
  </si>
  <si>
    <t>Dusky Piha</t>
  </si>
  <si>
    <t>Scimitar-winged Piha</t>
  </si>
  <si>
    <t>Cinnamon-bellied Ground-Tyrant</t>
  </si>
  <si>
    <t>Ancash Tapaculo</t>
  </si>
  <si>
    <t>Tschudi's Tapaculo</t>
  </si>
  <si>
    <t>Squamate Antbird</t>
  </si>
  <si>
    <t>Puna Tapaculo</t>
  </si>
  <si>
    <t>Southern Bentbill</t>
  </si>
  <si>
    <t>Chestnut-backed Antshrike</t>
  </si>
  <si>
    <t>Spot-winged Antbird</t>
  </si>
  <si>
    <t>Sharp-tailed Tyrant</t>
  </si>
  <si>
    <t>Chestnut-backed Antbird</t>
  </si>
  <si>
    <t>Chestnut-backed Thornbird</t>
  </si>
  <si>
    <t>Barred Antshrike</t>
  </si>
  <si>
    <t>Freckle-breasted Thornbird</t>
  </si>
  <si>
    <t>Orange-breasted Thornbird</t>
  </si>
  <si>
    <t>Short-billed Canastero</t>
  </si>
  <si>
    <t>Ornate Flycatcher</t>
  </si>
  <si>
    <t>Mato Grosso Antbird</t>
  </si>
  <si>
    <t>Black-crested Antshrike</t>
  </si>
  <si>
    <t>Chapman's Antshrike</t>
  </si>
  <si>
    <t>Tufted Antshrike</t>
  </si>
  <si>
    <t>Plumbeous Rail</t>
  </si>
  <si>
    <t>Manu Antbird</t>
  </si>
  <si>
    <t>Black-girdled Barbet</t>
  </si>
  <si>
    <t>Rufous-winged Antshrike</t>
  </si>
  <si>
    <t>Rufous-capped Antshrike</t>
  </si>
  <si>
    <t>Glossy Antshrike</t>
  </si>
  <si>
    <t>Giant Antshrike</t>
  </si>
  <si>
    <t>Yellow-crowned Tyrannulet</t>
  </si>
  <si>
    <t>Yapacana Antbird</t>
  </si>
  <si>
    <t>Pearled Treerunner</t>
  </si>
  <si>
    <t>Olrog's Cinclodes</t>
  </si>
  <si>
    <t>Amazonian Antshrike</t>
  </si>
  <si>
    <t>Chestnut-crested Antbird</t>
  </si>
  <si>
    <t>Keel-billed Toucan</t>
  </si>
  <si>
    <t>Jelski's Chat-Tyrant</t>
  </si>
  <si>
    <t>White-breasted Antbird</t>
  </si>
  <si>
    <t>White-throated Toucan</t>
  </si>
  <si>
    <t>Scaly-throated Foliage-gleaner</t>
  </si>
  <si>
    <t>Montane Foliage-gleaner</t>
  </si>
  <si>
    <t>Orange-bellied Manakin</t>
  </si>
  <si>
    <t>Swallow-tailed Manakin</t>
  </si>
  <si>
    <t>Cedar Waxwing</t>
  </si>
  <si>
    <t>Orange-crowned Manakin</t>
  </si>
  <si>
    <t>Dusky-throated Antshrike</t>
  </si>
  <si>
    <t>Ruddy Tody-Flycatcher</t>
  </si>
  <si>
    <t>Plate-billed Mountain-Toucan</t>
  </si>
  <si>
    <t>Varzea Schiffornis</t>
  </si>
  <si>
    <t>Black Solitaire</t>
  </si>
  <si>
    <t>White-cheeked Tody-Flycatcher</t>
  </si>
  <si>
    <t>Opal-rumped Tanager</t>
  </si>
  <si>
    <t>Yellow Cardinal</t>
  </si>
  <si>
    <t>Yellow-throated Flycatcher</t>
  </si>
  <si>
    <t>Chiguanco Thrush</t>
  </si>
  <si>
    <t>Lemon-browed Flycatcher</t>
  </si>
  <si>
    <t>Black-crested Tit-Tyrant</t>
  </si>
  <si>
    <t>White-tailed Tyrannulet</t>
  </si>
  <si>
    <t>Unstreaked Tit-Tyrant</t>
  </si>
  <si>
    <t>Bay-capped Wren-Spinetail</t>
  </si>
  <si>
    <t>Common Tody-Flycatcher</t>
  </si>
  <si>
    <t>Variegated Antpitta</t>
  </si>
  <si>
    <t>Tachira Antpitta</t>
  </si>
  <si>
    <t>Juan Fernandez Tit-Tyrant</t>
  </si>
  <si>
    <t>Boat-billed Flycatcher</t>
  </si>
  <si>
    <t>Cinnamon-crested Spadebill</t>
  </si>
  <si>
    <t>River Tyrannulet</t>
  </si>
  <si>
    <t>Buff-banded Tyrannulet</t>
  </si>
  <si>
    <t>Sharp-billed Treehunter</t>
  </si>
  <si>
    <t>White-throated Antpitta</t>
  </si>
  <si>
    <t>Yellow Tyrannulet</t>
  </si>
  <si>
    <t>Moustached Antpitta</t>
  </si>
  <si>
    <t>White-banded Tyrannulet</t>
  </si>
  <si>
    <t>Elusive Antpitta</t>
  </si>
  <si>
    <t>Brown-banded Antpitta</t>
  </si>
  <si>
    <t>Hazel-fronted Pygmy-Tyrant</t>
  </si>
  <si>
    <t>Slaty Spinetail</t>
  </si>
  <si>
    <t>Gray-naped Antpitta</t>
  </si>
  <si>
    <t>Star-throated Antwren</t>
  </si>
  <si>
    <t>Bicolored Antpitta</t>
  </si>
  <si>
    <t>Gray Antwren</t>
  </si>
  <si>
    <t>White-flanked Antwren</t>
  </si>
  <si>
    <t>Jocotoco Antpitta</t>
  </si>
  <si>
    <t>Chestnut-naped Antpitta</t>
  </si>
  <si>
    <t>Apurimac Spinetail</t>
  </si>
  <si>
    <t>Buff-throated Foliage-gleaner</t>
  </si>
  <si>
    <t>Savanna Hawk</t>
  </si>
  <si>
    <t>White-bellied Seedsnipe</t>
  </si>
  <si>
    <t>Ochraceous Piculet</t>
  </si>
  <si>
    <t>Black-breasted Puffleg</t>
  </si>
  <si>
    <t>Red Phalarope</t>
  </si>
  <si>
    <t>Pale-breasted Spinetail</t>
  </si>
  <si>
    <t>Ihering's Antwren</t>
  </si>
  <si>
    <t>White-chinned Sapphire</t>
  </si>
  <si>
    <t>Ochre-fronted Antpitta</t>
  </si>
  <si>
    <t>Slender-footed Tyrannulet</t>
  </si>
  <si>
    <t>Rusty-breasted Antpitta</t>
  </si>
  <si>
    <t>Green-and-rufous Kingfisher</t>
  </si>
  <si>
    <t>Bronzy Inca</t>
  </si>
  <si>
    <t>Ferruginous Antbird</t>
  </si>
  <si>
    <t>Serra Antwren</t>
  </si>
  <si>
    <t>Peruvian Tyrannulet</t>
  </si>
  <si>
    <t>Bar-bellied Woodpecker</t>
  </si>
  <si>
    <t>Band-tailed Fruiteater</t>
  </si>
  <si>
    <t>Long-billed Woodcreeper</t>
  </si>
  <si>
    <t>Light-crowned Spinetail</t>
  </si>
  <si>
    <t>Parker's Spinetail</t>
  </si>
  <si>
    <t>White-eared Jacamar</t>
  </si>
  <si>
    <t>Bolivian Spinetail</t>
  </si>
  <si>
    <t>Olive Spinetail</t>
  </si>
  <si>
    <t>Gray-tailed Piha</t>
  </si>
  <si>
    <t>Olivaceous Piha</t>
  </si>
  <si>
    <t>Minas Gerais Tyrannulet</t>
  </si>
  <si>
    <t>Stripe-crowned Spinetail</t>
  </si>
  <si>
    <t>Northern Barred-Woodcreeper</t>
  </si>
  <si>
    <t>Tui Parakeet</t>
  </si>
  <si>
    <t>Tepui Swift</t>
  </si>
  <si>
    <t>Cinnamon-faced Tyrannulet</t>
  </si>
  <si>
    <t>White-naped Jay</t>
  </si>
  <si>
    <t>White-bellied Seedeater</t>
  </si>
  <si>
    <t>Parrot-billed Seedeater</t>
  </si>
  <si>
    <t>Handsome Fruiteater</t>
  </si>
  <si>
    <t>Black-eared Hemispingus</t>
  </si>
  <si>
    <t>Masked Flowerpiercer</t>
  </si>
  <si>
    <t>Tepui Wren</t>
  </si>
  <si>
    <t>Barn Swallow</t>
  </si>
  <si>
    <t>White-browed Antbird</t>
  </si>
  <si>
    <t>Stresemann's Bristlefront</t>
  </si>
  <si>
    <t>Black-goggled Tanager</t>
  </si>
  <si>
    <t>White-fronted Ground-Tyrant</t>
  </si>
  <si>
    <t>Purple-breasted Cotinga</t>
  </si>
  <si>
    <t>McConnell's Flycatcher</t>
  </si>
  <si>
    <t>Rufous-vented Tapaculo</t>
  </si>
  <si>
    <t>Yellow-rumped Antwren</t>
  </si>
  <si>
    <t>Bolivian Tapaculo</t>
  </si>
  <si>
    <t>White-winged Black-Tyrant</t>
  </si>
  <si>
    <t>Crested Black-Tyrant</t>
  </si>
  <si>
    <t>Buff-throated Woodcreeper</t>
  </si>
  <si>
    <t>White-breasted Tapaculo</t>
  </si>
  <si>
    <t>Bahia Tapaculo</t>
  </si>
  <si>
    <t>Capuchinbird</t>
  </si>
  <si>
    <t>Blue Cotinga</t>
  </si>
  <si>
    <t>Long-tailed Tapaculo</t>
  </si>
  <si>
    <t>Southern Scrub-Flycatcher</t>
  </si>
  <si>
    <t>Blackish Tapaculo</t>
  </si>
  <si>
    <t>Plain-capped Ground-Tyrant</t>
  </si>
  <si>
    <t>White-bibbed Antbird</t>
  </si>
  <si>
    <t>Bar-crested Antshrike</t>
  </si>
  <si>
    <t>Allpahuayo Antbird</t>
  </si>
  <si>
    <t>Marsh Tapaculo</t>
  </si>
  <si>
    <t>Spillmann's Tapaculo</t>
  </si>
  <si>
    <t>Caura Antbird</t>
  </si>
  <si>
    <t>Gray Antbird</t>
  </si>
  <si>
    <t>Russet-mantled Softtail</t>
  </si>
  <si>
    <t>Amazonian Tyrannulet</t>
  </si>
  <si>
    <t>Pale-tipped Tyrannulet</t>
  </si>
  <si>
    <t>Greater Thornbird</t>
  </si>
  <si>
    <t>Rock Earthcreeper</t>
  </si>
  <si>
    <t>Black-headed Antbird</t>
  </si>
  <si>
    <t>Plumbeous Pigeon</t>
  </si>
  <si>
    <t>Black-fronted Nunbird</t>
  </si>
  <si>
    <t>Pavonine Cuckoo</t>
  </si>
  <si>
    <t>Spot-backed Antshrike</t>
  </si>
  <si>
    <t>Gray-cheeked Nunlet</t>
  </si>
  <si>
    <t>Rufous-vented Ground-Cuckoo</t>
  </si>
  <si>
    <t>Striped Cuckoo</t>
  </si>
  <si>
    <t>Coppery Emerald</t>
  </si>
  <si>
    <t>Narrow-tailed Emerald</t>
  </si>
  <si>
    <t>Patagonian Canastero</t>
  </si>
  <si>
    <t>Rufous-winged Ground-Cuckoo</t>
  </si>
  <si>
    <t>Slender-billed Miner</t>
  </si>
  <si>
    <t>Short-billed Miner</t>
  </si>
  <si>
    <t>Green-throated Mango</t>
  </si>
  <si>
    <t>Double-banded Graytail</t>
  </si>
  <si>
    <t>Caatinga Cacholote</t>
  </si>
  <si>
    <t>White-throated Cacholote</t>
  </si>
  <si>
    <t>Uniform Antshrike</t>
  </si>
  <si>
    <t>Pelzeln's Tody-Tyrant</t>
  </si>
  <si>
    <t>Seaside Cinclodes</t>
  </si>
  <si>
    <t>Buffy Tuftedcheek</t>
  </si>
  <si>
    <t>Gray-breasted Mountain-Toucan</t>
  </si>
  <si>
    <t>Round-tailed Manakin</t>
  </si>
  <si>
    <t>Black-crowned Tityra</t>
  </si>
  <si>
    <t>Bolivian Earthcreeper</t>
  </si>
  <si>
    <t>Choco Toucan</t>
  </si>
  <si>
    <t>Blackish Cinclodes</t>
  </si>
  <si>
    <t>Lesser Hornero</t>
  </si>
  <si>
    <t>White-throated Barbtail</t>
  </si>
  <si>
    <t>Spotted Barbtail</t>
  </si>
  <si>
    <t>Cordoba Cinclodes</t>
  </si>
  <si>
    <t>Long-tailed Cinclodes</t>
  </si>
  <si>
    <t>Bare-shanked Screech-Owl</t>
  </si>
  <si>
    <t>Azure Gallinule</t>
  </si>
  <si>
    <t>Clay-colored Thrush</t>
  </si>
  <si>
    <t>Spectacled Thrush</t>
  </si>
  <si>
    <t>Plumbeous-backed Thrush</t>
  </si>
  <si>
    <t>White-capped Dipper</t>
  </si>
  <si>
    <t>Orange-billed Nightingale-Thrush</t>
  </si>
  <si>
    <t>Slate-throated Gnatcatcher</t>
  </si>
  <si>
    <t>Yellow-shouldered Grosbeak</t>
  </si>
  <si>
    <t>Golden-headed Manakin</t>
  </si>
  <si>
    <t>Red-headed Manakin</t>
  </si>
  <si>
    <t>Great Thrush</t>
  </si>
  <si>
    <t>Black-chested Tyrant</t>
  </si>
  <si>
    <t>Spotted Tody-Flycatcher</t>
  </si>
  <si>
    <t>Sulphur-bellied Flycatcher</t>
  </si>
  <si>
    <t>Agile Tit-Tyrant</t>
  </si>
  <si>
    <t>Maracaibo Tody-Flycatcher</t>
  </si>
  <si>
    <t>White-eared Solitaire</t>
  </si>
  <si>
    <t>Cattle Tyrant</t>
  </si>
  <si>
    <t>Lesser Kiskadee</t>
  </si>
  <si>
    <t>Chestnut-crowned Antpitta</t>
  </si>
  <si>
    <t>Black-backed Tody-Flycatcher</t>
  </si>
  <si>
    <t>Southern Beardless-Tyrannulet</t>
  </si>
  <si>
    <t>Piratic Flycatcher</t>
  </si>
  <si>
    <t>Gray-headed Tody-Flycatcher</t>
  </si>
  <si>
    <t>Suiriri Flycatcher</t>
  </si>
  <si>
    <t>Yellow-olive Flycatcher</t>
  </si>
  <si>
    <t>Fulvous-breasted Flatbill</t>
  </si>
  <si>
    <t>Leaden Antwren</t>
  </si>
  <si>
    <t>Orange-eyed Flycatcher</t>
  </si>
  <si>
    <t>Chestnut-capped Foliage-gleaner</t>
  </si>
  <si>
    <t>Cherrie's Antwren</t>
  </si>
  <si>
    <t>Bluish-slate Antshrike</t>
  </si>
  <si>
    <t>Yellow-margined Flycatcher</t>
  </si>
  <si>
    <t>Gray-crowned Flycatcher</t>
  </si>
  <si>
    <t>Plain-breasted Piculet</t>
  </si>
  <si>
    <t>Hoary Puffleg</t>
  </si>
  <si>
    <t>Chestnut Piculet</t>
  </si>
  <si>
    <t>Cayenne Nightjar</t>
  </si>
  <si>
    <t>White Woodpecker</t>
  </si>
  <si>
    <t>Plain-backed Antpitta</t>
  </si>
  <si>
    <t>Tyrian Metaltail</t>
  </si>
  <si>
    <t>Scrub Nightjar</t>
  </si>
  <si>
    <t>Olivaceous Piculet</t>
  </si>
  <si>
    <t>Grayish Piculet</t>
  </si>
  <si>
    <t>Rufous-bellied Seedsnipe</t>
  </si>
  <si>
    <t>Chestnut-crowned Foliage-gleaner</t>
  </si>
  <si>
    <t>Para Foliage-gleaner</t>
  </si>
  <si>
    <t>Pernambuco Foliage-gleaner</t>
  </si>
  <si>
    <t>Fine-barred Piculet</t>
  </si>
  <si>
    <t>Rufous-backed Treehunter</t>
  </si>
  <si>
    <t>Solitary Eagle</t>
  </si>
  <si>
    <t>Blackish Nightjar</t>
  </si>
  <si>
    <t>Acorn Woodpecker</t>
  </si>
  <si>
    <t>Ladder-tailed Nightjar</t>
  </si>
  <si>
    <t>Roadside Hawk</t>
  </si>
  <si>
    <t>Red-crowned Woodpecker</t>
  </si>
  <si>
    <t>Smoky-brown Woodpecker</t>
  </si>
  <si>
    <t>Hooded Gnateater</t>
  </si>
  <si>
    <t>Red-shouldered Spinetail</t>
  </si>
  <si>
    <t>Stripe-breasted Spinetail</t>
  </si>
  <si>
    <t>Scarlet-backed Woodpecker</t>
  </si>
  <si>
    <t>Marcapata Spinetail</t>
  </si>
  <si>
    <t>Ochre-rumped Antbird</t>
  </si>
  <si>
    <t>Andean Cock-of-the-rock</t>
  </si>
  <si>
    <t>Yellow-throated Woodpecker</t>
  </si>
  <si>
    <t>White-throated Woodpecker</t>
  </si>
  <si>
    <t>White-chinned Woodcreeper</t>
  </si>
  <si>
    <t>Green Kingfisher</t>
  </si>
  <si>
    <t>Orange-chinned Parakeet</t>
  </si>
  <si>
    <t>Cory's Shearwater</t>
  </si>
  <si>
    <t>Gray-cheeked Parakeet</t>
  </si>
  <si>
    <t>Shining Sunbeam</t>
  </si>
  <si>
    <t>Azure-naped Jay</t>
  </si>
  <si>
    <t>Andean Swallow</t>
  </si>
  <si>
    <t>Purple Martin</t>
  </si>
  <si>
    <t>Black-fronted Tyrannulet</t>
  </si>
  <si>
    <t>White-thighed Swallow</t>
  </si>
  <si>
    <t>Ecuadorian Tyrannulet</t>
  </si>
  <si>
    <t>Black-collared Swallow</t>
  </si>
  <si>
    <t>Guianan Cock-of-the-rock</t>
  </si>
  <si>
    <t>Blue-and-white Swallow</t>
  </si>
  <si>
    <t>Ruby-crowned Tanager</t>
  </si>
  <si>
    <t>Caribbean Martin</t>
  </si>
  <si>
    <t>Rufous-browed Hemispingus</t>
  </si>
  <si>
    <t>Cuban Martin</t>
  </si>
  <si>
    <t>Little Ground-Tyrant</t>
  </si>
  <si>
    <t>Riverside Tyrant</t>
  </si>
  <si>
    <t>Ash-winged Antwren</t>
  </si>
  <si>
    <t>Northern Scrub-Flycatcher</t>
  </si>
  <si>
    <t>Chestnut-bellied Cotinga</t>
  </si>
  <si>
    <t>White-crowned Tapaculo</t>
  </si>
  <si>
    <t>Hudson's Black-Tyrant</t>
  </si>
  <si>
    <t>White-cheeked Cotinga</t>
  </si>
  <si>
    <t>Guianan Red-Cotinga</t>
  </si>
  <si>
    <t>Chestnut-crested Cotinga</t>
  </si>
  <si>
    <t>White-tipped Plantcutter</t>
  </si>
  <si>
    <t>Gray-hooded Flycatcher</t>
  </si>
  <si>
    <t>Spotted Bamboowren</t>
  </si>
  <si>
    <t>Slaty Bristlefront</t>
  </si>
  <si>
    <t>Spix's Woodcreeper</t>
  </si>
  <si>
    <t>Ochre-flanked Tapaculo</t>
  </si>
  <si>
    <t>Olive-striped Flycatcher</t>
  </si>
  <si>
    <t>Plain Tyrannulet</t>
  </si>
  <si>
    <t>Cactus Canastero</t>
  </si>
  <si>
    <t>Black-and-white Antbird</t>
  </si>
  <si>
    <t>Caracas Tapaculo</t>
  </si>
  <si>
    <t>Orange-eyed Thornbird</t>
  </si>
  <si>
    <t>Maquis Canastero</t>
  </si>
  <si>
    <t>Olive-backed Woodcreeper</t>
  </si>
  <si>
    <t>Slender-billed Tyrannulet</t>
  </si>
  <si>
    <t>Silvered Antbird</t>
  </si>
  <si>
    <t>Mouse-colored Tapaculo</t>
  </si>
  <si>
    <t>Bare-crowned Antbird</t>
  </si>
  <si>
    <t>Black-tailed Antbird</t>
  </si>
  <si>
    <t>Undulated Antshrike</t>
  </si>
  <si>
    <t>Horned Sungem</t>
  </si>
  <si>
    <t>Montane Woodcreeper</t>
  </si>
  <si>
    <t>Willis's Antbird</t>
  </si>
  <si>
    <t>Fringe-backed Fire-eye</t>
  </si>
  <si>
    <t>Slender-tailed Woodstar</t>
  </si>
  <si>
    <t>Guanay Cormorant</t>
  </si>
  <si>
    <t>Black-chinned Antbird</t>
  </si>
  <si>
    <t>Slender Antbird</t>
  </si>
  <si>
    <t>Ash-breasted Antbird</t>
  </si>
  <si>
    <t>Scaled Woodcreeper</t>
  </si>
  <si>
    <t>Scalloped Woodcreeper</t>
  </si>
  <si>
    <t>Rufescent Tiger-Heron</t>
  </si>
  <si>
    <t>Scaled Ground-Cuckoo</t>
  </si>
  <si>
    <t>Imperial Cormorant</t>
  </si>
  <si>
    <t>American Coot</t>
  </si>
  <si>
    <t>Creamy-rumped Miner</t>
  </si>
  <si>
    <t>Great Antshrike</t>
  </si>
  <si>
    <t>Gray-capped Tyrannulet</t>
  </si>
  <si>
    <t>Swallow-tailed Hummingbird</t>
  </si>
  <si>
    <t>Long-tailed Woodnymph</t>
  </si>
  <si>
    <t>White-bellied Cinclodes</t>
  </si>
  <si>
    <t>White-winged Cinclodes</t>
  </si>
  <si>
    <t>Black-and-white Tody-Flycatcher</t>
  </si>
  <si>
    <t>Lineated Foliage-gleaner</t>
  </si>
  <si>
    <t>Channel-billed Toucan</t>
  </si>
  <si>
    <t>Chestnut-tipped Toucanet</t>
  </si>
  <si>
    <t>Black-throated Mango</t>
  </si>
  <si>
    <t>Purple Gallinule</t>
  </si>
  <si>
    <t>Western Reef-Heron</t>
  </si>
  <si>
    <t>Horned Curassow</t>
  </si>
  <si>
    <t>Wood Stork</t>
  </si>
  <si>
    <t>Yellow-knobbed Curassow</t>
  </si>
  <si>
    <t>Groove-billed Toucanet</t>
  </si>
  <si>
    <t>Crimson-rumped Toucanet</t>
  </si>
  <si>
    <t>Red-breasted Toucan</t>
  </si>
  <si>
    <t>Jet Manakin</t>
  </si>
  <si>
    <t>Masafuera Rayadito</t>
  </si>
  <si>
    <t>Yellow-scarfed Tanager</t>
  </si>
  <si>
    <t>Golden-winged Tody-Flycatcher</t>
  </si>
  <si>
    <t>Rufous-throated Dipper</t>
  </si>
  <si>
    <t>White-ringed Flycatcher</t>
  </si>
  <si>
    <t>Painted Tody-Flycatcher</t>
  </si>
  <si>
    <t>Black-hooded Thrush</t>
  </si>
  <si>
    <t>Yellow-legged Thrush</t>
  </si>
  <si>
    <t>Varied Solitaire</t>
  </si>
  <si>
    <t>Gray Catbird</t>
  </si>
  <si>
    <t>Sulphur-bellied Tyrannulet</t>
  </si>
  <si>
    <t>Mountain Elaenia</t>
  </si>
  <si>
    <t>Short-tailed Field Tyrant</t>
    <phoneticPr fontId="8"/>
  </si>
  <si>
    <t>Black-headed Tody-Flycatcher</t>
  </si>
  <si>
    <t>Ocellated Antbird</t>
  </si>
  <si>
    <t>Pied-crested Tit-Tyrant</t>
  </si>
  <si>
    <t>White-lored Tyrannulet</t>
  </si>
  <si>
    <t>Long-tailed Tyrant</t>
  </si>
  <si>
    <t>White-throated Tyrannulet</t>
  </si>
  <si>
    <t>Short-tailed Antthrush</t>
  </si>
  <si>
    <t>Striated Antthrush</t>
  </si>
  <si>
    <t>Such's Antthrush</t>
  </si>
  <si>
    <t>Puna Thistletail</t>
  </si>
  <si>
    <t>Vilcabamba Thistletail</t>
  </si>
  <si>
    <t>Schwartz's Antthrush</t>
  </si>
  <si>
    <t>Slaty-winged Foliage-gleaner</t>
  </si>
  <si>
    <t>Streaked Tit-Spinetail</t>
  </si>
  <si>
    <t>Rufous-bellied Antwren</t>
  </si>
  <si>
    <t>Rufous-fronted Antthrush</t>
  </si>
  <si>
    <t>Black-headed Antthrush</t>
  </si>
  <si>
    <t>Andean Tit-Spinetail</t>
  </si>
  <si>
    <t>Araucaria Tit-Spinetail</t>
  </si>
  <si>
    <t>Rufous-rumped Foliage-gleaner</t>
  </si>
  <si>
    <t>Chapada Flycatcher</t>
  </si>
  <si>
    <t>Rufous-tailed Antthrush</t>
  </si>
  <si>
    <t>Stripe-headed Antpitta</t>
  </si>
  <si>
    <t>Mottled Piculet</t>
  </si>
  <si>
    <t>Roraiman Nightjar</t>
  </si>
  <si>
    <t>Todd's Nightjar</t>
  </si>
  <si>
    <t>Cundinamarca Antpitta</t>
  </si>
  <si>
    <t>Slaty Antwren</t>
  </si>
  <si>
    <t>Stripe-chested Antwren</t>
  </si>
  <si>
    <t>Swainson's Hawk</t>
  </si>
  <si>
    <t>South American Painted-snipe</t>
  </si>
  <si>
    <t>Wattled Jacana</t>
  </si>
  <si>
    <t>Pomarine Jaeger</t>
  </si>
  <si>
    <t>Cobalt-winged Parakeet</t>
  </si>
  <si>
    <t>Sapphire-vented Puffleg</t>
  </si>
  <si>
    <t>Golden-breasted Puffleg</t>
  </si>
  <si>
    <t>Black-throated Spinetail</t>
  </si>
  <si>
    <t>Henna-hooded Foliage-gleaner</t>
  </si>
  <si>
    <t>Black-cheeked Woodpecker</t>
  </si>
  <si>
    <t>Blue-cheeked Jacamar</t>
  </si>
  <si>
    <t>White-throated Jacamar</t>
  </si>
  <si>
    <t>Cinnamon-throated Woodcreeper</t>
  </si>
  <si>
    <t>Dot-fronted Woodpecker</t>
  </si>
  <si>
    <t>Green-tailed Jacamar</t>
  </si>
  <si>
    <t>Yellow-billed Jacamar</t>
  </si>
  <si>
    <t>Purus Jacamar</t>
  </si>
  <si>
    <t>Purple-backed Sunbeam</t>
  </si>
  <si>
    <t>Tody Motmot</t>
  </si>
  <si>
    <t>White-tufted Sunbeam</t>
  </si>
  <si>
    <t>Little Woodpecker</t>
  </si>
  <si>
    <t>Spot-winged Parrotlet</t>
  </si>
  <si>
    <t>Mountain Velvetbreast</t>
  </si>
  <si>
    <t>Pale-rumped Swift</t>
  </si>
  <si>
    <t>Vaux's Swift</t>
  </si>
  <si>
    <t>Black Inca</t>
  </si>
  <si>
    <t>Collared Inca</t>
  </si>
  <si>
    <t>Yellow-eared Woodpecker</t>
  </si>
  <si>
    <t>Coppery-chested Jacamar</t>
  </si>
  <si>
    <t>Choco Woodpecker</t>
  </si>
  <si>
    <t>Pale-footed Swallow</t>
  </si>
  <si>
    <t>Black-banded Woodcreeper</t>
  </si>
  <si>
    <t>Bertoni's Antbird</t>
  </si>
  <si>
    <t>Drab Water Tyrant</t>
    <phoneticPr fontId="8"/>
  </si>
  <si>
    <t>Yellow-browed Tyrant</t>
  </si>
  <si>
    <t>Rufous-breasted Flycatcher</t>
  </si>
  <si>
    <t>Spot-billed Ground-Tyrant</t>
  </si>
  <si>
    <t>Crimson Fruitcrow</t>
  </si>
  <si>
    <t>Scaled Flowerpiercer</t>
  </si>
  <si>
    <t>Tawny-headed Swallow</t>
  </si>
  <si>
    <t>Inca Flycatcher</t>
  </si>
  <si>
    <t>Peruvian Plantcutter</t>
  </si>
  <si>
    <t>Olive-green Tyrannulet</t>
  </si>
  <si>
    <t>Southern Bristle-Tyrant</t>
  </si>
  <si>
    <t>Amazonian Black-Tyrant</t>
  </si>
  <si>
    <t>Streak-capped Antwren</t>
  </si>
  <si>
    <t>Crested Gallito</t>
  </si>
  <si>
    <t>Orange-bellied Antwren</t>
  </si>
  <si>
    <t>Bay-vented Cotinga</t>
  </si>
  <si>
    <t>Rufous-tailed Plantcutter</t>
  </si>
  <si>
    <t>Rufous-tailed Tyrant</t>
  </si>
  <si>
    <t>Sepia-capped Flycatcher</t>
  </si>
  <si>
    <t>Sandy Gallito</t>
  </si>
  <si>
    <t>Blue-billed Black-Tyrant</t>
  </si>
  <si>
    <t>Red-and-white Spinetail</t>
  </si>
  <si>
    <t>Orinoco Softtail</t>
  </si>
  <si>
    <t>Striped Woodcreeper</t>
  </si>
  <si>
    <t>Cocoa Woodcreeper</t>
  </si>
  <si>
    <t>Rufous-rumped Antwren</t>
  </si>
  <si>
    <t>Chestnut-shouldered Antwren</t>
  </si>
  <si>
    <t>Chestnut-rumped Woodcreeper</t>
  </si>
  <si>
    <t>Rusty-fronted Canastero</t>
  </si>
  <si>
    <t>Spot-backed Puffbird</t>
  </si>
  <si>
    <t>Cordilleran Canastero</t>
  </si>
  <si>
    <t>Crimson-crested Woodpecker</t>
  </si>
  <si>
    <t>Guayaquil Woodpecker</t>
  </si>
  <si>
    <t>Ochre-bellied Flycatcher</t>
  </si>
  <si>
    <t>Large-footed Tapaculo</t>
  </si>
  <si>
    <t>Nariño Tapaculo</t>
  </si>
  <si>
    <t>Black-faced Antbird</t>
  </si>
  <si>
    <t>Purple-crowned Fairy</t>
  </si>
  <si>
    <t>Pheasant Cuckoo</t>
  </si>
  <si>
    <t>White-fronted Nunbird</t>
  </si>
  <si>
    <t>Koepcke's Hermit</t>
  </si>
  <si>
    <t>Brown Nunlet</t>
  </si>
  <si>
    <t>Boat-billed Heron</t>
  </si>
  <si>
    <t>Red-billed Ground-Cuckoo</t>
  </si>
  <si>
    <t>Fasciated Tiger-Heron</t>
  </si>
  <si>
    <t>Bare-throated Tiger-Heron</t>
  </si>
  <si>
    <t>Tolima Dove</t>
  </si>
  <si>
    <t>Large-tailed Antshrike</t>
  </si>
  <si>
    <t>White-bearded Antshrike</t>
  </si>
  <si>
    <t>White-mantled Barbet</t>
  </si>
  <si>
    <t>Scale-throated Earthcreeper</t>
  </si>
  <si>
    <t>Wing-banded Antbird</t>
  </si>
  <si>
    <t>Gray-flanked Cinclodes</t>
  </si>
  <si>
    <t>Dark-bellied Cinclodes</t>
  </si>
  <si>
    <t>Crowned Chat-Tyrant</t>
  </si>
  <si>
    <t>Orange-throated Sunangel</t>
  </si>
  <si>
    <t>Toco Toucan</t>
  </si>
  <si>
    <t>Rufous Cacholote</t>
  </si>
  <si>
    <t>Napo Sabrewing</t>
  </si>
  <si>
    <t>Rusty-winged Barbtail</t>
  </si>
  <si>
    <t>Toucan Barbet</t>
  </si>
  <si>
    <t>Wire-crested Thorntail</t>
  </si>
  <si>
    <t>Many-spotted Hummingbird</t>
  </si>
  <si>
    <t>Santa Marta Sabrewing</t>
  </si>
  <si>
    <t>Tepui Goldenthroat</t>
  </si>
  <si>
    <t>Green-tailed Goldenthroat</t>
  </si>
  <si>
    <t>Coppery Thorntail</t>
  </si>
  <si>
    <t>Rusty-barred Owl</t>
  </si>
  <si>
    <t>Red-and-green Macaw</t>
  </si>
  <si>
    <t>Masked Gnatcatcher</t>
  </si>
  <si>
    <t>Smoky-fronted Tody-Flycatcher</t>
  </si>
  <si>
    <t>Slate-headed Tody-Flycatcher</t>
  </si>
  <si>
    <t>Yellow-crowned Manakin</t>
  </si>
  <si>
    <t>Flame-crowned Manakin</t>
  </si>
  <si>
    <t>White-bearded Flycatcher</t>
  </si>
  <si>
    <t>Rufous-winged Tyrannulet</t>
  </si>
  <si>
    <t>Great Kiskadee</t>
  </si>
  <si>
    <t>Yellow-browed Tody-Flycatcher</t>
  </si>
  <si>
    <t>Rufous-crowned Elaenia</t>
  </si>
  <si>
    <t>Ochre-faced Tody-Flycatcher</t>
  </si>
  <si>
    <t>Black Manakin</t>
  </si>
  <si>
    <t>Lesser Elaenia</t>
  </si>
  <si>
    <t>Great Elaenia</t>
  </si>
  <si>
    <t>Sierran Elaenia</t>
  </si>
  <si>
    <t>Mottle-backed Elaenia</t>
  </si>
  <si>
    <t>White-crested Elaenia</t>
  </si>
  <si>
    <t>Small-billed Elaenia</t>
  </si>
  <si>
    <t>Black-faced Antthrush</t>
  </si>
  <si>
    <t>Gray-capped Flycatcher</t>
  </si>
  <si>
    <t>Dusky-chested Flycatcher</t>
  </si>
  <si>
    <t>Brown-capped Tyrannulet</t>
  </si>
  <si>
    <t>Social Flycatcher</t>
  </si>
  <si>
    <t>Striolated Tit-Spinetail</t>
  </si>
  <si>
    <t>Collared Aracari</t>
  </si>
  <si>
    <t>Black-necked Aracari</t>
  </si>
  <si>
    <t>Spiny-faced Antshrike</t>
  </si>
  <si>
    <t>Bolivian Recurvebill</t>
  </si>
  <si>
    <t>Chestnut-winged Hookbill</t>
  </si>
  <si>
    <t>Ivory-billed Aracari</t>
  </si>
  <si>
    <t>Spotted Piculet</t>
  </si>
  <si>
    <t>Rufous-capped Antthrush</t>
  </si>
  <si>
    <t>Rufous-breasted Antthrush</t>
  </si>
  <si>
    <t>Ochre-browed Thistletail</t>
  </si>
  <si>
    <t>Scaled Piculet</t>
  </si>
  <si>
    <t>Watkins's Antpitta</t>
  </si>
  <si>
    <t>Rio Suno Antwren</t>
  </si>
  <si>
    <t>Salvadori's Antwren</t>
  </si>
  <si>
    <t>Plain-throated Antwren</t>
  </si>
  <si>
    <t>Ochre-striped Antpitta</t>
  </si>
  <si>
    <t>Great Antpitta</t>
  </si>
  <si>
    <t>Pacific Antwren</t>
  </si>
  <si>
    <t>Ochre-breasted Foliage-gleaner</t>
  </si>
  <si>
    <t>Chestnut-winged Foliage-gleaner</t>
  </si>
  <si>
    <t>Santa Marta Antpitta</t>
  </si>
  <si>
    <t>Gray-legged Tinamou</t>
  </si>
  <si>
    <t>Yellow-legged Tinamou</t>
  </si>
  <si>
    <t>Pygmy Nightjar</t>
  </si>
  <si>
    <t>South Polar Skua</t>
  </si>
  <si>
    <t>Barred Parakeet</t>
  </si>
  <si>
    <t>Carunculated Caracara</t>
  </si>
  <si>
    <t>Swallow-tailed Nightjar</t>
  </si>
  <si>
    <t>Red-rumped Woodpecker</t>
  </si>
  <si>
    <t>Yellow-tufted Woodpecker</t>
  </si>
  <si>
    <t>Dusky-backed Jacamar</t>
  </si>
  <si>
    <t>Sooty Swift</t>
  </si>
  <si>
    <t>Russet-bellied Spinetail</t>
  </si>
  <si>
    <t>White-whiskered Spinetail</t>
  </si>
  <si>
    <t>Broad-billed Motmot</t>
  </si>
  <si>
    <t>Pale-headed Jacamar</t>
  </si>
  <si>
    <t>Ochre-cheeked Spinetail</t>
  </si>
  <si>
    <t>Black-headed Parrot</t>
  </si>
  <si>
    <t>Yellow-chevroned Parakeet</t>
  </si>
  <si>
    <t>Chapman's Swift</t>
  </si>
  <si>
    <t>Short-tailed Hawk</t>
  </si>
  <si>
    <t>Canary-winged Parakeet</t>
  </si>
  <si>
    <t>Icterus spurius</t>
  </si>
  <si>
    <t>Golden-winged Parakeet</t>
  </si>
  <si>
    <t>Gray-hooded Parakeet</t>
  </si>
  <si>
    <t>White-chinned Jacamar</t>
  </si>
  <si>
    <t>Three-toed Jacamar</t>
  </si>
  <si>
    <t>Andean Swift</t>
  </si>
  <si>
    <t>Golden-green Woodpecker</t>
  </si>
  <si>
    <t>Rusty-backed Spinetail</t>
  </si>
  <si>
    <t>Amazonian Barred-Woodcreeper</t>
  </si>
  <si>
    <t>Rufous-tailed Antbird</t>
  </si>
  <si>
    <t>Rufous-crowned Antpitta</t>
  </si>
  <si>
    <t>Mottle-cheeked Tyrannulet</t>
  </si>
  <si>
    <t>Rufous-browed Tyrannulet</t>
  </si>
  <si>
    <t>Bahia Tyrannulet</t>
  </si>
  <si>
    <t>Horned Lark</t>
  </si>
  <si>
    <t>Black-capped Hemispingus</t>
  </si>
  <si>
    <t>Cinnamon Woodpecker</t>
  </si>
  <si>
    <t>Hoffmanns's Woodcreeper</t>
  </si>
  <si>
    <t>Red-faced Spinetail</t>
  </si>
  <si>
    <t>Streak-necked Flycatcher</t>
  </si>
  <si>
    <t>Spectacled Bristle-Tyrant</t>
  </si>
  <si>
    <t>Chucao Tapaculo</t>
  </si>
  <si>
    <t>Scaled Fruiteater</t>
  </si>
  <si>
    <t>White-throated Tapaculo</t>
  </si>
  <si>
    <t>Ocellated Tapaculo</t>
  </si>
  <si>
    <t>Oustalet's Tyrannulet</t>
  </si>
  <si>
    <t>Line-cheeked Spinetail</t>
  </si>
  <si>
    <t>Red-crested Cotinga</t>
  </si>
  <si>
    <t>Peruvian Warbling-Antbird</t>
  </si>
  <si>
    <t>Scaled Spinetail</t>
  </si>
  <si>
    <t>Canyon Canastero</t>
  </si>
  <si>
    <t>Spix's Warbling-Antbird</t>
  </si>
  <si>
    <t>Yellow-browed Antbird</t>
  </si>
  <si>
    <t>Black-bodied Woodpecker</t>
  </si>
  <si>
    <t>Kaempfer's Woodpecker</t>
  </si>
  <si>
    <t>Striated Softtail</t>
  </si>
  <si>
    <t>Streak-throated Canastero</t>
  </si>
  <si>
    <t>Robust Woodpecker</t>
  </si>
  <si>
    <t>White-chested Puffbird</t>
  </si>
  <si>
    <t>Semicollared Puffbird</t>
  </si>
  <si>
    <t>Elegant Woodcreeper</t>
  </si>
  <si>
    <t>Magellanic Woodpecker</t>
  </si>
  <si>
    <t>Cream-backed Woodpecker</t>
  </si>
  <si>
    <t>White-shouldered Fire-eye</t>
  </si>
  <si>
    <t>Fulvous-chinned Nunlet</t>
  </si>
  <si>
    <t>Spotted Woodcreeper</t>
  </si>
  <si>
    <t>Rio Branco Antbird</t>
  </si>
  <si>
    <t>Black-striped Woodcreeper</t>
  </si>
  <si>
    <t>Ash-colored Tapaculo</t>
  </si>
  <si>
    <t>Ruddy Quail-Dove</t>
  </si>
  <si>
    <t>Glaucous Macaw</t>
  </si>
  <si>
    <t>Black-eared Fairy</t>
  </si>
  <si>
    <t>Great Frigatebird</t>
  </si>
  <si>
    <t>Lesser Frigatebird</t>
  </si>
  <si>
    <t>Colombian Grebe</t>
  </si>
  <si>
    <t>fulvicrissa</t>
  </si>
  <si>
    <t>Hook-billed Kite</t>
  </si>
  <si>
    <t>King Vulture</t>
  </si>
  <si>
    <t>Silvery-cheeked Antshrike</t>
  </si>
  <si>
    <t>Firewood-gatherer</t>
  </si>
  <si>
    <t>Plumbeous Antbird</t>
  </si>
  <si>
    <t>Surf Cinclodes</t>
  </si>
  <si>
    <t>Brown Cacholote</t>
  </si>
  <si>
    <t>Amethyst-throated Sunangel</t>
  </si>
  <si>
    <t>Sombre Hummingbird</t>
  </si>
  <si>
    <t>Black-backed Antshrike</t>
  </si>
  <si>
    <t>Koepcke's Screech-Owl</t>
  </si>
  <si>
    <t>Versicolored Barbet</t>
  </si>
  <si>
    <t>Tropical Screech-Owl</t>
  </si>
  <si>
    <t>White-tailed Goldenthroat</t>
  </si>
  <si>
    <t>Juan Fernandez Firecrown</t>
  </si>
  <si>
    <t>Bare-faced Curassow</t>
  </si>
  <si>
    <t>White-tipped Dove</t>
  </si>
  <si>
    <t>Eurasian Spoonbill</t>
  </si>
  <si>
    <t>Crested Owl</t>
  </si>
  <si>
    <t>Tumbes Hummingbird</t>
  </si>
  <si>
    <t>Gray-fronted Dove</t>
  </si>
  <si>
    <t>Recurve-billed Bushbird</t>
  </si>
  <si>
    <t>White-throated Screech-Owl</t>
  </si>
  <si>
    <t>Black-bellied Thorntail</t>
  </si>
  <si>
    <t>Collared Plover</t>
  </si>
  <si>
    <t>Red-fronted Macaw</t>
  </si>
  <si>
    <t>Yellow-browed Toucanet</t>
  </si>
  <si>
    <t>Brown-capped Tit-Spinetail</t>
  </si>
  <si>
    <t>Plain Antvireo</t>
  </si>
  <si>
    <t>Rondonia Bushbird</t>
  </si>
  <si>
    <t>Russet Antshrike</t>
  </si>
  <si>
    <t>Large Elaenia</t>
  </si>
  <si>
    <t>Noronha Elaenia</t>
  </si>
  <si>
    <t>Brownish Elaenia</t>
  </si>
  <si>
    <t>Black-billed Mountain-Toucan</t>
  </si>
  <si>
    <t>Buff-browed Foliage-gleaner</t>
  </si>
  <si>
    <t>Thorn-tailed Rayadito</t>
  </si>
  <si>
    <t>Kaempfer's Tody-Tyrant</t>
  </si>
  <si>
    <t>Patagonian Tyrant</t>
  </si>
  <si>
    <t>Rusty-fronted Tody-Flycatcher</t>
  </si>
  <si>
    <t>Rufous-crowned Tody-Flycatcher</t>
  </si>
  <si>
    <t>Slaty Elaenia</t>
  </si>
  <si>
    <t>Olivaceous Elaenia</t>
  </si>
  <si>
    <t>Harlequin Antbird</t>
  </si>
  <si>
    <t>Plain-mantled Tit-Spinetail</t>
  </si>
  <si>
    <t>Mountain Avocetbill</t>
  </si>
  <si>
    <t>Highland Elaenia</t>
  </si>
  <si>
    <t>Plain-crested Elaenia</t>
  </si>
  <si>
    <t>Peruvian Recurvebill</t>
  </si>
  <si>
    <t>Varzea Piculet</t>
  </si>
  <si>
    <t>Golden-tailed Sapphire</t>
  </si>
  <si>
    <t>Pirre Hummingbird</t>
  </si>
  <si>
    <t>Azara's Spinetail</t>
  </si>
  <si>
    <t>White-bellied Piculet</t>
  </si>
  <si>
    <t>Mouse-colored Thistletail</t>
  </si>
  <si>
    <t>Chotoy Spinetail</t>
  </si>
  <si>
    <t>Pale-browed Treehunter</t>
  </si>
  <si>
    <t>Cinereous Antshrike</t>
  </si>
  <si>
    <t>Eye-ringed Thistletail</t>
  </si>
  <si>
    <t>Speckle-chested Piculet</t>
  </si>
  <si>
    <t>Black-throated Thistletail</t>
  </si>
  <si>
    <t>Violet-capped Hummingbird</t>
  </si>
  <si>
    <t>Des Murs's Wiretail</t>
  </si>
  <si>
    <t>Barred Antthrush</t>
  </si>
  <si>
    <t>Great Skua</t>
  </si>
  <si>
    <t>Chilean Skua</t>
  </si>
  <si>
    <t>Curaeus curaeus</t>
  </si>
  <si>
    <t>Flying Steamer-Duck</t>
  </si>
  <si>
    <t>Gray-backed Storm-Petrel</t>
  </si>
  <si>
    <t>Wilson's Storm-Petrel</t>
  </si>
  <si>
    <t>Least Seedsnipe</t>
  </si>
  <si>
    <t>Flightless Steamer-Duck</t>
  </si>
  <si>
    <t>Red Shoveler</t>
  </si>
  <si>
    <t>Galapagos Shearwater</t>
  </si>
  <si>
    <t>Elliot's Storm-Petrel</t>
  </si>
  <si>
    <t>Dark-breasted Spinetail</t>
  </si>
  <si>
    <t>Black-throated Trogon</t>
  </si>
  <si>
    <t>Blue-capped Puffleg</t>
  </si>
  <si>
    <t>Long-trained Nightjar</t>
  </si>
  <si>
    <t>White-chinned Swift</t>
  </si>
  <si>
    <t>Necklaced Spinetail</t>
  </si>
  <si>
    <t>Wedge-billed Woodcreeper</t>
  </si>
  <si>
    <t>Brown Jacamar</t>
  </si>
  <si>
    <t>Rothschild's Swift</t>
  </si>
  <si>
    <t>White-fringed Antwren</t>
  </si>
  <si>
    <t>Black-bellied Antwren</t>
  </si>
  <si>
    <t>Narrow-billed Antwren</t>
  </si>
  <si>
    <t>Coppery-bellied Puffleg</t>
  </si>
  <si>
    <t>Monk Parakeet</t>
  </si>
  <si>
    <t>Chimney Swift</t>
  </si>
  <si>
    <t>Golden-tailed Parrotlet</t>
  </si>
  <si>
    <t>Rufous-tailed Jacamar</t>
  </si>
  <si>
    <t>Red-throated Caracara</t>
  </si>
  <si>
    <t>Great Dusky Swift</t>
  </si>
  <si>
    <t>Black-hooded Sunbeam</t>
  </si>
  <si>
    <t>Pygmy Swift</t>
  </si>
  <si>
    <t>Ashy-headed Goose</t>
  </si>
  <si>
    <t>Brown Inca</t>
  </si>
  <si>
    <t>Sick's Swift</t>
  </si>
  <si>
    <t>White-tailed Starfrontlet</t>
  </si>
  <si>
    <t>Dusky Starfrontlet</t>
  </si>
  <si>
    <t>White-bellied Parrot</t>
  </si>
  <si>
    <t>Ring-billed Gull</t>
  </si>
  <si>
    <t>Spot-breasted Woodpecker</t>
  </si>
  <si>
    <t>Great Sapphirewing</t>
  </si>
  <si>
    <t>White-browed Woodpecker</t>
  </si>
  <si>
    <t>Golden-olive Woodpecker</t>
  </si>
  <si>
    <t>White-tipped Swift</t>
  </si>
  <si>
    <t>Lita Woodpecker</t>
  </si>
  <si>
    <t>Andean Flicker</t>
  </si>
  <si>
    <t>Campo Flicker</t>
  </si>
  <si>
    <t>Brown Noddy</t>
  </si>
  <si>
    <t>Black Noddy</t>
  </si>
  <si>
    <t>Buff-tailed Coronet</t>
  </si>
  <si>
    <t>Purplish Jacamar</t>
  </si>
  <si>
    <t>Gray-headed Spinetail</t>
  </si>
  <si>
    <t>Yellow-breasted Warbling-Antbird</t>
  </si>
  <si>
    <t>Restinga Tyrannulet</t>
  </si>
  <si>
    <t>Serra do Mar Tyrannulet</t>
  </si>
  <si>
    <t>Bay-ringed Tyrannulet</t>
  </si>
  <si>
    <t>Rondonia Warbling-Antbird</t>
  </si>
  <si>
    <t>Rufous-lored Tyrannulet</t>
  </si>
  <si>
    <t>Rusty-belted Tapaculo</t>
  </si>
  <si>
    <t>Speckled Spinetail</t>
  </si>
  <si>
    <t>White-whiskered Puffbird</t>
  </si>
  <si>
    <t>Black-streaked Puffbird</t>
  </si>
  <si>
    <t>Helmeted Woodpecker</t>
  </si>
  <si>
    <t>Spotted Puffbird</t>
  </si>
  <si>
    <t>Crimson-bellied Woodpecker</t>
  </si>
  <si>
    <t>Scaly-throated Leaftosser</t>
  </si>
  <si>
    <t>Streak-backed Canastero</t>
  </si>
  <si>
    <t>Streak-headed Woodcreeper</t>
  </si>
  <si>
    <t>Narrow-billed Woodcreeper</t>
  </si>
  <si>
    <t>Jet Antbird</t>
  </si>
  <si>
    <t>Lesser Woodcreeper</t>
  </si>
  <si>
    <t>Ocellated Woodcreeper</t>
  </si>
  <si>
    <t>Powerful Woodpecker</t>
  </si>
  <si>
    <t>Crescent-chested Puffbird</t>
  </si>
  <si>
    <t>Scribble-tailed Canastero</t>
  </si>
  <si>
    <t>Dusky Antbird</t>
  </si>
  <si>
    <t>Arremon brunneinucha</t>
  </si>
  <si>
    <t>Euphonia saturata</t>
  </si>
  <si>
    <t>finschi</t>
  </si>
  <si>
    <t>luteoviridis</t>
  </si>
  <si>
    <t>Euphonia cayennensis</t>
  </si>
  <si>
    <t>Gray-bellied Hawk</t>
  </si>
  <si>
    <t>Tacarcuna Wood-Quail</t>
  </si>
  <si>
    <t>Gorgeted Wood-Quail</t>
  </si>
  <si>
    <t>Euphonia fulvicrissa</t>
  </si>
  <si>
    <t>Starred Wood-Quail</t>
  </si>
  <si>
    <t>Pied-billed Grebe</t>
  </si>
  <si>
    <t>Venezuelan Wood-Quail</t>
  </si>
  <si>
    <t>Rufous-fronted Wood-Quail</t>
  </si>
  <si>
    <t>Agami Heron</t>
  </si>
  <si>
    <t>Sapphire Quail-Dove</t>
  </si>
  <si>
    <t>Orange-fronted Barbet</t>
  </si>
  <si>
    <t>Green-tailed Emerald</t>
  </si>
  <si>
    <t>Sparkling Violetear</t>
  </si>
  <si>
    <t>Guira Cuckoo</t>
  </si>
  <si>
    <t>Bronze-tailed Plumeleteer</t>
  </si>
  <si>
    <t>Fiery-tailed Awlbill</t>
  </si>
  <si>
    <t>Peruvian Screech-Owl</t>
  </si>
  <si>
    <t>Large-tailed Dove</t>
  </si>
  <si>
    <t>Pallid Dove</t>
  </si>
  <si>
    <t>Gray-headed Dove</t>
  </si>
  <si>
    <t>Barn Owl</t>
  </si>
  <si>
    <t>Mourning Dove</t>
  </si>
  <si>
    <t>Black-capped Screech-Owl</t>
  </si>
  <si>
    <t>Purple-throated Sunangel</t>
  </si>
  <si>
    <t>Gray-breasted Sabrewing</t>
  </si>
  <si>
    <t>Red-billed Curassow</t>
  </si>
  <si>
    <t>Bogota Sunangel</t>
  </si>
  <si>
    <t>Tawny-throated Dotterel</t>
  </si>
  <si>
    <t>Golden-plumed Parakeet</t>
  </si>
  <si>
    <t>Green Ibis</t>
  </si>
  <si>
    <t>Red-bellied Macaw</t>
  </si>
  <si>
    <t>Hooded Mountain-Toucan</t>
  </si>
  <si>
    <t>Fork-tailed Woodnymph</t>
  </si>
  <si>
    <t>White-throated Hummingbird</t>
  </si>
  <si>
    <t>Pale-legged Hornero</t>
  </si>
  <si>
    <t>Crested Hornero</t>
  </si>
  <si>
    <t>Yungas Pygmy-Owl</t>
  </si>
  <si>
    <t>Chaco Owl</t>
  </si>
  <si>
    <t>Olive-spotted Hummingbird</t>
  </si>
  <si>
    <t>Rufous-legged Owl</t>
  </si>
  <si>
    <t>White-bellied Hummingbird</t>
  </si>
  <si>
    <t>Diademed Sandpiper-Plover</t>
  </si>
  <si>
    <t>Puna Plover</t>
  </si>
  <si>
    <t>Two-banded Plover</t>
  </si>
  <si>
    <t>Rufous-chested Dotterel</t>
  </si>
  <si>
    <t>Yellow-eared Toucanet</t>
  </si>
  <si>
    <t>Green Thorntail</t>
  </si>
  <si>
    <t>Pale-billed Hornero</t>
  </si>
  <si>
    <t>Buff-throated Tody-Tyrant</t>
  </si>
  <si>
    <t>Straight-billed Reedhaunter</t>
  </si>
  <si>
    <t>Curve-billed Reedhaunter</t>
  </si>
  <si>
    <t>Green-bellied Hummingbird</t>
  </si>
  <si>
    <t>Wedge-tailed Hillstar</t>
  </si>
  <si>
    <t>Ocellated Piculet</t>
  </si>
  <si>
    <t>Pinto's Spinetail</t>
  </si>
  <si>
    <t>Golden-spangled Piculet</t>
  </si>
  <si>
    <t>Arrowhead Piculet</t>
  </si>
  <si>
    <t>Buff-fronted Foliage-gleaner</t>
  </si>
  <si>
    <t>Pygmy Antwren</t>
  </si>
  <si>
    <t>Giant Antpitta</t>
  </si>
  <si>
    <t>Rufous-throated Sapphire</t>
  </si>
  <si>
    <t>Gilded Hummingbird</t>
  </si>
  <si>
    <t>Humboldt's Sapphire</t>
  </si>
  <si>
    <t>Blue-headed Sapphire</t>
  </si>
  <si>
    <t>Red-legged Tinamou</t>
  </si>
  <si>
    <t>Rufous-capped Spinetail</t>
  </si>
  <si>
    <t>Uniform Treehunter</t>
  </si>
  <si>
    <t>Black-capped Foliage-gleaner</t>
  </si>
  <si>
    <t>Alagoas Foliage-gleaner</t>
  </si>
  <si>
    <t>Undulated Antpitta</t>
  </si>
  <si>
    <t>Biscutate Swift</t>
  </si>
  <si>
    <t>Gnorimopsar chopi</t>
  </si>
  <si>
    <t>curaeus</t>
  </si>
  <si>
    <t>Silver Teal</t>
  </si>
  <si>
    <t>Leach's Storm-Petrel</t>
  </si>
  <si>
    <t>Falkland Steamer-Duck</t>
  </si>
  <si>
    <t>White-headed Steamer-Duck</t>
  </si>
  <si>
    <t>Kelp Goose</t>
  </si>
  <si>
    <t>Little Shearwater</t>
  </si>
  <si>
    <t>Spectacled Duck</t>
  </si>
  <si>
    <t>Bogota Rail</t>
  </si>
  <si>
    <t>Large-billed Tern</t>
  </si>
  <si>
    <t>American Kestrel</t>
  </si>
  <si>
    <t>Ringed Teal</t>
  </si>
  <si>
    <t>White-collared Swift</t>
  </si>
  <si>
    <t>Olive-backed Foliage-gleaner</t>
  </si>
  <si>
    <t>Blood-colored Woodpecker</t>
  </si>
  <si>
    <t>Collared Trogon</t>
  </si>
  <si>
    <t>Black-thighed Puffleg</t>
  </si>
  <si>
    <t>Belted Kingfisher</t>
  </si>
  <si>
    <t>Amazon Kingfisher</t>
  </si>
  <si>
    <t>Olivaceous Woodcreeper</t>
  </si>
  <si>
    <t>Surucua Trogon</t>
  </si>
  <si>
    <t>Golden-bellied Starfrontlet</t>
  </si>
  <si>
    <t>Blue-throated Starfrontlet</t>
  </si>
  <si>
    <t>Sickle-winged Nightjar</t>
  </si>
  <si>
    <t>White-tailed Trogon</t>
  </si>
  <si>
    <t>Little Nightjar</t>
  </si>
  <si>
    <t>Brown-backed Parrotlet</t>
  </si>
  <si>
    <t>Pink-footed Shearwater</t>
  </si>
  <si>
    <t>Manx Shearwater</t>
  </si>
  <si>
    <t>Violet-throated Starfrontlet</t>
  </si>
  <si>
    <t>Rainbow Starfrontlet</t>
  </si>
  <si>
    <t>Collared Forest-Falcon</t>
  </si>
  <si>
    <t>White-throated Caracara</t>
  </si>
  <si>
    <t>Gray Noddy</t>
  </si>
  <si>
    <t>Sooty Tern</t>
  </si>
  <si>
    <t>Bridled Tern</t>
  </si>
  <si>
    <t>Vulturine Parrot</t>
  </si>
  <si>
    <t>Black-winged Parrot</t>
  </si>
  <si>
    <t>Bald Parrot</t>
  </si>
  <si>
    <t>Slender-billed Prion</t>
  </si>
  <si>
    <t>Peruvian Tern</t>
  </si>
  <si>
    <t>White Tern</t>
  </si>
  <si>
    <t>Zimmer's Woodcreeper</t>
  </si>
  <si>
    <t>Sword-billed Hummingbird</t>
  </si>
  <si>
    <t>Herring Gull</t>
  </si>
  <si>
    <t>Indigo-winged Parrot</t>
  </si>
  <si>
    <t>Kelp Gull</t>
  </si>
  <si>
    <t>Spot-winged Falconet</t>
  </si>
  <si>
    <t>Crested Caracara</t>
  </si>
  <si>
    <t>Least Tern</t>
  </si>
  <si>
    <t>Lesser Black-backed Gull</t>
  </si>
  <si>
    <t>Crimson-mantled Woodpecker</t>
  </si>
  <si>
    <t>Black-necked Woodpecker</t>
  </si>
  <si>
    <t>Creamy-crested Spinetail</t>
  </si>
  <si>
    <t>Chilean Flicker</t>
  </si>
  <si>
    <t>Green-barred Woodpecker</t>
  </si>
  <si>
    <t>Chestnut-throated Huet-huet</t>
  </si>
  <si>
    <t>Short-billed Leaftosser</t>
  </si>
  <si>
    <t>Puna Canastero</t>
  </si>
  <si>
    <t>Blackish Antbird</t>
  </si>
  <si>
    <t>Black Antbird</t>
  </si>
  <si>
    <t>Black-tailed Leaftosser</t>
  </si>
  <si>
    <t>Yellow-billed Nunbird</t>
  </si>
  <si>
    <t>White-faced Nunbird</t>
  </si>
  <si>
    <t>Black Nunbird</t>
  </si>
  <si>
    <t>Common Gallinule</t>
  </si>
  <si>
    <t>Spot-flanked Gallinule</t>
  </si>
  <si>
    <t>loyca</t>
  </si>
  <si>
    <t>Reddish Egret</t>
  </si>
  <si>
    <t>Ochre-bellied Dove</t>
  </si>
  <si>
    <t>Olive-backed Quail-Dove</t>
  </si>
  <si>
    <t>Rufous-capped Nunlet</t>
  </si>
  <si>
    <t>Chestnut-headed Nunlet</t>
  </si>
  <si>
    <t>Steinbach's Canastero</t>
  </si>
  <si>
    <t>defilippii</t>
  </si>
  <si>
    <t>Austral Canastero</t>
  </si>
  <si>
    <t>Hudson's Canastero</t>
  </si>
  <si>
    <t>Line-fronted Canastero</t>
  </si>
  <si>
    <t>Slender-billed Kite</t>
  </si>
  <si>
    <t>Marbled Godwit</t>
  </si>
  <si>
    <t>Euphonia pectoralis</t>
  </si>
  <si>
    <t>Chinstrap Penguin</t>
  </si>
  <si>
    <t>Stripe-faced Wood-Quail</t>
  </si>
  <si>
    <t>Gentoo Penguin</t>
  </si>
  <si>
    <t>Dark-backed Wood-Quail</t>
  </si>
  <si>
    <t>Spot-winged Wood-Quail</t>
  </si>
  <si>
    <t>White-tailed Kite</t>
  </si>
  <si>
    <t>Black Vulture</t>
  </si>
  <si>
    <t>American Avocet</t>
  </si>
  <si>
    <t>Least Pygmy-Owl</t>
  </si>
  <si>
    <t>Double-striped Thick-knee</t>
  </si>
  <si>
    <t>Long-tufted Screech-Owl</t>
  </si>
  <si>
    <t>Short-tailed Emerald</t>
  </si>
  <si>
    <t>Scarlet-banded Barbet</t>
  </si>
  <si>
    <t>Rufous-breasted Sabrewing</t>
  </si>
  <si>
    <t>Gilded Barbet</t>
  </si>
  <si>
    <t>White-tailed Sabrewing</t>
  </si>
  <si>
    <t>Rufous-banded Miner</t>
  </si>
  <si>
    <t>Scaly-breasted Hummingbird</t>
  </si>
  <si>
    <t>Cinnamon Screech-Owl</t>
  </si>
  <si>
    <t>Tawny-bellied Screech-Owl</t>
  </si>
  <si>
    <t>Rufous-fronted Thornbird</t>
  </si>
  <si>
    <t>Little Thornbird</t>
  </si>
  <si>
    <t>Streak-fronted Thornbird</t>
  </si>
  <si>
    <t>Spot-crowned Barbet</t>
  </si>
  <si>
    <t>Tooth-billed Hummingbird</t>
  </si>
  <si>
    <t>Black-fronted Wood-Quail</t>
  </si>
  <si>
    <t>Violet-capped Woodnymph</t>
  </si>
  <si>
    <t>Golden Parakeet</t>
  </si>
  <si>
    <t>White-vented Plumeleteer</t>
  </si>
  <si>
    <t>Killdeer</t>
  </si>
  <si>
    <t>Spot-throated Hummingbird</t>
  </si>
  <si>
    <t>Spectacled Owl</t>
  </si>
  <si>
    <t>Red-shouldered Macaw</t>
  </si>
  <si>
    <t>Yellow-eared Parrot</t>
  </si>
  <si>
    <t>Central American Pygmy-Owl</t>
  </si>
  <si>
    <t>Andean Pygmy-Owl</t>
  </si>
  <si>
    <t>Speckled Hummingbird</t>
  </si>
  <si>
    <t>Blue-winged Macaw</t>
  </si>
  <si>
    <t>Blue-headed Macaw</t>
  </si>
  <si>
    <t>Mottled Owl</t>
  </si>
  <si>
    <t>Chestnut-fronted Macaw</t>
  </si>
  <si>
    <t>Tufted Coquette</t>
  </si>
  <si>
    <t>Blue-banded Toucanet</t>
  </si>
  <si>
    <t>Rufous Hornero</t>
  </si>
  <si>
    <t>Wren-like Rushbird</t>
  </si>
  <si>
    <t>Buffy Hummingbird</t>
  </si>
  <si>
    <t>Great Horned Owl</t>
  </si>
  <si>
    <t>Snowy Plover</t>
  </si>
  <si>
    <t>Scarlet Ibis</t>
  </si>
  <si>
    <t>Glossy Ibis</t>
  </si>
  <si>
    <t>White-faced Ibis</t>
  </si>
  <si>
    <t>Bicolored Antvireo</t>
  </si>
  <si>
    <t>Plumbeous Antvireo</t>
  </si>
  <si>
    <t>Saturnine Antshrike</t>
  </si>
  <si>
    <t>Black-spotted Bare-eye</t>
  </si>
  <si>
    <t>Rufous-tailed Foliage-gleaner</t>
  </si>
  <si>
    <t>Beautiful Woodpecker</t>
  </si>
  <si>
    <t>White-collared Foliage-gleaner</t>
  </si>
  <si>
    <t>Gray-breasted Seedsnipe</t>
  </si>
  <si>
    <t>Psarocolius atrovirens</t>
  </si>
  <si>
    <t>Galapagos Hawk</t>
  </si>
  <si>
    <t>Psarocolius angustifrons</t>
  </si>
  <si>
    <t>atrovirens</t>
  </si>
  <si>
    <t>Scarlet-shouldered Parrotlet</t>
  </si>
  <si>
    <t>Little Gull</t>
  </si>
  <si>
    <t>Dolphin Gull</t>
  </si>
  <si>
    <t>Guianan Streaked-Antwren</t>
  </si>
  <si>
    <t>Gray-headed Albatross</t>
  </si>
  <si>
    <t>Choco Tinamou</t>
  </si>
  <si>
    <t>White-capped Albatross</t>
  </si>
  <si>
    <t>Southern Giant-Petrel</t>
  </si>
  <si>
    <t>White-throated Hawk</t>
  </si>
  <si>
    <t>Chrysomus icterocephalus</t>
  </si>
  <si>
    <t>Red-winged Wood-Rail</t>
  </si>
  <si>
    <t>Masked Booby</t>
  </si>
  <si>
    <t>Common Diving-Petrel</t>
  </si>
  <si>
    <t>Peregrine Falcon</t>
  </si>
  <si>
    <t>Audubon's Shearwater</t>
  </si>
  <si>
    <t>White-faced Storm-Petrel</t>
  </si>
  <si>
    <t>Forster's Tern</t>
  </si>
  <si>
    <t>Short-tailed Parrot</t>
  </si>
  <si>
    <t>South American Tern</t>
  </si>
  <si>
    <t>Antarctic Tern</t>
  </si>
  <si>
    <t>White-bellied Storm-Petrel</t>
  </si>
  <si>
    <t>Yellow-headed Caracara</t>
  </si>
  <si>
    <t>Quebracho Crested-Tinamou</t>
  </si>
  <si>
    <t>Westland Petrel</t>
  </si>
  <si>
    <t>Brown-rumped Foliage-gleaner</t>
  </si>
  <si>
    <t>Colorful Puffleg</t>
  </si>
  <si>
    <t>Gartered Trogon</t>
    <phoneticPr fontId="8"/>
  </si>
  <si>
    <t>Broad-winged Hawk</t>
  </si>
  <si>
    <t>White-eyed Foliage-gleaner</t>
  </si>
  <si>
    <t>White-fronted Woodpecker</t>
  </si>
  <si>
    <t>Spix's Spinetail</t>
  </si>
  <si>
    <t>Black-tailed Trogon</t>
  </si>
  <si>
    <t>Band-rumped Swift</t>
  </si>
  <si>
    <t>Buff-winged Starfrontlet</t>
  </si>
  <si>
    <t>Gray-rumped Swift</t>
  </si>
  <si>
    <t>Lined Forest-Falcon</t>
  </si>
  <si>
    <t>Arctic Tern</t>
  </si>
  <si>
    <t>Broad-billed Prion</t>
  </si>
  <si>
    <t>Striated Caracara</t>
  </si>
  <si>
    <t>Caica Parrot</t>
  </si>
  <si>
    <t>Black Caracara</t>
  </si>
  <si>
    <t>Wedge-tailed Shearwater</t>
  </si>
  <si>
    <t>Planalto Woodcreeper</t>
  </si>
  <si>
    <t>Great Jacamar</t>
  </si>
  <si>
    <t>Brown-hooded Parrot</t>
  </si>
  <si>
    <t>Rose-faced Parrot</t>
  </si>
  <si>
    <t>Paradise Jacamar</t>
  </si>
  <si>
    <t>Chestnut-breasted Coronet</t>
  </si>
  <si>
    <t>Velvet-purple Coronet</t>
  </si>
  <si>
    <t>Dusky-tailed Antbird</t>
  </si>
  <si>
    <t>Scale-breasted Woodpecker</t>
  </si>
  <si>
    <t>Rusty-faced Parrot</t>
  </si>
  <si>
    <t>Waved Woodpecker</t>
  </si>
  <si>
    <t>Red-faced Parrot</t>
  </si>
  <si>
    <t>Yellow-billed Tern</t>
  </si>
  <si>
    <t>Red-fan Parrot</t>
  </si>
  <si>
    <t>Bronzy Jacamar</t>
  </si>
  <si>
    <t>Chestnut Woodpecker</t>
  </si>
  <si>
    <t>Black-throated Huet-huet</t>
  </si>
  <si>
    <t>Moustached Turca</t>
  </si>
  <si>
    <t>Alagoas Tyrannulet</t>
  </si>
  <si>
    <t>Pale-crested Woodpecker</t>
  </si>
  <si>
    <t>Yellow-chinned Spinetail</t>
  </si>
  <si>
    <t>Lineated Woodpecker</t>
  </si>
  <si>
    <t>Antioquia Bristle-Tyrant</t>
  </si>
  <si>
    <t>Moustached Puffbird</t>
  </si>
  <si>
    <t>Parker's Antbird</t>
  </si>
  <si>
    <t>Swallow-winged Puffbird</t>
  </si>
  <si>
    <t>Red-billed Scythebill</t>
  </si>
  <si>
    <t>Short-billed Pigeon</t>
  </si>
  <si>
    <t>Zigzag Heron</t>
  </si>
  <si>
    <t>Pinnated Bittern</t>
  </si>
  <si>
    <t>magna</t>
  </si>
  <si>
    <t>Violaceous Quail-Dove</t>
  </si>
  <si>
    <t>Gray-chested Dove</t>
  </si>
  <si>
    <t>Banded Ground-Cuckoo</t>
  </si>
  <si>
    <t>White-throated Quail-Dove</t>
  </si>
  <si>
    <t>Great Green Macaw</t>
  </si>
  <si>
    <t>Crestless Curassow</t>
  </si>
  <si>
    <t>Little Sunangel</t>
  </si>
  <si>
    <t>Bare-faced Ibis</t>
  </si>
  <si>
    <t>Plumbeous Ibis</t>
  </si>
  <si>
    <t>Estrilda astrild</t>
  </si>
  <si>
    <t>Titicaca Grebe</t>
  </si>
  <si>
    <t>Least Grebe</t>
  </si>
  <si>
    <t>Snail Kite</t>
  </si>
  <si>
    <t>astrild</t>
  </si>
  <si>
    <t>White-tufted Grebe</t>
  </si>
  <si>
    <t>Passer domesticus</t>
  </si>
  <si>
    <t>Greater Rhea</t>
  </si>
  <si>
    <t>Little Penguin</t>
  </si>
  <si>
    <t>Rufous-breasted Wood-Quail</t>
  </si>
  <si>
    <t>Peruvian Thick-knee</t>
  </si>
  <si>
    <t>Upland Sandpiper</t>
  </si>
  <si>
    <t>Plumbeous Kite</t>
  </si>
  <si>
    <t>Terek Sandpiper</t>
  </si>
  <si>
    <t>Ferruginous Pygmy-Owl</t>
  </si>
  <si>
    <t>Greater Yellow-headed Vulture</t>
  </si>
  <si>
    <t>Pernambuco Pygmy-Owl</t>
  </si>
  <si>
    <t>xanthogaster</t>
  </si>
  <si>
    <t>White-browed Guan</t>
  </si>
  <si>
    <t>Grayish Miner</t>
  </si>
  <si>
    <t>Puna Miner</t>
  </si>
  <si>
    <t>Lemon-throated Barbet</t>
  </si>
  <si>
    <t>Tourmaline Sunangel</t>
  </si>
  <si>
    <t>Black-throated Antshrike</t>
  </si>
  <si>
    <t>Spot-breasted Thornbird</t>
  </si>
  <si>
    <t>Razor-billed Curassow</t>
  </si>
  <si>
    <t>Wilson's Snipe</t>
  </si>
  <si>
    <t>Turkey Vulture</t>
  </si>
  <si>
    <t>Black Curassow</t>
  </si>
  <si>
    <t>Wattled Curassow</t>
  </si>
  <si>
    <t>Rufous-crested Coquette</t>
  </si>
  <si>
    <t>Black-breasted Hillstar</t>
  </si>
  <si>
    <t>Sharp-tailed Ibis</t>
  </si>
  <si>
    <t>Little Blue Heron</t>
  </si>
  <si>
    <t>Snowy Egret</t>
  </si>
  <si>
    <t>Blackish Oystercatcher</t>
  </si>
  <si>
    <t>Golden-collared Toucanet</t>
  </si>
  <si>
    <t>Russet-mantled Foliage-gleaner</t>
  </si>
  <si>
    <t>Gould's Toucanet</t>
  </si>
  <si>
    <t>Rufous-backed Antvireo</t>
  </si>
  <si>
    <t>White-throated Foliage-gleaner</t>
  </si>
  <si>
    <t>Sapphire-throated Hummingbird</t>
  </si>
  <si>
    <t>Great Potoo</t>
  </si>
  <si>
    <t>Andean Potoo</t>
  </si>
  <si>
    <t>Guianan Toucanet</t>
  </si>
  <si>
    <t>Spot-breasted Antvireo</t>
  </si>
  <si>
    <t>Lettered Aracari</t>
  </si>
  <si>
    <t>White-browed Tit-Spinetail</t>
  </si>
  <si>
    <t>Tufted Tit-Spinetail</t>
  </si>
  <si>
    <t>Rusty-crowned Tit-Spinetail</t>
  </si>
  <si>
    <t>Striped Woodhaunter</t>
  </si>
  <si>
    <t>Orinoco Piculet</t>
  </si>
  <si>
    <t>Lafresnaye's Piculet</t>
  </si>
  <si>
    <t>Spot-winged Antshrike</t>
  </si>
  <si>
    <t>Perija Thistletail</t>
  </si>
  <si>
    <t>Itatiaia Spinetail</t>
  </si>
  <si>
    <t>White-barred Piculet</t>
  </si>
  <si>
    <t>Long-tailed Potoo</t>
  </si>
  <si>
    <t>Shining-green Hummingbird</t>
  </si>
  <si>
    <t>Amazonian Streaked-Antwren</t>
  </si>
  <si>
    <t>Sooty-fronted Spinetail</t>
  </si>
  <si>
    <t>Greenish Puffleg</t>
  </si>
  <si>
    <t>Gray-hooded Gull</t>
  </si>
  <si>
    <t>Icterus cayanensis</t>
  </si>
  <si>
    <t>Gray Gull</t>
  </si>
  <si>
    <t>Long-tailed Jaeger</t>
  </si>
  <si>
    <t>Blue-fronted Parrotlet</t>
  </si>
  <si>
    <t>Rufous-fronted Parakeet</t>
  </si>
  <si>
    <t>Black-capped Tinamou</t>
  </si>
  <si>
    <t>Brown Skua</t>
  </si>
  <si>
    <t>Flesh-footed Shearwater</t>
  </si>
  <si>
    <t>Coscoroba Swan</t>
  </si>
  <si>
    <t>Brazilian Teal</t>
  </si>
  <si>
    <t>Torrent Duck</t>
  </si>
  <si>
    <t>Periporphyrus erythromelas</t>
  </si>
  <si>
    <t>Sapphire-rumped Parrotlet</t>
  </si>
  <si>
    <t>Caryothraustes canadensis</t>
  </si>
  <si>
    <t>chopi</t>
  </si>
  <si>
    <t>cyanopus</t>
  </si>
  <si>
    <t>Chrysomus ruficapillus</t>
  </si>
  <si>
    <t>icterocephalus</t>
  </si>
  <si>
    <t>Tepui Parrotlet</t>
  </si>
  <si>
    <t>Amazonian Parrotlet</t>
  </si>
  <si>
    <t>Belcher's Gull</t>
  </si>
  <si>
    <t>Olrog's Gull</t>
  </si>
  <si>
    <t>Black-necked Swan</t>
  </si>
  <si>
    <t>Icterus chrysater</t>
  </si>
  <si>
    <t>Icterus auricapillus</t>
  </si>
  <si>
    <t>chrysater</t>
  </si>
  <si>
    <t>Amaurospiza concolor</t>
  </si>
  <si>
    <t>erythromelas</t>
  </si>
  <si>
    <t>lebruni</t>
  </si>
  <si>
    <t>Sicalis lebruni</t>
  </si>
  <si>
    <t>columbiana</t>
  </si>
  <si>
    <t>Red-billed Tropicbird</t>
  </si>
  <si>
    <t>Gray-winged Trumpeter</t>
  </si>
  <si>
    <t>Speckle-faced Parrot</t>
  </si>
  <si>
    <t>Bronze-winged Parrot</t>
  </si>
  <si>
    <t>Andean Goose</t>
  </si>
  <si>
    <t>Fulvous Whistling-Duck</t>
  </si>
  <si>
    <t>Ruddy-headed Goose</t>
  </si>
  <si>
    <t>Orinoco Goose</t>
  </si>
  <si>
    <t>Turquoise-throated Puffleg</t>
  </si>
  <si>
    <t>White-rumped Hawk</t>
  </si>
  <si>
    <t>Glowing Puffleg</t>
  </si>
  <si>
    <t>Scissor-tailed Nightjar</t>
  </si>
  <si>
    <t>Crested Duck</t>
  </si>
  <si>
    <t>Bulwer's Petrel</t>
  </si>
  <si>
    <t>Bluish-fronted Jacamar</t>
  </si>
  <si>
    <t>Saw-billed Hermit</t>
  </si>
  <si>
    <t>White-tipped Sicklebill</t>
  </si>
  <si>
    <t>Brown-banded Puffbird</t>
  </si>
  <si>
    <t>Ringed Woodpecker</t>
  </si>
  <si>
    <t>Black Jacobin</t>
  </si>
  <si>
    <t>Lesser Swallow-tailed Swift</t>
  </si>
  <si>
    <t>Crimson Topaz</t>
  </si>
  <si>
    <t>Common Tern</t>
  </si>
  <si>
    <t>Roseate Tern</t>
  </si>
  <si>
    <t>Streak-capped Spinetail</t>
  </si>
  <si>
    <t>Scaled Antbird</t>
  </si>
  <si>
    <t>Straight-billed Woodcreeper</t>
  </si>
  <si>
    <t>Ash-browed Spinetail</t>
  </si>
  <si>
    <t>Cinnamon-throated Hermit</t>
  </si>
  <si>
    <t>Black-throated Hermit</t>
  </si>
  <si>
    <t>Buff-bellied Puffbird</t>
  </si>
  <si>
    <t>Russet-throated Puffbird</t>
  </si>
  <si>
    <t>Rufous-necked Puffbird</t>
  </si>
  <si>
    <t>Slaty-breasted Wood-Rail</t>
  </si>
  <si>
    <t>Purple-collared Woodstar</t>
  </si>
  <si>
    <t>Chilean Woodstar</t>
  </si>
  <si>
    <t>Kawall's Parrot</t>
  </si>
  <si>
    <t>Peruvian Sheartail</t>
  </si>
  <si>
    <t>Rufous-headed Woodpecker</t>
  </si>
  <si>
    <t>Blond-crested Woodpecker</t>
  </si>
  <si>
    <t>Stripe-throated Hermit</t>
  </si>
  <si>
    <t>Reddish Hermit</t>
  </si>
  <si>
    <t>Oasis Hummingbird</t>
  </si>
  <si>
    <t>Lanceolated Monklet</t>
  </si>
  <si>
    <t>Sharp-billed Canastero</t>
  </si>
  <si>
    <t>Dusky-tailed Canastero</t>
  </si>
  <si>
    <t>Curve-billed Scythebill</t>
  </si>
  <si>
    <t>Red-billed Emerald</t>
  </si>
  <si>
    <t>Red-fronted Coot</t>
  </si>
  <si>
    <t>Giant Coot</t>
  </si>
  <si>
    <t>Horned Coot</t>
  </si>
  <si>
    <t>Semipalmated Plover</t>
  </si>
  <si>
    <t>Tricolored Heron</t>
  </si>
  <si>
    <t>Piping Plover</t>
  </si>
  <si>
    <t>Wilson's Plover</t>
  </si>
  <si>
    <t>Chestnut-bellied Guan</t>
  </si>
  <si>
    <t>Lined Quail-Dove</t>
  </si>
  <si>
    <t>Euphonia finschi</t>
  </si>
  <si>
    <t>Blue-throated Macaw</t>
  </si>
  <si>
    <t>Russet-crowned Quail-Dove</t>
  </si>
  <si>
    <t>Montane Forest Screech-Owl</t>
  </si>
  <si>
    <t>laniirostris</t>
  </si>
  <si>
    <t>Euphonia laniirostris</t>
  </si>
  <si>
    <t>Euphonia chalybea</t>
  </si>
  <si>
    <t>anneae</t>
  </si>
  <si>
    <t>Euphonia anneae</t>
  </si>
  <si>
    <t>Arremon schlegeli</t>
  </si>
  <si>
    <t>Arremon torquatus</t>
  </si>
  <si>
    <t>Hyacinth Macaw</t>
  </si>
  <si>
    <t>Indigo Macaw</t>
  </si>
  <si>
    <t>Spix's Macaw</t>
  </si>
  <si>
    <t>Tangara cyanoventris</t>
  </si>
  <si>
    <t>Military Macaw</t>
  </si>
  <si>
    <t>Royal Sunangel</t>
  </si>
  <si>
    <t>Euphonia mesochrysa</t>
  </si>
  <si>
    <t>Euphonia minuta</t>
  </si>
  <si>
    <t>Tangara lavinia</t>
  </si>
  <si>
    <t>gyrola</t>
  </si>
  <si>
    <t>Atlapetes fuscoolivaceus</t>
  </si>
  <si>
    <t>arremonops</t>
  </si>
  <si>
    <t>Junin Grebe</t>
  </si>
  <si>
    <t>Spotted Sandpiper</t>
  </si>
  <si>
    <t>Andean Avocet</t>
  </si>
  <si>
    <t>Snowy Sheathbill</t>
  </si>
  <si>
    <t>Golden-capped Parakeet</t>
  </si>
  <si>
    <t>Great Grebe</t>
  </si>
  <si>
    <t>Red-gartered Coot</t>
  </si>
  <si>
    <t>Scarlet Macaw</t>
  </si>
  <si>
    <t>Cloud-forest Screech-Owl</t>
  </si>
  <si>
    <t>Gorgeted Sunangel</t>
  </si>
  <si>
    <t>Lesser Yellow-headed Vulture</t>
  </si>
  <si>
    <t>Chestnut Wood-Quail</t>
  </si>
  <si>
    <t>Magellanic Plover</t>
  </si>
  <si>
    <t>Festive Coquette</t>
  </si>
  <si>
    <t>Green-and-white Hummingbird</t>
  </si>
  <si>
    <t>Chestnut-bellied Hummingbird</t>
  </si>
  <si>
    <t>Black-and-white Owl</t>
  </si>
  <si>
    <t>Black-banded Owl</t>
  </si>
  <si>
    <t>Ecuadorian Piculet</t>
  </si>
  <si>
    <t>Green-backed Firecrown</t>
  </si>
  <si>
    <t>Rufous-banded Owl</t>
  </si>
  <si>
    <t>Dot-eared Coquette</t>
  </si>
  <si>
    <t>Frilled Coquette</t>
  </si>
  <si>
    <t>Spot-billed Toucanet</t>
  </si>
  <si>
    <t>Rufous-necked Foliage-gleaner</t>
  </si>
  <si>
    <t>Saffron Toucanet</t>
  </si>
  <si>
    <t>Green Aracari</t>
  </si>
  <si>
    <t>Rufous-tailed Hummingbird</t>
  </si>
  <si>
    <t>Amazilia Hummingbird</t>
  </si>
  <si>
    <t>Plain-bellied Emerald</t>
  </si>
  <si>
    <t>Brown-throated Parakeet</t>
  </si>
  <si>
    <t>Surfbird</t>
  </si>
  <si>
    <t>Antillean Nighthawk</t>
  </si>
  <si>
    <t>Fiery-shouldered Parakeet</t>
  </si>
  <si>
    <t>Rainbow-bearded Thornbill</t>
  </si>
  <si>
    <t>White-necked Parakeet</t>
  </si>
  <si>
    <t>White-winged Potoo</t>
  </si>
  <si>
    <t>Olivaceous Thornbill</t>
  </si>
  <si>
    <t>Sand-colored Nighthawk</t>
  </si>
  <si>
    <t>Violet-bellied Hummingbird</t>
  </si>
  <si>
    <t>Cinnamon-rumped Foliage-gleaner</t>
  </si>
  <si>
    <t>Dusky-cheeked Foliage-gleaner</t>
  </si>
  <si>
    <t>Moustached Antwren</t>
  </si>
  <si>
    <t>Yellow-throated Antwren</t>
  </si>
  <si>
    <t>Sclater's Antwren</t>
  </si>
  <si>
    <t>Striped Treehunter</t>
  </si>
  <si>
    <t>Streak-capped Treehunter</t>
  </si>
  <si>
    <t>Ecuadorian Trogon</t>
  </si>
  <si>
    <t>Blue-tailed Trogon</t>
  </si>
  <si>
    <t>Perija Metaltail</t>
  </si>
  <si>
    <t>Black-chested Buzzard-Eagle</t>
  </si>
  <si>
    <t>Brazilian Tinamou</t>
  </si>
  <si>
    <t>Variegated Tinamou</t>
  </si>
  <si>
    <t>Black-browed Albatross</t>
  </si>
  <si>
    <t>Variable Hawk</t>
  </si>
  <si>
    <t>Rusty Tinamou</t>
  </si>
  <si>
    <t>Rufous Nightjar</t>
  </si>
  <si>
    <t>White-tailed Hawk</t>
  </si>
  <si>
    <t>Swallow-tailed Gull</t>
  </si>
  <si>
    <t>Cape Petrel</t>
  </si>
  <si>
    <t>Black-legged Kittiwake</t>
  </si>
  <si>
    <t>Turdus nudigenis</t>
  </si>
  <si>
    <t>Parasitic Jaeger</t>
  </si>
  <si>
    <t>Lilac-tailed Parrotlet</t>
  </si>
  <si>
    <t>Laughing Gull</t>
  </si>
  <si>
    <t>Flammulated Treehunter</t>
  </si>
  <si>
    <t>Band-tailed Nighthawk</t>
  </si>
  <si>
    <t>Ruff</t>
  </si>
  <si>
    <t>Black-collared Hawk</t>
  </si>
  <si>
    <t>Icterus mesomelas</t>
  </si>
  <si>
    <t>Juan Fernandez Petrel</t>
  </si>
  <si>
    <t>Blue Petrel</t>
  </si>
  <si>
    <t>Fairy Prion</t>
  </si>
  <si>
    <t>Sicalis olivascens</t>
  </si>
  <si>
    <t>Blue-winged Teal</t>
  </si>
  <si>
    <t>Green-winged Teal</t>
  </si>
  <si>
    <t>Anisognathus lacrymosus</t>
  </si>
  <si>
    <t>Diglossa venezuelensis</t>
  </si>
  <si>
    <t>Red-tailed Tropicbird</t>
  </si>
  <si>
    <t>Agelasticus cyanopus</t>
  </si>
  <si>
    <t>thilius</t>
  </si>
  <si>
    <t>Limpkin</t>
  </si>
  <si>
    <t>Rufous-faced Crake</t>
  </si>
  <si>
    <t>Sporophila luctuosa</t>
  </si>
  <si>
    <t>Agelasticus thilius</t>
  </si>
  <si>
    <t>Upland Goose</t>
  </si>
  <si>
    <t>Muscovy Duck</t>
  </si>
  <si>
    <t>Green-backed Trogon</t>
    <phoneticPr fontId="8"/>
  </si>
  <si>
    <t>Gorgeted Puffleg</t>
  </si>
  <si>
    <t>Cryptic Forest-Falcon</t>
  </si>
  <si>
    <t>Buckley's Forest-Falcon</t>
  </si>
  <si>
    <t>Chestnut-collared Swift</t>
  </si>
  <si>
    <t>Purple-bibbed Whitetip</t>
  </si>
  <si>
    <t>Pied Puffbird</t>
  </si>
  <si>
    <t>Fiery Topaz</t>
  </si>
  <si>
    <t>Rufous-vented Whitetip</t>
  </si>
  <si>
    <t>White-necked Puffbird</t>
  </si>
  <si>
    <t>Guianan Puffbird</t>
  </si>
  <si>
    <t>White-necked Jacobin</t>
  </si>
  <si>
    <t>Booted Racket-tail</t>
  </si>
  <si>
    <t>Tepui Spinetail</t>
  </si>
  <si>
    <t>Cream-colored Woodpecker</t>
  </si>
  <si>
    <t>Violet-chested Hummingbird</t>
  </si>
  <si>
    <t>Scissor-tailed Hummingbird</t>
  </si>
  <si>
    <t>Long-billed Starthroat</t>
  </si>
  <si>
    <t>Brazilian Ruby</t>
  </si>
  <si>
    <t>Little Hermit</t>
  </si>
  <si>
    <t>Red-necked Woodpecker</t>
  </si>
  <si>
    <t>Stripe-breasted Starthroat</t>
  </si>
  <si>
    <t>Blue-tufted Starthroat</t>
  </si>
  <si>
    <t>Little Cuckoo</t>
  </si>
  <si>
    <t>White-crowned Pigeon</t>
  </si>
  <si>
    <t>Mangrove Cuckoo</t>
  </si>
  <si>
    <t>Straight-billed Hermit</t>
  </si>
  <si>
    <t>Scale-throated Hermit</t>
  </si>
  <si>
    <t>Black-billed Scythebill</t>
  </si>
  <si>
    <t>Brown-billed Scythebill</t>
  </si>
  <si>
    <t>Gray-chinned Hermit</t>
  </si>
  <si>
    <t>Many-striped Canastero</t>
  </si>
  <si>
    <t>Junin Canastero</t>
  </si>
  <si>
    <t>Creamy-breasted Canastero</t>
  </si>
  <si>
    <t>Squirrel Cuckoo</t>
  </si>
  <si>
    <t>Amethyst Woodstar</t>
  </si>
  <si>
    <t>Berlepsch's Canastero</t>
  </si>
  <si>
    <t>Short-tailed Woodstar</t>
  </si>
  <si>
    <t>Tawny-bellied Hermit</t>
  </si>
  <si>
    <t>Scarlet-crowned Barbet</t>
  </si>
  <si>
    <t>Glittering-bellied Emerald</t>
  </si>
  <si>
    <t>Chiribiquete Emerald</t>
  </si>
  <si>
    <t>Brown Violetear</t>
  </si>
  <si>
    <t>Trinidad Piping-Guan</t>
  </si>
  <si>
    <t>Gray-throated Leaftosser</t>
  </si>
  <si>
    <t>Paint-billed Crake</t>
  </si>
  <si>
    <t>Wattled Guan</t>
  </si>
  <si>
    <t>Coastal Miner</t>
  </si>
  <si>
    <t>Euphonia chlorotica</t>
  </si>
  <si>
    <t>California Quail</t>
  </si>
  <si>
    <t>Crested Bobwhite</t>
  </si>
  <si>
    <t>Galapagos Dove</t>
  </si>
  <si>
    <t>White-crested Guan</t>
  </si>
  <si>
    <t>White-winged Coot</t>
  </si>
  <si>
    <t>Sungrebe</t>
  </si>
  <si>
    <t>Stripe-backed Bittern</t>
  </si>
  <si>
    <t>Needle-billed Hermit</t>
  </si>
  <si>
    <t>Rufous-shafted Woodstar</t>
  </si>
  <si>
    <t>Dwarf Cuckoo</t>
  </si>
  <si>
    <t>Purple-throated Woodstar</t>
  </si>
  <si>
    <t>Western Emerald</t>
  </si>
  <si>
    <t>Great-billed Hermit</t>
  </si>
  <si>
    <t>Hooded Visorbearer</t>
  </si>
  <si>
    <t>Black-fronted Piping-Guan</t>
  </si>
  <si>
    <t>Euphonia violacea</t>
  </si>
  <si>
    <t>chrysopasta</t>
  </si>
  <si>
    <t>Blue-and-yellow Macaw</t>
  </si>
  <si>
    <t>Black-bellied Plover</t>
  </si>
  <si>
    <t>Chlorophonia cyanea</t>
  </si>
  <si>
    <t>Ploceus velatus</t>
  </si>
  <si>
    <t>Pfrimer's Parakeet</t>
  </si>
  <si>
    <t>Santa Marta Parakeet</t>
  </si>
  <si>
    <t>Tiny Hawk</t>
  </si>
  <si>
    <t>Snares Penguin</t>
  </si>
  <si>
    <t>Waved Albatross</t>
  </si>
  <si>
    <t>Venezuelan Sylph</t>
  </si>
  <si>
    <t>Rufescent Screech-Owl</t>
  </si>
  <si>
    <t>Dark-winged Miner</t>
  </si>
  <si>
    <t>Marbled Wood-Quail</t>
  </si>
  <si>
    <t>Band-bellied Owl</t>
  </si>
  <si>
    <t>Cloud-forest Pygmy-Owl</t>
  </si>
  <si>
    <t>Amazonian Pygmy-Owl</t>
  </si>
  <si>
    <t>Magellanic Oystercatcher</t>
  </si>
  <si>
    <t>Black-necked Stilt</t>
  </si>
  <si>
    <t>Blue-crowned Parakeet</t>
  </si>
  <si>
    <t>Yellow-collared Macaw</t>
  </si>
  <si>
    <t>Copper-rumped Hummingbird</t>
  </si>
  <si>
    <t>Tawny-tufted Toucanet</t>
  </si>
  <si>
    <t>Spangled Coquette</t>
  </si>
  <si>
    <t>Striped Owl</t>
  </si>
  <si>
    <t>Stygian Owl</t>
  </si>
  <si>
    <t>White-chested Emerald</t>
  </si>
  <si>
    <t>Sapphire-bellied Hummingbird</t>
  </si>
  <si>
    <t>Black-tailed Trainbearer</t>
  </si>
  <si>
    <t>Dusky-headed Parakeet</t>
  </si>
  <si>
    <t>Peach-fronted Parakeet</t>
  </si>
  <si>
    <t>Bicolored Hawk</t>
  </si>
  <si>
    <t>Sharp-shinned Hawk</t>
  </si>
  <si>
    <t>Wandering Tattler</t>
  </si>
  <si>
    <t>Ruddy Turnstone</t>
  </si>
  <si>
    <t>Purple-backed Thornbill</t>
  </si>
  <si>
    <t>Lesser Nighthawk</t>
  </si>
  <si>
    <t>Hudsonian Godwit</t>
  </si>
  <si>
    <t>Cactus Parakeet</t>
  </si>
  <si>
    <t>Common Nighthawk</t>
  </si>
  <si>
    <t>Black-capped Parakeet</t>
  </si>
  <si>
    <t>Nacunda Nighthawk</t>
  </si>
  <si>
    <t>Gray-bellied Spinetail</t>
  </si>
  <si>
    <t>Black-billed Treehunter</t>
  </si>
  <si>
    <t>Klages's Antwren</t>
  </si>
  <si>
    <t>Rufous-breasted Piculet</t>
  </si>
  <si>
    <t>Neblina Metaltail</t>
  </si>
  <si>
    <t>Rusty-necked Piculet</t>
  </si>
  <si>
    <t>Silvery-throated Spinetail</t>
  </si>
  <si>
    <t>Golden-headed Quetzal</t>
  </si>
  <si>
    <t>Yellow-fronted Woodpecker</t>
  </si>
  <si>
    <t>Coppery Metaltail</t>
  </si>
  <si>
    <t>Bahia Spinetail</t>
  </si>
  <si>
    <t>White-tipped Quetzal</t>
  </si>
  <si>
    <t>Crested Quetzal</t>
  </si>
  <si>
    <t>Slaty-tailed Trogon</t>
  </si>
  <si>
    <t>Black Metaltail</t>
  </si>
  <si>
    <t>Choco Poorwill</t>
  </si>
  <si>
    <t>Berlepsch's Tinamou</t>
  </si>
  <si>
    <t>Yellow-nosed Albatross</t>
  </si>
  <si>
    <t>Viridian Metaltail</t>
  </si>
  <si>
    <t>Brown-breasted Parakeet</t>
  </si>
  <si>
    <t>Chuck-will's-widow</t>
  </si>
  <si>
    <t>Pavonine Quetzal</t>
  </si>
  <si>
    <t>Red Knot</t>
  </si>
  <si>
    <t>Bahian Nighthawk</t>
  </si>
  <si>
    <t>Bearded Mountaineer</t>
  </si>
  <si>
    <t>Pale-browed Tinamou</t>
  </si>
  <si>
    <t>rivularis</t>
  </si>
  <si>
    <t>Rufous Crab Hawk</t>
    <phoneticPr fontId="8"/>
  </si>
  <si>
    <t>Undulated Tinamou</t>
  </si>
  <si>
    <t>Fire-throated Metaltail</t>
  </si>
  <si>
    <t>Scaled Metaltail</t>
  </si>
  <si>
    <t>Sabine's Gull</t>
  </si>
  <si>
    <t>Blue-throated Goldentail</t>
  </si>
  <si>
    <t>Plain Parakeet</t>
  </si>
  <si>
    <t>Red-necked Phalarope</t>
  </si>
  <si>
    <t>Macroagelaius imthurni</t>
  </si>
  <si>
    <t>American Wigeon</t>
  </si>
  <si>
    <t>Franklin's Gull</t>
  </si>
  <si>
    <t>Lava Gull</t>
  </si>
  <si>
    <t>spurius</t>
  </si>
  <si>
    <t>Diglossa albilatera</t>
  </si>
  <si>
    <t>Cinnamon Teal</t>
  </si>
  <si>
    <t>Austral Rail</t>
  </si>
  <si>
    <t>Giant Wood-Rail</t>
  </si>
  <si>
    <t>Xanthopsar flavus</t>
  </si>
  <si>
    <t>Pseudoleistes guirahuro</t>
  </si>
  <si>
    <t>Sicalis columbiana</t>
  </si>
  <si>
    <t>Bat Falcon</t>
  </si>
  <si>
    <t>Brazilian Merganser</t>
  </si>
  <si>
    <t>Lyre-tailed Nightjar</t>
  </si>
  <si>
    <t>Mountain Parakeet</t>
  </si>
  <si>
    <t>White-chinned Petrel</t>
  </si>
  <si>
    <t>Slaty-backed Forest-Falcon</t>
  </si>
  <si>
    <t>Gull-billed Tern</t>
  </si>
  <si>
    <t>Mountain Caracara</t>
  </si>
  <si>
    <t>Bronzy Hermit</t>
  </si>
  <si>
    <t>Scaly-headed Parrot</t>
  </si>
  <si>
    <t>Rufous-webbed Brilliant</t>
  </si>
  <si>
    <t>Saffron-headed Parrot</t>
  </si>
  <si>
    <t>Parkinson's Petrel</t>
  </si>
  <si>
    <t>Gould's Jewelfront</t>
  </si>
  <si>
    <t>Sooty-capped Puffbird</t>
  </si>
  <si>
    <t>Orange-cheeked Parrot</t>
  </si>
  <si>
    <t>Orange-breasted Falcon</t>
  </si>
  <si>
    <t>Rufous-breasted Hermit</t>
  </si>
  <si>
    <t>Black-breasted Puffbird</t>
  </si>
  <si>
    <t>Minute Hermit</t>
  </si>
  <si>
    <t>Streak-throated Hermit</t>
  </si>
  <si>
    <t>Dusky Parrot</t>
  </si>
  <si>
    <t>Red-tailed Parrot</t>
  </si>
  <si>
    <t>Rock Pigeon</t>
  </si>
  <si>
    <t>Blue-cheeked Parrot</t>
  </si>
  <si>
    <t>White-whiskered Hermit</t>
  </si>
  <si>
    <t>Green Hermit</t>
  </si>
  <si>
    <t>Hoatzin</t>
  </si>
  <si>
    <t>Peruvian Pelican</t>
  </si>
  <si>
    <t>Cape Gannet</t>
  </si>
  <si>
    <t>White-bearded Hermit</t>
  </si>
  <si>
    <t>Scaled Dove</t>
  </si>
  <si>
    <t>Greater Scythebill</t>
  </si>
  <si>
    <t>White-browed Hermit</t>
  </si>
  <si>
    <t>Red-browed Parrot</t>
  </si>
  <si>
    <t>Rusty-flanked Crake</t>
  </si>
  <si>
    <t>Rufous-sided Crake</t>
  </si>
  <si>
    <t>Pearly-breasted Cuckoo</t>
  </si>
  <si>
    <t>Scaled Pigeon</t>
  </si>
  <si>
    <t>Rusty-breasted Nunlet</t>
  </si>
  <si>
    <t>White-bellied Woodstar</t>
  </si>
  <si>
    <t>Little Woodstar</t>
  </si>
  <si>
    <t>Common Miner</t>
  </si>
  <si>
    <t>Fasciated Antshrike</t>
  </si>
  <si>
    <t>Bamboo Antshrike</t>
  </si>
  <si>
    <t>Rufous-breasted Leaftosser</t>
  </si>
  <si>
    <t>Spotted Rail</t>
  </si>
  <si>
    <t>Blackish Rail</t>
  </si>
  <si>
    <t>Ash-throated Crake</t>
  </si>
  <si>
    <t>Sora</t>
  </si>
  <si>
    <t>Gorgeted Woodstar</t>
  </si>
  <si>
    <t>Green-fronted Lancebill</t>
  </si>
  <si>
    <t>Magnificent Frigatebird</t>
  </si>
  <si>
    <t>Blue-fronted Lancebill</t>
  </si>
  <si>
    <t>Hyacinth Visorbearer</t>
  </si>
  <si>
    <t>cardonai</t>
  </si>
  <si>
    <t>Ash-colored Cuckoo</t>
  </si>
  <si>
    <t>Black-faced Ibis</t>
  </si>
  <si>
    <t>pariae</t>
  </si>
  <si>
    <t>Neotropic Cormorant</t>
  </si>
  <si>
    <t>Molothrus bonariensis</t>
  </si>
  <si>
    <t>Spix's Guan</t>
  </si>
  <si>
    <t>Myioborus cardonai</t>
  </si>
  <si>
    <t>Eared Dove</t>
  </si>
  <si>
    <t>Peruvian Pigeon</t>
  </si>
  <si>
    <t>Blue-tailed Emerald</t>
  </si>
  <si>
    <t>Myioborus flavivertex</t>
  </si>
  <si>
    <t>Dusky-legged Guan</t>
  </si>
  <si>
    <t>Ruddy Pigeon</t>
  </si>
  <si>
    <t>Euphonia xanthogaster</t>
  </si>
  <si>
    <t>Gray-headed Kite</t>
  </si>
  <si>
    <t>White-collared Kite</t>
  </si>
  <si>
    <t>Ammodramus aurifrons</t>
  </si>
  <si>
    <t>Arremon castaneiceps</t>
  </si>
  <si>
    <t>Tangara rufigenis</t>
  </si>
  <si>
    <t>chrysotis</t>
  </si>
  <si>
    <t>lavinia</t>
  </si>
  <si>
    <t>Arremon abeillei</t>
  </si>
  <si>
    <t>brunneinucha</t>
  </si>
  <si>
    <t>Cypsnagra hirundinacea</t>
  </si>
  <si>
    <t>Lesser Rhea</t>
  </si>
  <si>
    <t>Basileuterus rufifrons</t>
  </si>
  <si>
    <t>Atlapetes leucopis</t>
  </si>
  <si>
    <t>Salvin's Curassow</t>
  </si>
  <si>
    <t>Little Egret</t>
  </si>
  <si>
    <t>American Oystercatcher</t>
  </si>
  <si>
    <t>White Ibis</t>
  </si>
  <si>
    <t>Tawny-browed Owl</t>
  </si>
  <si>
    <t>Noble Snipe</t>
  </si>
  <si>
    <t>Jandaya Parakeet</t>
  </si>
  <si>
    <t>Willet</t>
  </si>
  <si>
    <t>Whimbrel</t>
  </si>
  <si>
    <t>Rufous-thighed Kite</t>
  </si>
  <si>
    <t>Mitred Parakeet</t>
  </si>
  <si>
    <t>Andean Emerald</t>
  </si>
  <si>
    <t>Chestnut-eared Aracari</t>
  </si>
  <si>
    <t>Many-banded Aracari</t>
  </si>
  <si>
    <t>Subtropical Pygmy-Owl</t>
  </si>
  <si>
    <t>Versicolored Emerald</t>
  </si>
  <si>
    <t>Long-billed Curlew</t>
  </si>
  <si>
    <t>Bar-tailed Godwit</t>
  </si>
  <si>
    <t>Maroon-bellied Parakeet</t>
  </si>
  <si>
    <t>Red-masked Parakeet</t>
  </si>
  <si>
    <t>Blue-chested Hummingbird</t>
  </si>
  <si>
    <t>Purple-chested Hummingbird</t>
  </si>
  <si>
    <t>Red-necked Aracari</t>
  </si>
  <si>
    <t>Tawny Tit-Spinetail</t>
  </si>
  <si>
    <t>Andean Hillstar</t>
  </si>
  <si>
    <t>White-sided Hillstar</t>
  </si>
  <si>
    <t>Ecuadorian Hillstar</t>
  </si>
  <si>
    <t>Burrowing Owl</t>
  </si>
  <si>
    <t>Buff-fronted Owl</t>
  </si>
  <si>
    <t>Burrowing Parakeet</t>
  </si>
  <si>
    <t>Common Potoo</t>
  </si>
  <si>
    <t>Short-eared Owl</t>
  </si>
  <si>
    <t>Oilbird</t>
  </si>
  <si>
    <t>Black-faced Hawk</t>
  </si>
  <si>
    <t>Black-tailed Godwit</t>
  </si>
  <si>
    <t>Maroon-tailed Parakeet</t>
  </si>
  <si>
    <t>Nanday Parakeet</t>
  </si>
  <si>
    <t>Semicollared Hawk</t>
  </si>
  <si>
    <t>Black-backed Thornbill</t>
  </si>
  <si>
    <t>Cooper's Hawk</t>
  </si>
  <si>
    <t>White-winged Nightjar</t>
  </si>
  <si>
    <t>Semipalmated Sandpiper</t>
  </si>
  <si>
    <t>Ochre-collared Piculet</t>
  </si>
  <si>
    <t>Spot-tailed Nightjar</t>
  </si>
  <si>
    <t>Common Pauraque</t>
  </si>
  <si>
    <t>Blue-mantled Thornbill</t>
  </si>
  <si>
    <t>Bronze-tailed Thornbill</t>
  </si>
  <si>
    <t>White-wedged Piculet</t>
  </si>
  <si>
    <t>Silky-tailed Nightjar</t>
  </si>
  <si>
    <t>Ocellated Poorwill</t>
  </si>
  <si>
    <t>fulvicauda</t>
  </si>
  <si>
    <t>Spectacled Parrotlet</t>
  </si>
  <si>
    <t>Stilt Sandpiper</t>
  </si>
  <si>
    <t>Violet-throated Metaltail</t>
  </si>
  <si>
    <t>Buff-breasted Sandpiper</t>
  </si>
  <si>
    <t>Yellow-faced Parrotlet</t>
  </si>
  <si>
    <t>Tepui Tinamou</t>
  </si>
  <si>
    <t>Atlapetes pallidiceps</t>
  </si>
  <si>
    <t>Psarocolius viridis</t>
  </si>
  <si>
    <t>Atlapetes albiceps</t>
  </si>
  <si>
    <t>Antarctic Petrel</t>
  </si>
  <si>
    <t>Buller's Albatross</t>
  </si>
  <si>
    <t>Gymnomystax mexicanus</t>
  </si>
  <si>
    <t>Wetmorethraupis sterrhopteron</t>
  </si>
  <si>
    <t>Turdus fuscater</t>
  </si>
  <si>
    <t>Turdus olivater</t>
  </si>
  <si>
    <t>Chiloe Wigeon</t>
  </si>
  <si>
    <t>tanagrinus</t>
  </si>
  <si>
    <t>Sicalis auriventris</t>
  </si>
  <si>
    <t>Elegant Crested-Tinamou</t>
  </si>
  <si>
    <t>Hypopyrrhus pyrohypogaster</t>
  </si>
  <si>
    <t>Diglossa indigotica</t>
  </si>
  <si>
    <t>Band-rumped Storm-Petrel</t>
  </si>
  <si>
    <t>lacrymosus</t>
  </si>
  <si>
    <t>Puna Teal</t>
  </si>
  <si>
    <t>Peruvian Diving-Petrel</t>
  </si>
  <si>
    <t>albilatera</t>
  </si>
  <si>
    <t>Lampropsar tanagrinus</t>
  </si>
  <si>
    <t>Anisognathus melanogenys</t>
  </si>
  <si>
    <t>Chimango Caracara</t>
  </si>
  <si>
    <t>Black-bellied Storm-Petrel</t>
  </si>
  <si>
    <t>Short-tailed Swift</t>
  </si>
  <si>
    <t>Spectacled Petrel</t>
  </si>
  <si>
    <t>Hook-billed Hermit</t>
  </si>
  <si>
    <t>pitiayumi</t>
  </si>
  <si>
    <t>Peruvian Booby</t>
  </si>
  <si>
    <t>Tiaris olivaceus</t>
  </si>
  <si>
    <t>Rufous-necked Wood-Rail</t>
  </si>
  <si>
    <t>Caspian Tern</t>
  </si>
  <si>
    <t>Inca Tern</t>
  </si>
  <si>
    <t>Yellow-crowned Parrot</t>
  </si>
  <si>
    <t>Lake Duck</t>
  </si>
  <si>
    <t>Brown Wood-Rail</t>
  </si>
  <si>
    <t>Elegant Tern</t>
  </si>
  <si>
    <t>Band-tailed Barbthroat</t>
  </si>
  <si>
    <t>Sporophila corvina</t>
  </si>
  <si>
    <t>Black Rail</t>
  </si>
  <si>
    <t>Baudo Guan</t>
  </si>
  <si>
    <t>Plain-flanked Rail</t>
  </si>
  <si>
    <t>Aplomado Falcon</t>
  </si>
  <si>
    <t>Fawn-breasted Brilliant</t>
  </si>
  <si>
    <t>Green-crowned Brilliant</t>
  </si>
  <si>
    <t>Black-throated Brilliant</t>
  </si>
  <si>
    <t>Barred Puffbird</t>
  </si>
  <si>
    <t>Tucuman Parrot</t>
  </si>
  <si>
    <t>Red-spectacled Parrot</t>
  </si>
  <si>
    <t>Red-lored Parrot</t>
  </si>
  <si>
    <t>Dusky-throated Hermit</t>
  </si>
  <si>
    <t>Chestnut-capped Puffbird</t>
  </si>
  <si>
    <t>Collared Puffbird</t>
  </si>
  <si>
    <t>Festive Parrot</t>
  </si>
  <si>
    <t>Violet-fronted Brilliant</t>
  </si>
  <si>
    <t>Sandwich Tern</t>
  </si>
  <si>
    <t>Royal Tern</t>
  </si>
  <si>
    <t>Black Skimmer</t>
  </si>
  <si>
    <t>Marail Guan</t>
  </si>
  <si>
    <t>Mealy Parrot</t>
  </si>
  <si>
    <t>Brown Pelican</t>
  </si>
  <si>
    <t>Dusky Pigeon</t>
  </si>
  <si>
    <t>West Peruvian Dove</t>
  </si>
  <si>
    <t>Molothrus oryzivorus</t>
  </si>
  <si>
    <t>Uniform Crake</t>
  </si>
  <si>
    <t>Black-billed Cuckoo</t>
  </si>
  <si>
    <t>Scaly-naped Pigeon</t>
  </si>
  <si>
    <t>Black-bellied Cuckoo</t>
  </si>
  <si>
    <t>Long-billed Hermit</t>
  </si>
  <si>
    <t>Long-tailed Hermit</t>
  </si>
  <si>
    <t>Pale-bellied Hermit</t>
  </si>
  <si>
    <t>Santa Marta Woodstar</t>
  </si>
  <si>
    <t>Esmeraldas Woodstar</t>
  </si>
  <si>
    <t>Yellow-billed Cuckoo</t>
  </si>
  <si>
    <t>Red-legged Cormorant</t>
  </si>
  <si>
    <t>Red-faced Guan</t>
  </si>
  <si>
    <t>Crested Guan</t>
  </si>
  <si>
    <t>Gray-headed Chachalaca</t>
  </si>
  <si>
    <t>magnolia</t>
  </si>
  <si>
    <t>Pied Lapwing</t>
  </si>
  <si>
    <t>Sunbittern</t>
  </si>
  <si>
    <t>Colombian Crake</t>
  </si>
  <si>
    <t>Cauca Guan</t>
  </si>
  <si>
    <t>schrankii</t>
  </si>
  <si>
    <t>luluae</t>
  </si>
  <si>
    <t>Pachyramphus homochrous</t>
  </si>
  <si>
    <t>pernix</t>
  </si>
  <si>
    <t>Euphonia rufiventris</t>
  </si>
  <si>
    <t>Saltatricula multicolor</t>
  </si>
  <si>
    <t>Euphonia chrysopasta</t>
  </si>
  <si>
    <t>Slate-colored Coot</t>
  </si>
  <si>
    <t>American Golden-Plover</t>
  </si>
  <si>
    <t>pyrrhophrys</t>
  </si>
  <si>
    <t>Melospiza lincolnii</t>
  </si>
  <si>
    <t>Zonotrichia capensis</t>
  </si>
  <si>
    <t>Cinereous Harrier</t>
  </si>
  <si>
    <t>Pearl Kite</t>
  </si>
  <si>
    <t>malacca</t>
  </si>
  <si>
    <t>leucopis</t>
  </si>
  <si>
    <t>American Flamingo</t>
  </si>
  <si>
    <t>Chilean Flamingo</t>
  </si>
  <si>
    <t>Andean Flamingo</t>
  </si>
  <si>
    <t>Northern Harrier</t>
  </si>
  <si>
    <t>Royal Albatross</t>
  </si>
  <si>
    <t>Maguari Stork</t>
  </si>
  <si>
    <t>Roseate Spoonbill</t>
  </si>
  <si>
    <t>Red-tailed Comet</t>
  </si>
  <si>
    <t>Giant Snipe</t>
  </si>
  <si>
    <t>Dacnis nigripes</t>
  </si>
  <si>
    <t>Galapagos Penguin</t>
  </si>
  <si>
    <t>Gray Tinamou</t>
  </si>
  <si>
    <t>Dacnis venusta</t>
  </si>
  <si>
    <t>Long-tailed Sylph</t>
  </si>
  <si>
    <t>Scarlet-fronted Parakeet</t>
  </si>
  <si>
    <t>Nephelornis oneilli</t>
  </si>
  <si>
    <t>viguieri</t>
  </si>
  <si>
    <t>Least Sandpiper</t>
  </si>
  <si>
    <t>griseocristatus</t>
  </si>
  <si>
    <t>Lesser Yellowlegs</t>
  </si>
  <si>
    <t>Solitary Sandpiper</t>
  </si>
  <si>
    <t>White Hawk</t>
  </si>
  <si>
    <t>Atlapetes leucopterus</t>
  </si>
  <si>
    <t>Peruvian Pygmy-Owl</t>
  </si>
  <si>
    <t>Andean Condor</t>
  </si>
  <si>
    <t>Osprey</t>
  </si>
  <si>
    <t>Puna Snipe</t>
  </si>
  <si>
    <t>Magellanic Penguin</t>
  </si>
  <si>
    <t>Slate-colored Hawk</t>
  </si>
  <si>
    <t>Barred Hawk</t>
  </si>
  <si>
    <t>Gray-backed Hawk</t>
  </si>
  <si>
    <t>Bronze-tailed Comet</t>
  </si>
  <si>
    <t>Peacock Coquette</t>
  </si>
  <si>
    <t>Curl-crested Aracari</t>
  </si>
  <si>
    <t>White-chinned Thistletail</t>
  </si>
  <si>
    <t>Long-billed Dowitcher</t>
  </si>
  <si>
    <t>Snowy-bellied Hummingbird</t>
  </si>
  <si>
    <t>Peruvian Piedtail</t>
  </si>
  <si>
    <t>Glittering-throated Emerald</t>
  </si>
  <si>
    <t>Sapphire-spangled Emerald</t>
  </si>
  <si>
    <t>Short-billed Dowitcher</t>
  </si>
  <si>
    <t>Bar-breasted Piculet</t>
  </si>
  <si>
    <t>Austral Pygmy-Owl</t>
  </si>
  <si>
    <t>Psarocolius decumanus</t>
  </si>
  <si>
    <t>El Oro Parakeet</t>
  </si>
  <si>
    <t>Red-winged Tinamou</t>
  </si>
  <si>
    <t>Barred Tinamou</t>
  </si>
  <si>
    <t>Plumbeous Hawk</t>
  </si>
  <si>
    <t>Light-mantled Albatross</t>
  </si>
  <si>
    <t>Cinereous Tinamou</t>
  </si>
  <si>
    <t>Austral Parakeet</t>
  </si>
  <si>
    <t>Red-eared Parakeet</t>
  </si>
  <si>
    <t>Sanderling</t>
  </si>
  <si>
    <t>Band-winged Nightjar</t>
  </si>
  <si>
    <t>White-tailed Nightjar</t>
  </si>
  <si>
    <t>Little Tinamou</t>
  </si>
  <si>
    <t>Dusky-billed Parrotlet</t>
  </si>
  <si>
    <t>Pacific Parrotlet</t>
  </si>
  <si>
    <t>Brown Tinamou</t>
  </si>
  <si>
    <t>Soft-plumaged Petrel</t>
  </si>
  <si>
    <t>pallidiceps</t>
  </si>
  <si>
    <t>Black-capped Petrel</t>
  </si>
  <si>
    <t>Brown-hooded Gull</t>
  </si>
  <si>
    <t>Buller's Shearwater</t>
  </si>
  <si>
    <t>Northern Giant-Petrel</t>
  </si>
  <si>
    <t>Harpy Eagle</t>
  </si>
  <si>
    <t>phoeniceus</t>
  </si>
  <si>
    <t>pyrohypogaster</t>
  </si>
  <si>
    <t>Diglossa humeralis</t>
  </si>
  <si>
    <t>Anisognathus notabilis</t>
  </si>
  <si>
    <t>Pyrrhomyias cinnamomeus</t>
  </si>
  <si>
    <t>Wilson's Phalarope</t>
  </si>
  <si>
    <t>Harris's Hawk</t>
  </si>
  <si>
    <t>Atticora tibialis</t>
  </si>
  <si>
    <t>Diglossa mystacalis</t>
  </si>
  <si>
    <t>graceannae</t>
  </si>
  <si>
    <t>Icterus graceannae</t>
  </si>
  <si>
    <t>mesomelas</t>
  </si>
  <si>
    <t>Diglossa brunneiventris</t>
  </si>
  <si>
    <t>Chlorornis riefferii</t>
  </si>
  <si>
    <t>brunneiventris</t>
  </si>
  <si>
    <t>Patagonian Tinamou</t>
  </si>
  <si>
    <t>Horned Screamer</t>
  </si>
  <si>
    <t>Wedge-rumped Storm-Petrel</t>
  </si>
  <si>
    <t>Diglossa carbonaria</t>
  </si>
  <si>
    <t>taeniata</t>
  </si>
  <si>
    <t>Magellanic Diving-Petrel</t>
  </si>
  <si>
    <t>Australasian Gannet</t>
  </si>
  <si>
    <t>Pale-winged Trumpeter</t>
  </si>
  <si>
    <t>Gray Petrel</t>
  </si>
  <si>
    <t>Iridosornis reinhardti</t>
  </si>
  <si>
    <t>calliparaea</t>
  </si>
  <si>
    <t>Black Storm-Petrel</t>
  </si>
  <si>
    <t>Markham's Storm-Petrel</t>
  </si>
  <si>
    <t>Pipraeidea melanonota</t>
  </si>
  <si>
    <t>phoenicotis</t>
  </si>
  <si>
    <t>Blue-footed Booby</t>
  </si>
  <si>
    <t>Flightless Cormorant</t>
  </si>
  <si>
    <t>Mitrospingus oleagineus</t>
  </si>
  <si>
    <t>Chlorospingus semifuscus</t>
  </si>
  <si>
    <t>Chlorospingus parvirostris</t>
  </si>
  <si>
    <t>Chlorospingus flavigularis</t>
  </si>
  <si>
    <t>Yellow-shouldered Parrot</t>
  </si>
  <si>
    <t>Red-and-white Crake</t>
  </si>
  <si>
    <t>Dark-winged Trumpeter</t>
  </si>
  <si>
    <t>Speckled Rail</t>
  </si>
  <si>
    <t>Ocellated Crake</t>
  </si>
  <si>
    <t>Sporophila collaris</t>
  </si>
  <si>
    <t>Russet-crowned Crake</t>
  </si>
  <si>
    <t>White-throated Crake</t>
  </si>
  <si>
    <t>Gray-breasted Crake</t>
  </si>
  <si>
    <t>Black-banded Crake</t>
  </si>
  <si>
    <t>Yellow-faced Parrot</t>
  </si>
  <si>
    <t>Red-billed Parrot</t>
  </si>
  <si>
    <t>Velvet-browed Brilliant</t>
  </si>
  <si>
    <t>Buff-tailed Sicklebill</t>
  </si>
  <si>
    <t>Giant Hummingbird</t>
  </si>
  <si>
    <t>Pale-tailed Barbthroat</t>
  </si>
  <si>
    <t>Empress Brilliant</t>
  </si>
  <si>
    <t>Smooth-billed Ani</t>
  </si>
  <si>
    <t>Chestnut-winged Chachalaca</t>
  </si>
  <si>
    <t>Rufous-vented Chachalaca</t>
  </si>
  <si>
    <t>Groove-billed Ani</t>
  </si>
  <si>
    <t>Red-legged Seriema</t>
  </si>
  <si>
    <t>Whistling Heron</t>
  </si>
  <si>
    <t>Capped Heron</t>
  </si>
  <si>
    <t>Molothrus aeneus</t>
  </si>
  <si>
    <t>Molothrus rufoaxillaris</t>
  </si>
  <si>
    <t>Quiscalus mexicanus</t>
  </si>
  <si>
    <t>Quiscalus lugubris</t>
  </si>
  <si>
    <t>Pale-vented Pigeon</t>
  </si>
  <si>
    <t>Dark-billed Cuckoo</t>
  </si>
  <si>
    <t>Dolichonyx oryzivorus</t>
  </si>
  <si>
    <t>petechia</t>
  </si>
  <si>
    <t>Andean Lapwing</t>
  </si>
  <si>
    <t>psaltria</t>
  </si>
  <si>
    <t>striatipectus</t>
  </si>
  <si>
    <t>White-winged Guan</t>
  </si>
  <si>
    <t>Sturnella magna</t>
  </si>
  <si>
    <t>Red-throated Piping-Guan</t>
  </si>
  <si>
    <t>Least Bittern</t>
  </si>
  <si>
    <t>Black-legged Seriema</t>
  </si>
  <si>
    <t>Oporornis agilis</t>
  </si>
  <si>
    <t>Rose-ringed Parakeet</t>
  </si>
  <si>
    <t>philadelphia</t>
  </si>
  <si>
    <t>Arremon flavirostris</t>
  </si>
  <si>
    <t>chloricterus</t>
  </si>
  <si>
    <t>Pachyramphus validus</t>
  </si>
  <si>
    <t>Myiotheretes pernix</t>
  </si>
  <si>
    <t>fulviceps</t>
  </si>
  <si>
    <t>parzudakii</t>
  </si>
  <si>
    <t>Tangara parzudakii</t>
  </si>
  <si>
    <t>Cnemoscopus rubrirostris</t>
  </si>
  <si>
    <t>Tangara xanthocephala</t>
  </si>
  <si>
    <t>Parkerthraustes humeralis</t>
  </si>
  <si>
    <t>fastuosa</t>
  </si>
  <si>
    <t>Tangara chrysotis</t>
  </si>
  <si>
    <t>reyi</t>
  </si>
  <si>
    <t>Dacnis hartlaubi</t>
  </si>
  <si>
    <t>nigripes</t>
  </si>
  <si>
    <t>terborghi</t>
  </si>
  <si>
    <t>Puna Ibis</t>
  </si>
  <si>
    <t>Sun Parakeet</t>
  </si>
  <si>
    <t>Long-winged Harrier</t>
  </si>
  <si>
    <t>cinereicollis</t>
  </si>
  <si>
    <t>Trichothraupis melanops</t>
  </si>
  <si>
    <t>melanodera</t>
  </si>
  <si>
    <t>Cyanerpes lucidus</t>
  </si>
  <si>
    <t>venusta</t>
  </si>
  <si>
    <t>Macaroni Penguin</t>
  </si>
  <si>
    <t>Dacnis cayana</t>
  </si>
  <si>
    <t>Ploceus cucullatus</t>
  </si>
  <si>
    <t>Dacnis flaviventer</t>
  </si>
  <si>
    <t>oneilli</t>
  </si>
  <si>
    <t>icterocephala</t>
  </si>
  <si>
    <t>Tangara icterocephala</t>
  </si>
  <si>
    <t>Tersina viridis</t>
  </si>
  <si>
    <t>Tangara florida</t>
  </si>
  <si>
    <t>Humboldt Penguin</t>
  </si>
  <si>
    <t>Baird's Sandpiper</t>
  </si>
  <si>
    <t>Huayco Tinamou</t>
  </si>
  <si>
    <t>Pearly Parakeet</t>
  </si>
  <si>
    <t>Cacicus koepckeae</t>
  </si>
  <si>
    <t>Cacicus solitarius</t>
  </si>
  <si>
    <t>Cacicus sclateri</t>
  </si>
  <si>
    <t>Mantled Hawk</t>
  </si>
  <si>
    <t>Imperial Snipe</t>
  </si>
  <si>
    <t>Least Nighthawk</t>
  </si>
  <si>
    <t>Rufous-bellied Nighthawk</t>
  </si>
  <si>
    <t>Maroon-faced Parakeet</t>
  </si>
  <si>
    <t>Long-whiskered Owlet</t>
  </si>
  <si>
    <t>Indigo-capped Hummingbird</t>
  </si>
  <si>
    <t>Fuegian Snipe</t>
  </si>
  <si>
    <t>Gray-bellied Comet</t>
  </si>
  <si>
    <t>Ecuadorian Piedtail</t>
  </si>
  <si>
    <t>Short-tailed Nighthawk</t>
  </si>
  <si>
    <t>Rufous Potoo</t>
  </si>
  <si>
    <t>Green-tailed Trainbearer</t>
  </si>
  <si>
    <t>Green-rumped Parrotlet</t>
  </si>
  <si>
    <t>Green-cheeked Parakeet</t>
  </si>
  <si>
    <t>Andean Parakeet</t>
  </si>
  <si>
    <t>Tataupa Tinamou</t>
  </si>
  <si>
    <t>Atlapetes melanopsis</t>
  </si>
  <si>
    <t>Atlapetes schistaceus</t>
  </si>
  <si>
    <t>Small-billed Tinamou</t>
  </si>
  <si>
    <t>Piranga flava</t>
  </si>
  <si>
    <t>Kerguelen Petrel</t>
  </si>
  <si>
    <t>flava</t>
  </si>
  <si>
    <t>Icterus jamacaii</t>
  </si>
  <si>
    <t>carmioli</t>
  </si>
  <si>
    <t>Piranga rubra</t>
  </si>
  <si>
    <t>Rufous-tailed Hawk</t>
  </si>
  <si>
    <t>Crested Eagle</t>
  </si>
  <si>
    <t>Bartlett's Tinamou</t>
  </si>
  <si>
    <t>Habia cristata</t>
  </si>
  <si>
    <t>angustifrons</t>
  </si>
  <si>
    <t>Chlorothraupis olivacea</t>
  </si>
  <si>
    <t>Black-and-chestnut Eagle</t>
  </si>
  <si>
    <t>Southern Fulmar</t>
  </si>
  <si>
    <t>Hirundinea ferruginea</t>
  </si>
  <si>
    <t>Lepidothrix vilasboasi</t>
  </si>
  <si>
    <t>andecola</t>
  </si>
  <si>
    <t>tapera</t>
  </si>
  <si>
    <t>Orochelidon andecola</t>
  </si>
  <si>
    <t>Atticora fasciata</t>
  </si>
  <si>
    <t>luteocephala</t>
  </si>
  <si>
    <t>Emberizoides herbicola</t>
  </si>
  <si>
    <t>Diglossa cyanea</t>
  </si>
  <si>
    <t>Sicalis raimondii</t>
  </si>
  <si>
    <t>Turdus nigriceps</t>
  </si>
  <si>
    <t>olivater</t>
  </si>
  <si>
    <t>Diglossa glauca</t>
  </si>
  <si>
    <t>Diglossa caerulescens</t>
  </si>
  <si>
    <t>Turdus maranonicus</t>
  </si>
  <si>
    <t>Turdus fulviventris</t>
  </si>
  <si>
    <t>glauca</t>
  </si>
  <si>
    <t>Black-headed Duck</t>
  </si>
  <si>
    <t>Masked Duck</t>
  </si>
  <si>
    <t>Little Wood-Rail</t>
  </si>
  <si>
    <t>Black Tern</t>
  </si>
  <si>
    <t>Sporophila plumbea</t>
  </si>
  <si>
    <t>corvina</t>
  </si>
  <si>
    <t>Sporophila falcirostris</t>
  </si>
  <si>
    <t>South Georgia Diving-Petrel</t>
  </si>
  <si>
    <t>Nazca Booby</t>
  </si>
  <si>
    <t>Vermivora chrysoptera</t>
  </si>
  <si>
    <t>Sporophila frontalis</t>
  </si>
  <si>
    <t>Rosy-billed Pochard</t>
  </si>
  <si>
    <t>Agelasticus xanthophthalmus</t>
  </si>
  <si>
    <t>canigularis</t>
  </si>
  <si>
    <t>melanonota</t>
  </si>
  <si>
    <t>Chlorochrysa calliparaea</t>
  </si>
  <si>
    <t>Brown Booby</t>
  </si>
  <si>
    <t>Ring-necked Duck</t>
  </si>
  <si>
    <t>Volatinia jacarina</t>
  </si>
  <si>
    <t>semifuscus</t>
  </si>
  <si>
    <t>Embernagra longicauda</t>
  </si>
  <si>
    <t>Iridosornis analis</t>
  </si>
  <si>
    <t>olivacea</t>
  </si>
  <si>
    <t>Mitrospingus cassinii</t>
  </si>
  <si>
    <t>rosea</t>
  </si>
  <si>
    <t>cassinii</t>
  </si>
  <si>
    <t>Yellow-breasted Crake</t>
  </si>
  <si>
    <t>Dot-winged Crake</t>
  </si>
  <si>
    <t>Andean Guan</t>
  </si>
  <si>
    <t>Picazuro Pigeon</t>
  </si>
  <si>
    <t>pensylvanica</t>
  </si>
  <si>
    <t>Planalto Hermit</t>
  </si>
  <si>
    <t>Galapagos Rail</t>
  </si>
  <si>
    <t>Sooty Barbthroat</t>
  </si>
  <si>
    <t>Broad-tipped Hermit</t>
  </si>
  <si>
    <t>Blue-headed Parrot</t>
  </si>
  <si>
    <t>Margarops fuscatus</t>
  </si>
  <si>
    <t>ruficervix</t>
  </si>
  <si>
    <t>ruticilla</t>
  </si>
  <si>
    <t>Sporophila albogularis</t>
  </si>
  <si>
    <t>Pink-throated Brilliant</t>
  </si>
  <si>
    <t>Sooty-capped Hermit</t>
  </si>
  <si>
    <t>Buff-bellied Hermit</t>
  </si>
  <si>
    <t>Orange-winged Parrot</t>
  </si>
  <si>
    <t>Scaly-naped Parrot</t>
  </si>
  <si>
    <t>Greater Ani</t>
  </si>
  <si>
    <t>Spot-winged Pigeon</t>
  </si>
  <si>
    <t>Band-tailed Pigeon</t>
  </si>
  <si>
    <t>Chilean Pigeon</t>
  </si>
  <si>
    <t>Yellow-crowned Night-Heron</t>
  </si>
  <si>
    <t>Southern Lapwing</t>
  </si>
  <si>
    <t>Rusty-margined Guan</t>
  </si>
  <si>
    <t>Black-crowned Night-Heron</t>
  </si>
  <si>
    <t>townsendi</t>
  </si>
  <si>
    <t>tigrina</t>
  </si>
  <si>
    <t>Green Heron</t>
  </si>
  <si>
    <t>Catamenia analis</t>
  </si>
  <si>
    <t>Catamenia inornata</t>
  </si>
  <si>
    <t>Catamenia homochroa</t>
  </si>
  <si>
    <t>tocuyensis</t>
  </si>
  <si>
    <t>Blue-throated Piping-Guan</t>
  </si>
  <si>
    <t>Euphonia trinitatis</t>
  </si>
  <si>
    <t>Saltator aurantiirostris</t>
  </si>
  <si>
    <t>Tangara cyanotis</t>
  </si>
  <si>
    <t>taciturnus</t>
  </si>
  <si>
    <t>Saltator orenocensis</t>
  </si>
  <si>
    <t>Euphonia concinna</t>
  </si>
  <si>
    <t>miniatus</t>
  </si>
  <si>
    <t>lincolnii</t>
  </si>
  <si>
    <t>Cinnycerthia fulva</t>
  </si>
  <si>
    <t>leucosticta</t>
  </si>
  <si>
    <t>Snowornis subalaris</t>
  </si>
  <si>
    <t>Pachyramphus surinamus</t>
  </si>
  <si>
    <t>Myiotheretes fumigatus</t>
  </si>
  <si>
    <t>Phytotoma rara</t>
  </si>
  <si>
    <t>spadix</t>
  </si>
  <si>
    <t>Orthogonys chloricterus</t>
  </si>
  <si>
    <t>Cinnycerthia unirufa</t>
  </si>
  <si>
    <t>olivascens</t>
  </si>
  <si>
    <t>Phrygilus atriceps</t>
  </si>
  <si>
    <t>Phrygilus gayi</t>
  </si>
  <si>
    <t>strigiceps</t>
  </si>
  <si>
    <t>Tawny-faced Quail</t>
  </si>
  <si>
    <t>Greater Yellowlegs</t>
  </si>
  <si>
    <t>Eskimo Curlew</t>
  </si>
  <si>
    <t>King Penguin</t>
  </si>
  <si>
    <t>Emperor Penguin</t>
  </si>
  <si>
    <t>pallidinucha</t>
  </si>
  <si>
    <t>Ammodramus savannarum</t>
  </si>
  <si>
    <t>Mississippi Kite</t>
  </si>
  <si>
    <t>Idiopsar brachyurus</t>
  </si>
  <si>
    <t>fuscoolivaceus</t>
  </si>
  <si>
    <t>Dacnis berlepschi</t>
  </si>
  <si>
    <t>Swallow-tailed Kite</t>
  </si>
  <si>
    <t>Atlapetes personatus</t>
  </si>
  <si>
    <t>albofrenatus</t>
  </si>
  <si>
    <t>Basileuterus trifasciatus</t>
  </si>
  <si>
    <t>florida</t>
  </si>
  <si>
    <t>Haplospiza unicolor</t>
  </si>
  <si>
    <t>Basileuterus culicivorus</t>
  </si>
  <si>
    <t>domesticus</t>
  </si>
  <si>
    <t>plebejus</t>
  </si>
  <si>
    <t>erythronotus</t>
  </si>
  <si>
    <t>White-rumped Sandpiper</t>
  </si>
  <si>
    <t>Atlapetes albinucha</t>
  </si>
  <si>
    <t>Atlapetes melanocephalus</t>
  </si>
  <si>
    <t>Thlypopsis ruficeps</t>
  </si>
  <si>
    <t>Dacnis albiventris</t>
  </si>
  <si>
    <t>Atlapetes blancae</t>
  </si>
  <si>
    <t>Atlapetes rufigenis</t>
  </si>
  <si>
    <t>Western Sandpiper</t>
  </si>
  <si>
    <t>Rose-headed Parakeet</t>
  </si>
  <si>
    <t>Basileuterus tristriatus</t>
  </si>
  <si>
    <t>Vireo masteri</t>
  </si>
  <si>
    <t>Vireo leucophrys</t>
  </si>
  <si>
    <t>Masatierra Petrel</t>
  </si>
  <si>
    <t>Cacicus cela</t>
  </si>
  <si>
    <t>bifasciatus</t>
  </si>
  <si>
    <t>delatrii</t>
  </si>
  <si>
    <t>pulcherrimus</t>
  </si>
  <si>
    <t>diuca</t>
  </si>
  <si>
    <t>White-eyed Parakeet</t>
  </si>
  <si>
    <t>Painted Parakeet</t>
  </si>
  <si>
    <t>Blaze-winged Parakeet</t>
  </si>
  <si>
    <t>Steely-vented Hummingbird</t>
  </si>
  <si>
    <t>Violet-tailed Sylph</t>
  </si>
  <si>
    <t>Black Tinamou</t>
  </si>
  <si>
    <t>White-necked Hawk</t>
  </si>
  <si>
    <t>Crane Hawk</t>
  </si>
  <si>
    <t>Rufous-capped Thornbill</t>
  </si>
  <si>
    <t>Crimson-bellied Parakeet</t>
  </si>
  <si>
    <t>Black-and-white Hawk-Eagle</t>
  </si>
  <si>
    <t>Gubernatrix cristata</t>
  </si>
  <si>
    <t>Atlapetes latinuchus</t>
  </si>
  <si>
    <t>Atlantic Petrel</t>
  </si>
  <si>
    <t>Conirostrum albifrons</t>
  </si>
  <si>
    <t>rubriceps</t>
  </si>
  <si>
    <t>caesar</t>
  </si>
  <si>
    <t>Chlorothraupis carmioli</t>
  </si>
  <si>
    <t>Xenodacnis parina</t>
  </si>
  <si>
    <t>sittoides</t>
  </si>
  <si>
    <t>Poospiza hispaniolensis</t>
  </si>
  <si>
    <t>Pheucticus chrysogaster</t>
  </si>
  <si>
    <t>Diglossa sittoides</t>
  </si>
  <si>
    <t>Pheucticus aureoventris</t>
  </si>
  <si>
    <t>ludovicianus</t>
  </si>
  <si>
    <t>cyanicterus</t>
  </si>
  <si>
    <t>White-faced Whistling-Duck</t>
  </si>
  <si>
    <t>Cardinalis phoeniceus</t>
  </si>
  <si>
    <t>Anisognathus igniventris</t>
  </si>
  <si>
    <t>Turdus maculirostris</t>
  </si>
  <si>
    <t>leucops</t>
  </si>
  <si>
    <t>Pygochelidon melanoleuca</t>
  </si>
  <si>
    <t>fucata</t>
  </si>
  <si>
    <t>chrysopterus</t>
  </si>
  <si>
    <t>Turdus fumigatus</t>
  </si>
  <si>
    <t>tibialis</t>
  </si>
  <si>
    <t>Stelgidopteryx ruficollis</t>
  </si>
  <si>
    <t>somptuosus</t>
  </si>
  <si>
    <t>Anisognathus somptuosus</t>
  </si>
  <si>
    <t>notabilis</t>
  </si>
  <si>
    <t>chiguanco</t>
  </si>
  <si>
    <t>Least Storm-Petrel</t>
  </si>
  <si>
    <t>Ruddy Duck</t>
  </si>
  <si>
    <t>White-tailed Tropicbird</t>
  </si>
  <si>
    <t>Lathrotriccus euleri</t>
  </si>
  <si>
    <t>auriventris</t>
  </si>
  <si>
    <t>Cacicus uropygialis</t>
  </si>
  <si>
    <t>Amaurospiza carrizalensis</t>
  </si>
  <si>
    <t>Puna Tinamou</t>
  </si>
  <si>
    <t>Yellow-billed Teal</t>
  </si>
  <si>
    <t>Northern Pintail</t>
  </si>
  <si>
    <t>Sporophila schistacea</t>
  </si>
  <si>
    <t>reinhardti</t>
  </si>
  <si>
    <t>triurus</t>
  </si>
  <si>
    <t>Mimus saturninus</t>
  </si>
  <si>
    <t>Northern Shoveler</t>
  </si>
  <si>
    <t>Southern Pochard</t>
  </si>
  <si>
    <t>Amblyramphus holosericeus</t>
  </si>
  <si>
    <t>diadematus</t>
  </si>
  <si>
    <t>Mimus gilvus</t>
  </si>
  <si>
    <t>Melanopareia maranonica</t>
  </si>
  <si>
    <t>Snowy-crowned Tern</t>
  </si>
  <si>
    <t>Merlin</t>
  </si>
  <si>
    <t>Lesser Scaup</t>
  </si>
  <si>
    <t>vilasboasi</t>
  </si>
  <si>
    <t>Turdus assimilis</t>
  </si>
  <si>
    <t>Cyanoloxia glaucocaerulea</t>
  </si>
  <si>
    <t>cyanoides</t>
  </si>
  <si>
    <t>Passerina caerulea</t>
  </si>
  <si>
    <t>Catamblyrhynchus diadema</t>
  </si>
  <si>
    <t>Urothraupis stolzmanni</t>
  </si>
  <si>
    <t>Certhidea fusca</t>
  </si>
  <si>
    <t>Sporophila nigricollis</t>
  </si>
  <si>
    <t>Sporophila lineola</t>
  </si>
  <si>
    <t>luctuosa</t>
  </si>
  <si>
    <t>Chlorospingus canigularis</t>
  </si>
  <si>
    <t>Rhodinocichla rosea</t>
  </si>
  <si>
    <t>Sporophila bouvronides</t>
  </si>
  <si>
    <t>Bearded Guan</t>
  </si>
  <si>
    <t>Carduelis carduelis</t>
  </si>
  <si>
    <t>Band-tailed Guan</t>
  </si>
  <si>
    <t>Virginia Rail</t>
  </si>
  <si>
    <t>Blue-bellied Parrot</t>
  </si>
  <si>
    <t>White-eared Puffbird</t>
  </si>
  <si>
    <t>rufoaxillaris</t>
  </si>
  <si>
    <t>carduelis</t>
  </si>
  <si>
    <t>Chestnut-headed Crake</t>
  </si>
  <si>
    <t>Gray-capped Cuckoo</t>
  </si>
  <si>
    <t>Bare-eyed Pigeon</t>
  </si>
  <si>
    <t>Sporophila cinnamomea</t>
  </si>
  <si>
    <t>Sporophila melanogaster</t>
  </si>
  <si>
    <t>Great Curassow</t>
  </si>
  <si>
    <t>Blue-billed Curassow</t>
  </si>
  <si>
    <t>Helmeted Curassow</t>
  </si>
  <si>
    <t>Geothlypis semiflava</t>
  </si>
  <si>
    <t>semiflava</t>
  </si>
  <si>
    <t>atripennis</t>
  </si>
  <si>
    <t>franciscanus</t>
  </si>
  <si>
    <t>Myioborus pariae</t>
  </si>
  <si>
    <t>Saltator nigriceps</t>
  </si>
  <si>
    <t>savannarum</t>
  </si>
  <si>
    <t>atropileus</t>
  </si>
  <si>
    <t>Sericossypha albocristata</t>
  </si>
  <si>
    <t>mexicana</t>
  </si>
  <si>
    <t>cryptolophus</t>
  </si>
  <si>
    <t>rubetra</t>
  </si>
  <si>
    <t>Tangara vassorii</t>
  </si>
  <si>
    <t>nigroviridis</t>
  </si>
  <si>
    <t>Pipreola whitelyi</t>
  </si>
  <si>
    <t>spodiurus</t>
  </si>
  <si>
    <t>desmaresti</t>
  </si>
  <si>
    <t>xanthophthalmus</t>
  </si>
  <si>
    <t>Pachyramphus rufus</t>
  </si>
  <si>
    <t>validus</t>
  </si>
  <si>
    <t>Phoenicircus nigricollis</t>
  </si>
  <si>
    <t>Pachyramphus castaneus</t>
  </si>
  <si>
    <t>guarayanus</t>
  </si>
  <si>
    <t>Oreothraupis arremonops</t>
  </si>
  <si>
    <t>Hooded Tinamou</t>
  </si>
  <si>
    <t>rufigenis</t>
  </si>
  <si>
    <t>xanthocephala</t>
  </si>
  <si>
    <t>mesochrysa</t>
  </si>
  <si>
    <t>Silvery Grebe</t>
  </si>
  <si>
    <t>chloris</t>
  </si>
  <si>
    <t>Tangara gyrola</t>
  </si>
  <si>
    <t>Atlapetes pallidinucha</t>
  </si>
  <si>
    <t>ignotus</t>
  </si>
  <si>
    <t>Chlorophonia pyrrhophrys</t>
  </si>
  <si>
    <t>Tangara johannae</t>
  </si>
  <si>
    <t>arthus</t>
  </si>
  <si>
    <t>Highland Tinamou</t>
  </si>
  <si>
    <t>Wandering Albatross</t>
  </si>
  <si>
    <t>Myiotheretes fuscorufus</t>
  </si>
  <si>
    <t>mirandae</t>
  </si>
  <si>
    <t>Phrygilus patagonicus</t>
  </si>
  <si>
    <t>Cinnycerthia olivascens</t>
  </si>
  <si>
    <t>peruana</t>
  </si>
  <si>
    <t>Cinnycerthia peruana</t>
  </si>
  <si>
    <t>Chlorophonia flavirostris</t>
  </si>
  <si>
    <t>James's Flamingo</t>
  </si>
  <si>
    <t>culicivorus</t>
  </si>
  <si>
    <t>schistaceigula</t>
  </si>
  <si>
    <t>Rupicola rupicola</t>
  </si>
  <si>
    <t>hartlaubi</t>
  </si>
  <si>
    <t>Cyanerpes nitidus</t>
  </si>
  <si>
    <t>lucidus</t>
  </si>
  <si>
    <t>Atlapetes nationi</t>
  </si>
  <si>
    <t>Dacnis lineata</t>
  </si>
  <si>
    <t>melanolaemus</t>
  </si>
  <si>
    <t>Cyanerpes caeruleus</t>
  </si>
  <si>
    <t>Semiplumbeous Hawk</t>
  </si>
  <si>
    <t>Atlapetes forbesi</t>
  </si>
  <si>
    <t>Solitary Tinamou</t>
  </si>
  <si>
    <t>decumanus</t>
  </si>
  <si>
    <t>Henicorhina leucoptera</t>
  </si>
  <si>
    <t>philadelphicus</t>
  </si>
  <si>
    <t>Psarocolius guatimozinus</t>
  </si>
  <si>
    <t>Pectoral Sandpiper</t>
  </si>
  <si>
    <t>Dunlin</t>
  </si>
  <si>
    <t>Curlew Sandpiper</t>
  </si>
  <si>
    <t>Curve-billed Tinamou</t>
  </si>
  <si>
    <t>Sooty Albatross</t>
  </si>
  <si>
    <t>White-bellied Nothura</t>
  </si>
  <si>
    <t>Taczanowski's Tinamou</t>
  </si>
  <si>
    <t>Great Tinamou</t>
  </si>
  <si>
    <t>White-throated Tinamou</t>
  </si>
  <si>
    <t>White-browed Hawk</t>
  </si>
  <si>
    <t>Slender-billed Parakeet</t>
  </si>
  <si>
    <t>Ornate Tinamou</t>
  </si>
  <si>
    <t>White-headed Petrel</t>
  </si>
  <si>
    <t>Cook's Petrel</t>
  </si>
  <si>
    <t>Ornate Hawk-Eagle</t>
  </si>
  <si>
    <t>Darwin's Nothura</t>
  </si>
  <si>
    <t>Spotted Nothura</t>
  </si>
  <si>
    <t>Barred Forest-Falcon</t>
  </si>
  <si>
    <t>Dwarf Tinamou</t>
  </si>
  <si>
    <t>Icterus icterus</t>
  </si>
  <si>
    <t>Habia gutturalis</t>
  </si>
  <si>
    <t>gloriosissima</t>
  </si>
  <si>
    <t>Pheucticus ludovicianus</t>
  </si>
  <si>
    <t>Sicalis luteocephala</t>
  </si>
  <si>
    <t>Turdus leucomelas</t>
  </si>
  <si>
    <t>Chlorothraupis stolzmanni</t>
  </si>
  <si>
    <t>Sooty Shearwater</t>
  </si>
  <si>
    <t>Laughing Falcon</t>
  </si>
  <si>
    <t>Andean Gull</t>
  </si>
  <si>
    <t>Zone-tailed Hawk</t>
  </si>
  <si>
    <t>Sicalis uropygialis</t>
  </si>
  <si>
    <t>Bangsia edwardsi</t>
  </si>
  <si>
    <t>aureocincta</t>
  </si>
  <si>
    <t>gloriosa</t>
  </si>
  <si>
    <t>Diglossa gloriosa</t>
  </si>
  <si>
    <t>Turdus ignobilis</t>
  </si>
  <si>
    <t>maranonicus</t>
  </si>
  <si>
    <t>Cichlopsis leucogenys</t>
  </si>
  <si>
    <t>Pygochelidon cyanoleuca</t>
  </si>
  <si>
    <t>eximia</t>
  </si>
  <si>
    <t>trivirgatus</t>
  </si>
  <si>
    <t>Turdus chiguanco</t>
  </si>
  <si>
    <t>Turdus serranus</t>
  </si>
  <si>
    <t>Oreopsar bolivianus</t>
  </si>
  <si>
    <t>Sicalis taczanowskii</t>
  </si>
  <si>
    <t>White-cheeked Pintail</t>
  </si>
  <si>
    <t>Passerina cyanea</t>
  </si>
  <si>
    <t>Cacicus chrysopterus</t>
  </si>
  <si>
    <t>Diglossa duidae</t>
  </si>
  <si>
    <t>cyanea</t>
  </si>
  <si>
    <t>indigotica</t>
  </si>
  <si>
    <t>gilvus</t>
  </si>
  <si>
    <t>Yellow-billed Pintail</t>
  </si>
  <si>
    <t>Conopias cinchoneti</t>
  </si>
  <si>
    <t>Diglossa major</t>
  </si>
  <si>
    <t>Tyrannus tyrannus</t>
  </si>
  <si>
    <t>Emberizoides duidae</t>
  </si>
  <si>
    <t>Myiodynastes chrysocephalus</t>
  </si>
  <si>
    <t>Chlorochrysa phoenicotis</t>
  </si>
  <si>
    <t>peregrina</t>
  </si>
  <si>
    <t>Lepidothrix nattereri</t>
  </si>
  <si>
    <t>Chiroxiphia lanceolata</t>
  </si>
  <si>
    <t>riparia</t>
  </si>
  <si>
    <t>Lathrotriccus griseipectus</t>
  </si>
  <si>
    <t>audax</t>
  </si>
  <si>
    <t>Tyrannus albogularis</t>
  </si>
  <si>
    <t>dominicensis</t>
  </si>
  <si>
    <t>melancholicus</t>
  </si>
  <si>
    <t>galeata</t>
  </si>
  <si>
    <t>Turdus albicollis</t>
  </si>
  <si>
    <t>brissonii</t>
  </si>
  <si>
    <t>Amaurospiza moesta</t>
  </si>
  <si>
    <t>ypiranganus</t>
  </si>
  <si>
    <t>Emberizoides ypiranganus</t>
  </si>
  <si>
    <t>Embernagra platensis</t>
  </si>
  <si>
    <t>Sporophila caerulescens</t>
  </si>
  <si>
    <t>Sporophila intermedia</t>
  </si>
  <si>
    <t>Coereba flaveola</t>
  </si>
  <si>
    <t>Mimus thenca</t>
  </si>
  <si>
    <t>Lepidothrix isidorei</t>
  </si>
  <si>
    <t>coeruleocapilla</t>
  </si>
  <si>
    <t>flavovirens</t>
  </si>
  <si>
    <t>aurocapilla</t>
  </si>
  <si>
    <t>holerythra</t>
  </si>
  <si>
    <t>Microcerculus ustulatus</t>
  </si>
  <si>
    <t>bambla</t>
  </si>
  <si>
    <t>Sporophila ardesiaca</t>
  </si>
  <si>
    <t>Mimus trifasciatus</t>
  </si>
  <si>
    <t>Sickle-winged Guan</t>
  </si>
  <si>
    <t>Red-footed Booby</t>
  </si>
  <si>
    <t>badius</t>
  </si>
  <si>
    <t>noveboracensis</t>
  </si>
  <si>
    <t>Agelaioides badius</t>
  </si>
  <si>
    <t>Rufous-headed Chachalaca</t>
  </si>
  <si>
    <t>discolor</t>
  </si>
  <si>
    <t>Sporophila hypoxantha</t>
  </si>
  <si>
    <t>Sporophila leucoptera</t>
  </si>
  <si>
    <t>Speckled Chachalaca</t>
  </si>
  <si>
    <t>Variable Chachalaca</t>
  </si>
  <si>
    <t>Cattle Egret</t>
  </si>
  <si>
    <t>Striated Heron</t>
  </si>
  <si>
    <t>Great Blue Heron</t>
  </si>
  <si>
    <t>Sporophila nigrorufa</t>
  </si>
  <si>
    <t>chlorotica</t>
  </si>
  <si>
    <t>Arremon semitorquatus</t>
  </si>
  <si>
    <t>Arremonops conirostris</t>
  </si>
  <si>
    <t>Arremon taciturnus</t>
  </si>
  <si>
    <t>Arremonops tocuyensis</t>
  </si>
  <si>
    <t>Pachyramphus cinnamomeus</t>
  </si>
  <si>
    <t>Myioborus miniatus</t>
  </si>
  <si>
    <t>brunniceps</t>
  </si>
  <si>
    <t>Tangara seledon</t>
  </si>
  <si>
    <t>Campylorhynchus griseus</t>
  </si>
  <si>
    <t>turdinus</t>
  </si>
  <si>
    <t>Campylorhynchus turdinus</t>
  </si>
  <si>
    <t>dentatus</t>
  </si>
  <si>
    <t>Pachyramphus viridis</t>
  </si>
  <si>
    <t>Pipreola formosa</t>
  </si>
  <si>
    <t>Pachyramphus spodiurus</t>
  </si>
  <si>
    <t>polychopterus</t>
  </si>
  <si>
    <t>tschudii</t>
  </si>
  <si>
    <t>jucunda</t>
  </si>
  <si>
    <t>homochrous</t>
  </si>
  <si>
    <t>Phoenicircus carnifex</t>
  </si>
  <si>
    <t>Ammodramus humeralis</t>
  </si>
  <si>
    <t>Haematoderus militaris</t>
  </si>
  <si>
    <t>Phibalura flavirostris</t>
  </si>
  <si>
    <t>Lonchura malacca</t>
  </si>
  <si>
    <t>Hooded Grebe</t>
  </si>
  <si>
    <t>rufivertex</t>
  </si>
  <si>
    <t>Muscisaxicola rufivertex</t>
  </si>
  <si>
    <t>Pachyramphus marginatus</t>
  </si>
  <si>
    <t>surinamus</t>
  </si>
  <si>
    <t>Atlapetes semirufus</t>
  </si>
  <si>
    <t>Atlapetes tricolor</t>
  </si>
  <si>
    <t>Cnemarchus erythropygius</t>
  </si>
  <si>
    <t>Tawny-breasted Tinamou</t>
  </si>
  <si>
    <t>albicauda</t>
  </si>
  <si>
    <t>maclovianus</t>
  </si>
  <si>
    <t>Doliornis sclateri</t>
  </si>
  <si>
    <t>purpurata</t>
  </si>
  <si>
    <t>Atlapetes albofrenatus</t>
  </si>
  <si>
    <t>Tangara schrankii</t>
  </si>
  <si>
    <t>Poecilotriccus luluae</t>
  </si>
  <si>
    <t>dumicola</t>
  </si>
  <si>
    <t>Cephalopterus penduliger</t>
  </si>
  <si>
    <t>Phytotoma rutila</t>
  </si>
  <si>
    <t>Xolmis irupero</t>
  </si>
  <si>
    <t>Cephalopterus ornatus</t>
  </si>
  <si>
    <t>Polioptila clementsi</t>
  </si>
  <si>
    <t>penduliger</t>
  </si>
  <si>
    <t>Tangara arthus</t>
  </si>
  <si>
    <t>flaviceps</t>
  </si>
  <si>
    <t>Atlapetes flaviceps</t>
  </si>
  <si>
    <t>Thlypopsis pectoralis</t>
  </si>
  <si>
    <t>sordida</t>
  </si>
  <si>
    <t>canigenis</t>
  </si>
  <si>
    <t>Cyanerpes cyaneus</t>
  </si>
  <si>
    <t>Diuca diuca</t>
  </si>
  <si>
    <t>Dacnis viguieri</t>
  </si>
  <si>
    <t>xanthogramma</t>
  </si>
  <si>
    <t>melanopsis</t>
  </si>
  <si>
    <t>seebohmi</t>
  </si>
  <si>
    <t>Tachyphonus delatrii</t>
  </si>
  <si>
    <t>Henicorhina leucosticta</t>
  </si>
  <si>
    <t>Catharus fuscescens</t>
  </si>
  <si>
    <t>Hylophilus brunneiceps</t>
  </si>
  <si>
    <t>Vireo philadelphicus</t>
  </si>
  <si>
    <t>Atlapetes seebohmi</t>
  </si>
  <si>
    <t>latinuchus</t>
  </si>
  <si>
    <t>chrysonotus</t>
  </si>
  <si>
    <t>Chlorophanes spiza</t>
  </si>
  <si>
    <t>Chilean Tinamou</t>
  </si>
  <si>
    <t>guatimozinus</t>
  </si>
  <si>
    <t>Andean Tinamou</t>
  </si>
  <si>
    <t>Psarocolius wagleri</t>
  </si>
  <si>
    <t>jamacaii</t>
  </si>
  <si>
    <t>Incaspiza ortizi</t>
  </si>
  <si>
    <t>Piranga rubriceps</t>
  </si>
  <si>
    <t>Habia fuscicauda</t>
  </si>
  <si>
    <t>Kermadec Petrel</t>
  </si>
  <si>
    <t>Mottled Petrel</t>
  </si>
  <si>
    <t>erythrophrys</t>
  </si>
  <si>
    <t>Calochaetes coccineus</t>
  </si>
  <si>
    <t>ludoviciana</t>
  </si>
  <si>
    <t>garleppi</t>
  </si>
  <si>
    <t>Turdus leucops</t>
  </si>
  <si>
    <t>Eremophila alpestris</t>
  </si>
  <si>
    <t>Tyranneutes virescens</t>
  </si>
  <si>
    <t>Bangsia rothschildi</t>
  </si>
  <si>
    <t>edwardsi</t>
  </si>
  <si>
    <t>falcklandii</t>
  </si>
  <si>
    <t>leucomelas</t>
  </si>
  <si>
    <t>Cyanicterus cyanicterus</t>
  </si>
  <si>
    <t>Cyanolyca armillata</t>
  </si>
  <si>
    <t>caeruleus</t>
  </si>
  <si>
    <t>Tyranneutes stolzmanni</t>
  </si>
  <si>
    <t>Cyanocorax heilprini</t>
  </si>
  <si>
    <t>Cyanocorax chrysops</t>
  </si>
  <si>
    <t>cyanopogon</t>
  </si>
  <si>
    <t>sulphureiventer</t>
  </si>
  <si>
    <t>altera</t>
  </si>
  <si>
    <t>subis</t>
  </si>
  <si>
    <t>Pitangus lictor</t>
  </si>
  <si>
    <t>albovittatus</t>
  </si>
  <si>
    <t>Pitangus sulphuratus</t>
  </si>
  <si>
    <t>Masius chrysopterus</t>
  </si>
  <si>
    <t>Machaeropterus pyrocephalus</t>
  </si>
  <si>
    <t>cinchoneti</t>
  </si>
  <si>
    <t>Buthraupis montana</t>
  </si>
  <si>
    <t>Dumetella carolinensis</t>
  </si>
  <si>
    <t>Platyrinchus leucoryphus</t>
  </si>
  <si>
    <t>Progne subis</t>
  </si>
  <si>
    <t>chrysocephalus</t>
  </si>
  <si>
    <t>Progne tapera</t>
  </si>
  <si>
    <t>Spiza americana</t>
  </si>
  <si>
    <t>Sicalis luteola</t>
  </si>
  <si>
    <t>Sicalis flaveola</t>
  </si>
  <si>
    <t>luteola</t>
  </si>
  <si>
    <t>longicaudatus</t>
  </si>
  <si>
    <t>herbicola</t>
  </si>
  <si>
    <t>guirahuro</t>
  </si>
  <si>
    <t>Pseudoleistes virescens</t>
  </si>
  <si>
    <t>Orochelidon flavipes</t>
  </si>
  <si>
    <t>coronata</t>
  </si>
  <si>
    <t>Myiodynastes bairdii</t>
  </si>
  <si>
    <t>Dubusia taeniata</t>
  </si>
  <si>
    <t>castaneoventris</t>
  </si>
  <si>
    <t>leucorrhoa</t>
  </si>
  <si>
    <t>Myiophobus cryptoxanthus</t>
  </si>
  <si>
    <t>Sturnus vulgaris</t>
  </si>
  <si>
    <t>thenca</t>
  </si>
  <si>
    <t>savana</t>
  </si>
  <si>
    <t>Antilophia galeata</t>
  </si>
  <si>
    <t>glaucocaerulea</t>
  </si>
  <si>
    <t>Chlorospingus tacarcunae</t>
  </si>
  <si>
    <t>aurantioatrocristatus</t>
  </si>
  <si>
    <t>rustica</t>
  </si>
  <si>
    <t>Iridosornis porphyrocephalus</t>
  </si>
  <si>
    <t>Rhytipterna holerythra</t>
  </si>
  <si>
    <t>Rhytipterna simplex</t>
  </si>
  <si>
    <t>immunda</t>
  </si>
  <si>
    <t>tacarcunae</t>
  </si>
  <si>
    <t>jacarina</t>
  </si>
  <si>
    <t>cerulea</t>
  </si>
  <si>
    <t>oryzivorus</t>
  </si>
  <si>
    <t>Iridosornis jelskii</t>
  </si>
  <si>
    <t>Progne cryptoleuca</t>
  </si>
  <si>
    <t>Microcerculus bambla</t>
  </si>
  <si>
    <t>Tyrannus dominicensis</t>
  </si>
  <si>
    <t>Certhidea olivacea</t>
  </si>
  <si>
    <t>Gray Heron</t>
  </si>
  <si>
    <t>Cocoi Heron</t>
  </si>
  <si>
    <t>Buff-browed Chachalaca</t>
  </si>
  <si>
    <t>motacilla</t>
  </si>
  <si>
    <t>nigrocincta</t>
  </si>
  <si>
    <t>siemiradzkii</t>
  </si>
  <si>
    <t>Chaco Chachalaca</t>
  </si>
  <si>
    <t>Platyspiza crassirostris</t>
  </si>
  <si>
    <t>pallidus</t>
  </si>
  <si>
    <t>Geospiza magnirostris</t>
  </si>
  <si>
    <t>Sporophila peruviana</t>
  </si>
  <si>
    <t>Geothlypis trichas</t>
  </si>
  <si>
    <t>Myioborus albifrons</t>
  </si>
  <si>
    <t>fringilloides</t>
  </si>
  <si>
    <t>Tangara nigroviridis</t>
  </si>
  <si>
    <t>Myioborus brunniceps</t>
  </si>
  <si>
    <t>concinna</t>
  </si>
  <si>
    <t>Euphonia plumbea</t>
  </si>
  <si>
    <t>trinitatis</t>
  </si>
  <si>
    <t>Buff-necked Ibis</t>
  </si>
  <si>
    <t>Pipreola pulchra</t>
  </si>
  <si>
    <t>poecilocercus</t>
  </si>
  <si>
    <t>fluviatilis</t>
  </si>
  <si>
    <t>Tangara desmaresti</t>
  </si>
  <si>
    <t>Creurgops verticalis</t>
  </si>
  <si>
    <t>nicefori</t>
  </si>
  <si>
    <t>Xenopsaris albinucha</t>
  </si>
  <si>
    <t>Pipreola frontalis</t>
  </si>
  <si>
    <t>icterophrys</t>
  </si>
  <si>
    <t>Satrapa icterophrys</t>
  </si>
  <si>
    <t>chlorolepidota</t>
  </si>
  <si>
    <t>Pipreola chlorolepidota</t>
  </si>
  <si>
    <t>genibarbis</t>
  </si>
  <si>
    <t>Iodopleura pipra</t>
  </si>
  <si>
    <t>Pachyramphus polychopterus</t>
  </si>
  <si>
    <t>Pipreola aureopectus</t>
  </si>
  <si>
    <t>Double-toothed Kite</t>
  </si>
  <si>
    <t>Ampelioides tschudii</t>
  </si>
  <si>
    <t>rufosuperciliaris</t>
  </si>
  <si>
    <t>Phrygilus punensis</t>
  </si>
  <si>
    <t>Snowornis cryptolophus</t>
  </si>
  <si>
    <t>remseni</t>
  </si>
  <si>
    <t>Doliornis remseni</t>
  </si>
  <si>
    <t>Muscisaxicola flavinucha</t>
  </si>
  <si>
    <t>Hemitriccus orbitatus</t>
  </si>
  <si>
    <t>Pyroderus scutatus</t>
  </si>
  <si>
    <t>carnifex</t>
  </si>
  <si>
    <t>oryzivora</t>
  </si>
  <si>
    <t>Lonchura oryzivora</t>
  </si>
  <si>
    <t>Basileuterus ignotus</t>
  </si>
  <si>
    <t>tristriatus</t>
  </si>
  <si>
    <t>Basileuterus griseiceps</t>
  </si>
  <si>
    <t>iohannis</t>
  </si>
  <si>
    <t>Agriornis montanus</t>
  </si>
  <si>
    <t>Agriornis micropterus</t>
  </si>
  <si>
    <t>fuscorufus</t>
  </si>
  <si>
    <t>Ampelion rufaxilla</t>
  </si>
  <si>
    <t>velatus</t>
  </si>
  <si>
    <t>Xolmis velatus</t>
  </si>
  <si>
    <t>irupero</t>
  </si>
  <si>
    <t>Polioptila guianensis</t>
  </si>
  <si>
    <t>Hylophilus semicinereus</t>
  </si>
  <si>
    <t>Thlypopsis ornata</t>
  </si>
  <si>
    <t>Pteroptochos castaneus</t>
  </si>
  <si>
    <t>tarnii</t>
  </si>
  <si>
    <t>albifacies</t>
  </si>
  <si>
    <t>Thlypopsis fulviceps</t>
  </si>
  <si>
    <t>Hylophilus poicilotis</t>
  </si>
  <si>
    <t>Tachyphonus rufus</t>
  </si>
  <si>
    <t>Brushland Tinamou</t>
  </si>
  <si>
    <t>Cacicus chrysonotus</t>
  </si>
  <si>
    <t>Thlypopsis sordida</t>
  </si>
  <si>
    <t>spiza</t>
  </si>
  <si>
    <t>Melanodera xanthogramma</t>
  </si>
  <si>
    <t>Melanodera melanodera</t>
  </si>
  <si>
    <t>Incaspiza laeta</t>
  </si>
  <si>
    <t>haemorrhous</t>
  </si>
  <si>
    <t>Stejneger's Petrel</t>
  </si>
  <si>
    <t>Galapagos Petrel</t>
  </si>
  <si>
    <t>Black Hawk-Eagle</t>
  </si>
  <si>
    <t>Amblycercus holosericeus</t>
  </si>
  <si>
    <t>icterus</t>
  </si>
  <si>
    <t>rufinucha</t>
  </si>
  <si>
    <t>episcopus</t>
  </si>
  <si>
    <t>Thraupis episcopus</t>
  </si>
  <si>
    <t>speciosum</t>
  </si>
  <si>
    <t>Incaspiza pulchra</t>
  </si>
  <si>
    <t>personata</t>
  </si>
  <si>
    <t>ortizi</t>
  </si>
  <si>
    <t>Atlapetes citrinellus</t>
  </si>
  <si>
    <t>holosericeus</t>
  </si>
  <si>
    <t>citrinellus</t>
  </si>
  <si>
    <t>Psarocolius bifasciatus</t>
  </si>
  <si>
    <t>Icterus nigrogularis</t>
  </si>
  <si>
    <t>Rhodospingus cruentus</t>
  </si>
  <si>
    <t>lutea</t>
  </si>
  <si>
    <t>chrysogaster</t>
  </si>
  <si>
    <t>Black-bellied Whistling-Duck</t>
  </si>
  <si>
    <t>imthurni</t>
  </si>
  <si>
    <t>Sicalis citrina</t>
  </si>
  <si>
    <t>Cyanocorax cyanomelas</t>
  </si>
  <si>
    <t>Cyanocorax affinis</t>
  </si>
  <si>
    <t>cyanoleuca</t>
  </si>
  <si>
    <t>Neopelma pallescens</t>
  </si>
  <si>
    <t>Neopelma chrysocephalum</t>
  </si>
  <si>
    <t>Myiozetetes granadensis</t>
  </si>
  <si>
    <t>Turdus rufiventris</t>
  </si>
  <si>
    <t>platyrhynchos</t>
  </si>
  <si>
    <t>kronei</t>
  </si>
  <si>
    <t>Chamaeza turdina</t>
  </si>
  <si>
    <t>Turdus grayi</t>
  </si>
  <si>
    <t>nudigenis</t>
  </si>
  <si>
    <t>Cyanocorax cayanus</t>
  </si>
  <si>
    <t>Neopelma chrysolophum</t>
  </si>
  <si>
    <t>Phylloscartes kronei</t>
  </si>
  <si>
    <t>beckeri</t>
  </si>
  <si>
    <t>Neopelma sulphureiventer</t>
  </si>
  <si>
    <t>stolzmanni</t>
  </si>
  <si>
    <t>heilprini</t>
  </si>
  <si>
    <t>Corapipo leucorrhoa</t>
  </si>
  <si>
    <t>Corapipo altera</t>
  </si>
  <si>
    <t>lictor</t>
  </si>
  <si>
    <t>gualaquizae</t>
  </si>
  <si>
    <t>Conopias trivirgatus</t>
  </si>
  <si>
    <t>maculirostris</t>
    <phoneticPr fontId="8"/>
  </si>
  <si>
    <t>Progne dominicensis</t>
  </si>
  <si>
    <t>cryptoleuca</t>
  </si>
  <si>
    <t>Phylloscartes virescens</t>
  </si>
  <si>
    <t>Machaeropterus deliciosus</t>
  </si>
  <si>
    <t>regulus</t>
  </si>
  <si>
    <t>Phylloscartes superciliaris</t>
  </si>
  <si>
    <t>simonsi</t>
  </si>
  <si>
    <t>carrizalensis</t>
  </si>
  <si>
    <t>Lepidothrix iris</t>
  </si>
  <si>
    <t>pyrocephalus</t>
  </si>
  <si>
    <t>Orochelidon murina</t>
  </si>
  <si>
    <t>Alopochelidon fucata</t>
  </si>
  <si>
    <t>Machaeropterus regulus</t>
  </si>
  <si>
    <t>villosus</t>
  </si>
  <si>
    <t>Myiobius villosus</t>
  </si>
  <si>
    <t>Riparia riparia</t>
  </si>
  <si>
    <t>Phylloscartes flaviventris</t>
  </si>
  <si>
    <t>Melanopareia maximiliani</t>
  </si>
  <si>
    <t>Anthus correndera</t>
  </si>
  <si>
    <t>rufocollaris</t>
  </si>
  <si>
    <t>Tyrannus niveigularis</t>
  </si>
  <si>
    <t>Tyrannus savana</t>
  </si>
  <si>
    <t>Terenotriccus erythrurus</t>
  </si>
  <si>
    <t>Phylloscartes parkeri</t>
  </si>
  <si>
    <t>Mimus longicaudatus</t>
  </si>
  <si>
    <t>fusca</t>
    <phoneticPr fontId="8"/>
  </si>
  <si>
    <t>Mimus melanotis</t>
  </si>
  <si>
    <t>Toxostoma rufum</t>
  </si>
  <si>
    <t>Setophaga ruticilla</t>
  </si>
  <si>
    <t>Mniotilta varia</t>
  </si>
  <si>
    <t>citrea</t>
  </si>
  <si>
    <t>Stephanophorus diadematus</t>
  </si>
  <si>
    <t>porphyrocephalus</t>
  </si>
  <si>
    <t>bouvronides</t>
  </si>
  <si>
    <t>Sporophila americana</t>
  </si>
  <si>
    <t>Sporophila ruficollis</t>
  </si>
  <si>
    <t>Geothlypis aequinoctialis</t>
  </si>
  <si>
    <t>Sporophila hypochroma</t>
  </si>
  <si>
    <t>conirostris</t>
  </si>
  <si>
    <t>vitriolina</t>
  </si>
  <si>
    <t>meyerdeschauenseei</t>
  </si>
  <si>
    <t>Protonotaria citrea</t>
  </si>
  <si>
    <t>Helmitheros vermivorum</t>
  </si>
  <si>
    <t>Seiurus aurocapilla</t>
  </si>
  <si>
    <t>Camarhynchus heliobates</t>
  </si>
  <si>
    <t>Sporophila bouvreuil</t>
  </si>
  <si>
    <t>Geospiza difficilis</t>
  </si>
  <si>
    <t>palustris</t>
  </si>
  <si>
    <t>Geospiza fortis</t>
  </si>
  <si>
    <t>fasciatoventris</t>
  </si>
  <si>
    <t>Saltator cinctus</t>
  </si>
  <si>
    <t>Tangara mexicana</t>
  </si>
  <si>
    <t>rourei</t>
  </si>
  <si>
    <t>rufalbus</t>
  </si>
  <si>
    <t>verticalis</t>
  </si>
  <si>
    <t>Saltator similis</t>
  </si>
  <si>
    <t>Creurgops dentatus</t>
  </si>
  <si>
    <t>Laniocera rufescens</t>
  </si>
  <si>
    <t>Suiriri suiriri</t>
  </si>
  <si>
    <t>Hemitriccus striaticollis</t>
  </si>
  <si>
    <t>Iodopleura fusca</t>
  </si>
  <si>
    <t>Pipreola jucunda</t>
  </si>
  <si>
    <t>schistacea</t>
  </si>
  <si>
    <t>Anairetes reguloides</t>
  </si>
  <si>
    <t>Conopophaga aurita</t>
  </si>
  <si>
    <t>roberti</t>
  </si>
  <si>
    <t>Laniocera hypopyrra</t>
  </si>
  <si>
    <t>Iodopleura isabellae</t>
  </si>
  <si>
    <t>aureopectus</t>
  </si>
  <si>
    <t>Hemitriccus griseipectus</t>
  </si>
  <si>
    <t>Mecocerculus poecilocercus</t>
  </si>
  <si>
    <t>rubrirostris</t>
  </si>
  <si>
    <t>lividus</t>
  </si>
  <si>
    <t>Pachyramphus minor</t>
  </si>
  <si>
    <t>Muscisaxicola maclovianus</t>
  </si>
  <si>
    <t>Pipreola arcuata</t>
  </si>
  <si>
    <t>orbitatus</t>
  </si>
  <si>
    <t>albogriseus</t>
  </si>
  <si>
    <t>Pachyramphus albogriseus</t>
  </si>
  <si>
    <t>margaritaceiventer</t>
  </si>
  <si>
    <t>Hemitriccus kaempferi</t>
  </si>
  <si>
    <t>Conopophaga ardesiaca</t>
  </si>
  <si>
    <t>Conopophaga lineata</t>
  </si>
  <si>
    <t>rubrocristatus</t>
  </si>
  <si>
    <t>Mecocerculus calopterus</t>
  </si>
  <si>
    <t>Mecocerculus leucophrys</t>
  </si>
  <si>
    <t>nana</t>
  </si>
  <si>
    <t>ardesiacus</t>
  </si>
  <si>
    <t>Mecocerculus minor</t>
  </si>
  <si>
    <t>Hemitriccus furcatus</t>
  </si>
  <si>
    <t>Pittasoma rufopileatum</t>
  </si>
  <si>
    <t>salinarum</t>
  </si>
  <si>
    <t>Polioptila lactea</t>
  </si>
  <si>
    <t>flavoviridis</t>
  </si>
  <si>
    <t>Vireo gracilirostris</t>
  </si>
  <si>
    <t>Hemitriccus mirandae</t>
  </si>
  <si>
    <t>clementsi</t>
  </si>
  <si>
    <t>Vireo altiloquus</t>
  </si>
  <si>
    <t>Thlypopsis inornata</t>
  </si>
  <si>
    <t>Polioptila schistaceigula</t>
  </si>
  <si>
    <t>fruticeti</t>
  </si>
  <si>
    <t>Lipaugus lanioides</t>
  </si>
  <si>
    <t>Atlapetes canigenis</t>
  </si>
  <si>
    <t>rufiventer</t>
  </si>
  <si>
    <t>Lophospingus pusillus</t>
  </si>
  <si>
    <t>nationi</t>
  </si>
  <si>
    <t>cela</t>
  </si>
  <si>
    <t>Lesser Nothura</t>
  </si>
  <si>
    <t>Charitospiza eucosma</t>
  </si>
  <si>
    <t>Atlapetes terborghi</t>
  </si>
  <si>
    <t>Tachyphonus coronatus</t>
  </si>
  <si>
    <t>Atlapetes rufinucha</t>
  </si>
  <si>
    <t>Atlapetes fulviceps</t>
  </si>
  <si>
    <t>oseryi</t>
  </si>
  <si>
    <t>Coryphaspiza melanotis</t>
  </si>
  <si>
    <t>Ramphocelus flammigerus</t>
  </si>
  <si>
    <t>Heterospingus xanthopygius</t>
  </si>
  <si>
    <t>Hemithraupis ruficapilla</t>
  </si>
  <si>
    <t>Carpodectes hopkei</t>
  </si>
  <si>
    <t>eucosma</t>
  </si>
  <si>
    <t>Chrysothlypis chrysomelas</t>
  </si>
  <si>
    <t>cucullatus</t>
  </si>
  <si>
    <t>margaritae</t>
  </si>
  <si>
    <t>punicea</t>
  </si>
  <si>
    <t>reevei</t>
  </si>
  <si>
    <t>Cacicus haemorrhous</t>
  </si>
  <si>
    <t>Piranga olivacea</t>
  </si>
  <si>
    <t>Conirostrum leucogenys</t>
  </si>
  <si>
    <t>Poospiza boliviana</t>
  </si>
  <si>
    <t>Macroagelaius subalaris</t>
  </si>
  <si>
    <t>Northern Screamer</t>
  </si>
  <si>
    <t>Icterus galbula</t>
  </si>
  <si>
    <t>coccineus</t>
  </si>
  <si>
    <t>Habia rubica</t>
  </si>
  <si>
    <t>melanochlamys</t>
  </si>
  <si>
    <t>rubica</t>
  </si>
  <si>
    <t>cyanomelas</t>
  </si>
  <si>
    <t>Ilicura militaris</t>
  </si>
  <si>
    <t>hispaniolensis</t>
  </si>
  <si>
    <t>Myiozetetes similis</t>
  </si>
  <si>
    <t>similis</t>
  </si>
  <si>
    <t>Cyanocorax caeruleus</t>
  </si>
  <si>
    <t>Turdus hauxwelli</t>
  </si>
  <si>
    <t>Neopelma aurifrons</t>
  </si>
  <si>
    <t>sulphuratus</t>
  </si>
  <si>
    <t>Formicarius rufipectus</t>
  </si>
  <si>
    <t>Herpsilochmus gentryi</t>
  </si>
  <si>
    <t>dorsimaculatus</t>
  </si>
  <si>
    <t>Herpsilochmus axillaris</t>
  </si>
  <si>
    <t>rikeri</t>
  </si>
  <si>
    <t>Herpsilochmus pectoralis</t>
  </si>
  <si>
    <t>Phylloscartes nigrifrons</t>
  </si>
  <si>
    <t>Scytalopus novacapitalis</t>
  </si>
  <si>
    <t>Lepidothrix coronata</t>
  </si>
  <si>
    <t>deliciosus</t>
  </si>
  <si>
    <t>Conopias albovittatus</t>
  </si>
  <si>
    <t>Conopias parvus</t>
  </si>
  <si>
    <t>sulphurea</t>
  </si>
  <si>
    <t>excelsa</t>
  </si>
  <si>
    <t>chrysolophum</t>
  </si>
  <si>
    <t>Platyrinchus platyrhynchos</t>
  </si>
  <si>
    <t>leucoryphus</t>
  </si>
  <si>
    <t>Onychorhynchus coronatus</t>
  </si>
  <si>
    <t>Myiophobus flavicans</t>
  </si>
  <si>
    <t>Scytalopus fuscus</t>
  </si>
  <si>
    <t>canus</t>
  </si>
  <si>
    <t>Phylloscartes beckeri</t>
  </si>
  <si>
    <t>Scytalopus altirostris</t>
  </si>
  <si>
    <t>Scytalopus simonsi</t>
  </si>
  <si>
    <t>Scytalopus zimmeri</t>
  </si>
  <si>
    <t>Scytalopus superciliaris</t>
  </si>
  <si>
    <t>Myiodynastes maculatus</t>
  </si>
  <si>
    <t>pitangua</t>
  </si>
  <si>
    <t>Megarynchus pitangua</t>
  </si>
  <si>
    <t>Anthus chacoensis</t>
  </si>
  <si>
    <t>correndera</t>
  </si>
  <si>
    <t>pyrrhonota</t>
  </si>
  <si>
    <t>Aphanotriccus audax</t>
  </si>
  <si>
    <t>Petrochelidon pyrrhonota</t>
  </si>
  <si>
    <t>fulva</t>
  </si>
  <si>
    <t>Empidonomus aurantioatrocristatus</t>
  </si>
  <si>
    <t>Lepidothrix suavissima</t>
  </si>
  <si>
    <t>isidorei</t>
  </si>
  <si>
    <t>Petrochelidon rufocollaris</t>
  </si>
  <si>
    <t>atronitens</t>
  </si>
  <si>
    <t>Troglodytes aedon</t>
  </si>
  <si>
    <t>Lepidothrix coeruleocapilla</t>
  </si>
  <si>
    <t>spinescens</t>
  </si>
  <si>
    <t>Sporophila simplex</t>
  </si>
  <si>
    <t>Great Egret</t>
  </si>
  <si>
    <t>telasco</t>
  </si>
  <si>
    <t>Empidonax traillii</t>
  </si>
  <si>
    <t>Microcerculus marginatus</t>
  </si>
  <si>
    <t>ustulatus</t>
  </si>
  <si>
    <t>Camarhynchus pauper</t>
  </si>
  <si>
    <t>Camarhynchus pallidus</t>
  </si>
  <si>
    <t>bouvreuil</t>
  </si>
  <si>
    <t>Alagoas Curassow</t>
  </si>
  <si>
    <t>Tachycineta leucorrhoa</t>
  </si>
  <si>
    <t>Tachycineta bicolor</t>
  </si>
  <si>
    <t>Iridosornis rufivertex</t>
  </si>
  <si>
    <t>serena</t>
  </si>
  <si>
    <t>Tyrannus melancholicus</t>
  </si>
  <si>
    <t>dominicana</t>
  </si>
  <si>
    <t>Sporophila palustris</t>
  </si>
  <si>
    <t>coerulescens</t>
  </si>
  <si>
    <t>punctata</t>
  </si>
  <si>
    <t>rubrocapilla</t>
  </si>
  <si>
    <t>vassorii</t>
  </si>
  <si>
    <t>Conothraupis mesoleuca</t>
  </si>
  <si>
    <t>Myioborus albifacies</t>
  </si>
  <si>
    <t>schlegeli</t>
  </si>
  <si>
    <t>callophrys</t>
  </si>
  <si>
    <t>chloromeros</t>
  </si>
  <si>
    <t>maxillosus</t>
  </si>
  <si>
    <t>Tangara callophrys</t>
  </si>
  <si>
    <t>seledon</t>
  </si>
  <si>
    <t>parodii</t>
  </si>
  <si>
    <t>Saltator maxillosus</t>
  </si>
  <si>
    <t>Tangara cyanocephala</t>
  </si>
  <si>
    <t>Pachyramphus versicolor</t>
  </si>
  <si>
    <t>rutilus</t>
  </si>
  <si>
    <t>Elaenia mesoleuca</t>
  </si>
  <si>
    <t>Laniisoma elegans</t>
  </si>
  <si>
    <t>lubomirskii</t>
  </si>
  <si>
    <t>Pipreola lubomirskii</t>
  </si>
  <si>
    <t>ferrugineipectus</t>
  </si>
  <si>
    <t>nidipendulus</t>
  </si>
  <si>
    <t>Ochthornis littoralis</t>
  </si>
  <si>
    <t>Thamnomanes saturninus</t>
  </si>
  <si>
    <t>Grallaricula ferrugineipectus</t>
  </si>
  <si>
    <t>Dendrocincla fuliginosa</t>
  </si>
  <si>
    <t>Percnostola arenarum</t>
  </si>
  <si>
    <t>Muscisaxicola albilora</t>
  </si>
  <si>
    <t>Percnostola rufifrons</t>
  </si>
  <si>
    <t>Mecocerculus hellmayri</t>
  </si>
  <si>
    <t>Mecocerculus stictopterus</t>
  </si>
  <si>
    <t>Dysithamnus plumbeus</t>
  </si>
  <si>
    <t>tyrannina</t>
  </si>
  <si>
    <t>ottonis</t>
  </si>
  <si>
    <t>Querula purpurata</t>
  </si>
  <si>
    <t>griseipectus</t>
  </si>
  <si>
    <t>Hemitriccus nidipendulus</t>
  </si>
  <si>
    <t>rara</t>
  </si>
  <si>
    <t>Agriornis lividus</t>
  </si>
  <si>
    <t>Anairetes fernandezianus</t>
  </si>
  <si>
    <t>agilis</t>
  </si>
  <si>
    <t>Hemitriccus granadensis</t>
  </si>
  <si>
    <t>lineifrons</t>
  </si>
  <si>
    <t>Muscisaxicola frontalis</t>
  </si>
  <si>
    <t>cinnamomeipectus</t>
  </si>
  <si>
    <t>Hemitriccus cinnamomeipectus</t>
  </si>
  <si>
    <t>Ampelion rubrocristatus</t>
  </si>
  <si>
    <t>Hemitriccus minimus</t>
  </si>
  <si>
    <t>Vireo olivaceus</t>
  </si>
  <si>
    <t>Hylophilus thoracicus</t>
  </si>
  <si>
    <t>semicinereus</t>
  </si>
  <si>
    <t>Catharus aurantiirostris</t>
  </si>
  <si>
    <t>streptophorus</t>
  </si>
  <si>
    <t>Ochthoeca frontalis</t>
  </si>
  <si>
    <t>kaempferi</t>
  </si>
  <si>
    <t>Vireo flavoviridis</t>
  </si>
  <si>
    <t>poicilotis</t>
  </si>
  <si>
    <t>Donacobius atricapilla</t>
  </si>
  <si>
    <t>Polioptila dumicola</t>
  </si>
  <si>
    <t>Hylophilus amaurocephalus</t>
  </si>
  <si>
    <t>Lipaugus weberi</t>
  </si>
  <si>
    <t>Tachyphonus surinamus</t>
  </si>
  <si>
    <t>Plumbeous Forest-Falcon</t>
  </si>
  <si>
    <t>Southern Screamer</t>
  </si>
  <si>
    <t>croconotus</t>
  </si>
  <si>
    <t>Icterus croconotus</t>
  </si>
  <si>
    <t>Hemithraupis guira</t>
  </si>
  <si>
    <t>Microbates collaris</t>
  </si>
  <si>
    <t>Lophospingus griseocristatus</t>
  </si>
  <si>
    <t>Donacospiza albifrons</t>
  </si>
  <si>
    <t>Atlapetes melanolaemus</t>
  </si>
  <si>
    <t>Lanio versicolor</t>
  </si>
  <si>
    <t>Ramphocelus nigrogularis</t>
  </si>
  <si>
    <t>nigrogularis</t>
  </si>
  <si>
    <t>Xenospingus concolor</t>
  </si>
  <si>
    <t>Conirostrum margaritae</t>
  </si>
  <si>
    <t>Ramphocelus bresilius</t>
  </si>
  <si>
    <t>chrysomelas</t>
  </si>
  <si>
    <t>Chrysothlypis salmoni</t>
  </si>
  <si>
    <t>sitticolor</t>
  </si>
  <si>
    <t>cabanisi</t>
    <phoneticPr fontId="8"/>
  </si>
  <si>
    <t>Granatellus pelzelni</t>
  </si>
  <si>
    <t>citrina</t>
  </si>
  <si>
    <t>igniventris</t>
  </si>
  <si>
    <t>Piranga leucoptera</t>
  </si>
  <si>
    <t>Cyanolyca turcosa</t>
  </si>
  <si>
    <t>Bangsia melanochlamys</t>
  </si>
  <si>
    <t>Conirostrum rufum</t>
  </si>
  <si>
    <t>fraseri</t>
  </si>
  <si>
    <t>aureodorsalis</t>
  </si>
  <si>
    <t>Cyanolyca pulchra</t>
  </si>
  <si>
    <t>Cyanocorax violaceus</t>
  </si>
  <si>
    <t>Phylloscartes gualaquizae</t>
  </si>
  <si>
    <t>saturatus</t>
  </si>
  <si>
    <t>novacapitalis</t>
  </si>
  <si>
    <t>Scytalopus magellanicus</t>
  </si>
  <si>
    <t>Herpsilochmus sticturus</t>
  </si>
  <si>
    <t>Scytalopus parkeri</t>
  </si>
  <si>
    <t>certhioides</t>
  </si>
  <si>
    <t>Turdus obsoletus</t>
  </si>
  <si>
    <t>Mackenziaena leachii</t>
  </si>
  <si>
    <t>atricaudus</t>
  </si>
  <si>
    <t>Anabacerthia variegaticeps</t>
  </si>
  <si>
    <t>rufimarginatus</t>
  </si>
  <si>
    <t>flavicans</t>
  </si>
  <si>
    <t>griseicollis</t>
  </si>
  <si>
    <t>Phylloscartes orbitalis</t>
  </si>
  <si>
    <t>eximius</t>
  </si>
  <si>
    <t>Myiobius atricaudus</t>
  </si>
  <si>
    <t>mollissima</t>
  </si>
  <si>
    <t>amaurotis</t>
  </si>
  <si>
    <t>Herpsilochmus rufimarginatus</t>
  </si>
  <si>
    <t>Herpsilochmus longirostris</t>
  </si>
  <si>
    <t>Tyrannopsis sulphurea</t>
  </si>
  <si>
    <t>varius</t>
  </si>
  <si>
    <t>Empidonomus varius</t>
  </si>
  <si>
    <t>lintoni</t>
  </si>
  <si>
    <t>erythrurus</t>
  </si>
  <si>
    <t>Myiophobus inornatus</t>
  </si>
  <si>
    <t>Myiophobus roraimae</t>
  </si>
  <si>
    <t>phoenicomitra</t>
  </si>
  <si>
    <t>Myiophobus phoenicomitra</t>
  </si>
  <si>
    <t>Chamaeza nobilis</t>
  </si>
  <si>
    <t>Corapipo gutturalis</t>
  </si>
  <si>
    <t>Myiophobus fasciatus</t>
  </si>
  <si>
    <t>Scytalopus urubambae</t>
  </si>
  <si>
    <t>roquettei</t>
  </si>
  <si>
    <t>niveigularis</t>
  </si>
  <si>
    <t>Melanopareia torquata</t>
  </si>
  <si>
    <t>Anthus furcatus</t>
  </si>
  <si>
    <t>Myiobius barbatus</t>
  </si>
  <si>
    <t>Neopipo cinnamomea</t>
  </si>
  <si>
    <t>Hirundo rustica</t>
  </si>
  <si>
    <t>sibilator</t>
  </si>
  <si>
    <t>Casiornis fuscus</t>
  </si>
  <si>
    <t>Contopus fumigatus</t>
  </si>
  <si>
    <t>sordidulus</t>
  </si>
  <si>
    <t>semirufus</t>
  </si>
  <si>
    <t>Chiroxiphia pareola</t>
  </si>
  <si>
    <t>Petrochelidon fulva</t>
  </si>
  <si>
    <t>Rhytipterna immunda</t>
  </si>
  <si>
    <t>Lepidothrix serena</t>
  </si>
  <si>
    <t>suavissima</t>
  </si>
  <si>
    <t>nitidissima</t>
  </si>
  <si>
    <t>Mimus triurus</t>
  </si>
  <si>
    <t>Progne elegans</t>
  </si>
  <si>
    <t>murphyi</t>
  </si>
  <si>
    <t>Sporophila telasco</t>
  </si>
  <si>
    <t>trichas</t>
  </si>
  <si>
    <t>Nocturnal Curassow</t>
  </si>
  <si>
    <t>macdonaldi</t>
  </si>
  <si>
    <t>Mimus macdonaldi</t>
  </si>
  <si>
    <t>Progne chalybea</t>
  </si>
  <si>
    <t>phillipsi</t>
  </si>
  <si>
    <t>Camarhynchus psittacula</t>
  </si>
  <si>
    <t>pauper</t>
  </si>
  <si>
    <t>palmeri</t>
  </si>
  <si>
    <t>viridicollis</t>
  </si>
  <si>
    <t>psittacula</t>
  </si>
  <si>
    <t>Orchesticus abeillei</t>
  </si>
  <si>
    <t>Sporophila minuta</t>
  </si>
  <si>
    <t>hypochroma</t>
  </si>
  <si>
    <t>Sporophila castaneiventris</t>
  </si>
  <si>
    <t>Myioborus ornatus</t>
  </si>
  <si>
    <t>Arremon aurantiirostris</t>
  </si>
  <si>
    <t>Nemosia rourei</t>
  </si>
  <si>
    <t>Tangara chilensis</t>
  </si>
  <si>
    <t>Arremon franciscanus</t>
  </si>
  <si>
    <t>multicolor</t>
  </si>
  <si>
    <t>Tangara velia</t>
  </si>
  <si>
    <t>Schiffornis virescens</t>
  </si>
  <si>
    <t>Campylorhynchus nuchalis</t>
  </si>
  <si>
    <t>Hemitriccus iohannis</t>
  </si>
  <si>
    <t>Tangara fastuosa</t>
  </si>
  <si>
    <t>hypopyrra</t>
  </si>
  <si>
    <t>cyanoventris</t>
  </si>
  <si>
    <t>Myrmothera campanisona</t>
  </si>
  <si>
    <t>Myrmothera simplex</t>
  </si>
  <si>
    <t>Pygarrhichas albogularis</t>
  </si>
  <si>
    <t>Thamnomanes ardesiacus</t>
  </si>
  <si>
    <t>saturninus</t>
  </si>
  <si>
    <t>arenarum</t>
  </si>
  <si>
    <t>Grallaricula loricata</t>
  </si>
  <si>
    <t>leucostigma</t>
  </si>
  <si>
    <t>aurita</t>
  </si>
  <si>
    <t>stellaris</t>
  </si>
  <si>
    <t>Pygiptila stellaris</t>
  </si>
  <si>
    <t>parulus</t>
  </si>
  <si>
    <t>Anairetes parulus</t>
  </si>
  <si>
    <t>Conopophaga castaneiceps</t>
  </si>
  <si>
    <t>Hypocnemoides melanopogon</t>
  </si>
  <si>
    <t>Hypocnemoides maculicauda</t>
  </si>
  <si>
    <t>Serpophaga munda</t>
  </si>
  <si>
    <t>Hemitriccus margaritaceiventer</t>
  </si>
  <si>
    <t>Grallaricula nana</t>
  </si>
  <si>
    <t>Agriornis murinus</t>
  </si>
  <si>
    <t>pyrope</t>
  </si>
  <si>
    <t>Myrmotherula ignota</t>
  </si>
  <si>
    <t>Agriornis albicauda</t>
  </si>
  <si>
    <t>Anairetes flavirostris</t>
  </si>
  <si>
    <t>fernandezianus</t>
  </si>
  <si>
    <t>Grallaricula lineifrons</t>
  </si>
  <si>
    <t>lineata</t>
  </si>
  <si>
    <t>marginatus</t>
  </si>
  <si>
    <t>montanus</t>
  </si>
  <si>
    <t>Zaratornis stresemanni</t>
  </si>
  <si>
    <t>raimondii</t>
  </si>
  <si>
    <t>Myrmotherula brachyura</t>
  </si>
  <si>
    <t>ignota</t>
  </si>
  <si>
    <t>Anairetes nigrocristatus</t>
  </si>
  <si>
    <t>inornatus</t>
  </si>
  <si>
    <t>nigrocristatus</t>
  </si>
  <si>
    <t>Poecilotriccus capitalis</t>
  </si>
  <si>
    <t>fumifrons</t>
  </si>
  <si>
    <t>Perissocephalus tricolor</t>
  </si>
  <si>
    <t>Alectrurus risora</t>
  </si>
  <si>
    <t>fuscescens</t>
  </si>
  <si>
    <t>altiloquus</t>
  </si>
  <si>
    <t>gracilirostris</t>
  </si>
  <si>
    <t>Poecilotriccus russatus</t>
  </si>
  <si>
    <t>Tumbezia salvini</t>
  </si>
  <si>
    <t>Cinclus leucocephalus</t>
  </si>
  <si>
    <t>dimidiatus</t>
  </si>
  <si>
    <t>Henicorhina leucophrys</t>
  </si>
  <si>
    <t>Iridophanes pulcherrimus</t>
  </si>
  <si>
    <t>Psarocolius cassini</t>
  </si>
  <si>
    <t>penicillata</t>
  </si>
  <si>
    <t>Eucometis penicillata</t>
  </si>
  <si>
    <t>Microbates cinereiventris</t>
  </si>
  <si>
    <t>masteri</t>
  </si>
  <si>
    <t>Vireolanius eximius</t>
  </si>
  <si>
    <t>Rupicola peruvianus</t>
  </si>
  <si>
    <t>Piprites pileata</t>
  </si>
  <si>
    <t>Calyptura cristata</t>
  </si>
  <si>
    <t>Lanio fulvus</t>
  </si>
  <si>
    <t>Ramphocelus carbo</t>
  </si>
  <si>
    <t>bresilius</t>
  </si>
  <si>
    <t>xanthopygius</t>
  </si>
  <si>
    <t>hypochondria</t>
  </si>
  <si>
    <t>Incaspiza watkinsi</t>
  </si>
  <si>
    <t>Conirostrum cinereum</t>
  </si>
  <si>
    <t>Turdus reevei</t>
  </si>
  <si>
    <t>Turdus flavipes</t>
  </si>
  <si>
    <t>nigrorufa</t>
  </si>
  <si>
    <t>cruentus</t>
  </si>
  <si>
    <t>Coryphospingus pileatus</t>
  </si>
  <si>
    <t>Coryphospingus cucullatus</t>
  </si>
  <si>
    <t>Turdus falcklandii</t>
  </si>
  <si>
    <t>Diglossa gloriosissima</t>
  </si>
  <si>
    <t>lafresnayii</t>
  </si>
  <si>
    <t>Sicalis lutea</t>
  </si>
  <si>
    <t>Diglossa lafresnayii</t>
  </si>
  <si>
    <t>Poospiza rubecula</t>
  </si>
  <si>
    <t>amaurochalinus</t>
  </si>
  <si>
    <t>Turdus amaurochalinus</t>
  </si>
  <si>
    <t>altirostris</t>
  </si>
  <si>
    <t>turdina</t>
  </si>
  <si>
    <t>Phylloscartes lanyoni</t>
  </si>
  <si>
    <t>Hylophylax naevioides</t>
  </si>
  <si>
    <t>trochilirostris</t>
  </si>
  <si>
    <t>Scytalopus latebricola</t>
  </si>
  <si>
    <t>Cyanocorax cyanopogon</t>
  </si>
  <si>
    <t>Tolmomyias flaviventris</t>
  </si>
  <si>
    <t>Scytalopus stilesi</t>
  </si>
  <si>
    <t>venezuelanus</t>
  </si>
  <si>
    <t>caracae</t>
  </si>
  <si>
    <t>Scytalopus vicinior</t>
  </si>
  <si>
    <t>Phlegopsis erythroptera</t>
  </si>
  <si>
    <t>borbae</t>
  </si>
  <si>
    <t>meridanus</t>
  </si>
  <si>
    <t>latebricola</t>
  </si>
  <si>
    <t>Tarphonomus certhioides</t>
  </si>
  <si>
    <t>Cymbilaimus sanctaemariae</t>
  </si>
  <si>
    <t>Grallaria varia</t>
  </si>
  <si>
    <t>Drymophila rubricollis</t>
  </si>
  <si>
    <t>Campylorhamphus pusillus</t>
  </si>
  <si>
    <t>Grallaria excelsa</t>
  </si>
  <si>
    <t>Phylloscartes ventralis</t>
  </si>
  <si>
    <t>orbitalis</t>
  </si>
  <si>
    <t>Phylloscartes eximius</t>
  </si>
  <si>
    <t>varia</t>
  </si>
  <si>
    <t>Drymophila ferruginea</t>
  </si>
  <si>
    <t>Phylloscartes ceciliae</t>
  </si>
  <si>
    <t>campanisona</t>
  </si>
  <si>
    <t>Chamaeza campanisona</t>
  </si>
  <si>
    <t>Formicivora grisea</t>
  </si>
  <si>
    <t>schulenbergi</t>
  </si>
  <si>
    <t>Scytalopus affinis</t>
  </si>
  <si>
    <t>urubambae</t>
  </si>
  <si>
    <t>Myiodynastes luteiventris</t>
  </si>
  <si>
    <t>Chamaeza meruloides</t>
  </si>
  <si>
    <t>reiseri</t>
  </si>
  <si>
    <t>alnorum</t>
  </si>
  <si>
    <t>Mionectes oleagineus</t>
  </si>
  <si>
    <t>Phylloscartes roquettei</t>
  </si>
  <si>
    <t>cryptoxanthus</t>
  </si>
  <si>
    <t>Grallaria alleni</t>
  </si>
  <si>
    <t>barbatus</t>
  </si>
  <si>
    <t>paulista</t>
  </si>
  <si>
    <t>Grallaria guatimalensis</t>
  </si>
  <si>
    <t>Leptopogon superciliaris</t>
  </si>
  <si>
    <t>holochlora</t>
  </si>
  <si>
    <t>boliviana</t>
  </si>
  <si>
    <t>Myiarchus semirufus</t>
  </si>
  <si>
    <t>Sirystes sibilator</t>
  </si>
  <si>
    <t>pareola</t>
  </si>
  <si>
    <t>Cnemotriccus fuscatus</t>
  </si>
  <si>
    <t>Antilophia bokermanni</t>
  </si>
  <si>
    <t>manacus</t>
  </si>
  <si>
    <t>Empidonax virescens</t>
  </si>
  <si>
    <t>Troglodytes solstitialis</t>
  </si>
  <si>
    <t>monticola</t>
  </si>
  <si>
    <t>Chlorochrysa nitidissima</t>
  </si>
  <si>
    <t>Odontorchilus cinereus</t>
  </si>
  <si>
    <t>Mimus parvulus</t>
  </si>
  <si>
    <t>trifasciatus</t>
  </si>
  <si>
    <t>chalybea</t>
  </si>
  <si>
    <t>argyrofenges</t>
  </si>
  <si>
    <t>Schistochlamys ruficapillus</t>
  </si>
  <si>
    <t>Conothraupis speculigera</t>
  </si>
  <si>
    <t>fuscicauda</t>
  </si>
  <si>
    <t>vermivorum</t>
  </si>
  <si>
    <t>scandens</t>
  </si>
  <si>
    <t>Geospiza scandens</t>
  </si>
  <si>
    <t>Cistothorus meridae</t>
  </si>
  <si>
    <t>Neothraupis fasciata</t>
  </si>
  <si>
    <t>Attila citriniventris</t>
  </si>
  <si>
    <t>Lamprospiza melanoleuca</t>
  </si>
  <si>
    <t>labradorides</t>
  </si>
  <si>
    <t>Tangara labradorides</t>
  </si>
  <si>
    <t>cyanotis</t>
  </si>
  <si>
    <t>Tangara inornata</t>
  </si>
  <si>
    <t>Saltator striatipectus</t>
  </si>
  <si>
    <t>velia</t>
  </si>
  <si>
    <t>Schiffornis major</t>
  </si>
  <si>
    <t>Oxyruncus cristatus</t>
  </si>
  <si>
    <t>euophrys</t>
  </si>
  <si>
    <t>calophrys</t>
  </si>
  <si>
    <t>Grallaricula flavirostris</t>
  </si>
  <si>
    <t>inerme</t>
  </si>
  <si>
    <t>brunneicapillus</t>
  </si>
  <si>
    <t>Thripophaga macroura</t>
  </si>
  <si>
    <t>Hylopezus ochroleucus</t>
  </si>
  <si>
    <t>eisenmanni</t>
  </si>
  <si>
    <t>Hemitriccus zosterops</t>
  </si>
  <si>
    <t>Thamnophilus divisorius</t>
  </si>
  <si>
    <t>Cercomacra melanaria</t>
  </si>
  <si>
    <t>Camptostoma obsoletum</t>
  </si>
  <si>
    <t>suiriri</t>
  </si>
  <si>
    <t>ochroleucus</t>
  </si>
  <si>
    <t>Grallaricula cucullata</t>
  </si>
  <si>
    <t>Dysithamnus mentalis</t>
  </si>
  <si>
    <t>puncticeps</t>
  </si>
  <si>
    <t>Thripophaga berlepschi</t>
  </si>
  <si>
    <t>merula</t>
  </si>
  <si>
    <t>Thamnomanes schistogynus</t>
  </si>
  <si>
    <t>setifrons</t>
  </si>
  <si>
    <t>fulviventris</t>
  </si>
  <si>
    <t>Muscisaxicola alpinus</t>
  </si>
  <si>
    <t>Muscisaxicola capistratus</t>
  </si>
  <si>
    <t>capistratus</t>
  </si>
  <si>
    <t>Conopophaga roberti</t>
  </si>
  <si>
    <t>Myrmeciza longipes</t>
  </si>
  <si>
    <t>exsul</t>
  </si>
  <si>
    <t>reguloides</t>
  </si>
  <si>
    <t>alpinus</t>
  </si>
  <si>
    <t>Anairetes alpinus</t>
  </si>
  <si>
    <t>Thamnomanes caesius</t>
  </si>
  <si>
    <t>schistogynus</t>
  </si>
  <si>
    <t>Pittasoma michleri</t>
  </si>
  <si>
    <t>Serpophaga nigricans</t>
  </si>
  <si>
    <t>cotinga</t>
  </si>
  <si>
    <t>rufopileatum</t>
  </si>
  <si>
    <t>Hemitriccus rufigularis</t>
  </si>
  <si>
    <t>Conopophaga melanops</t>
  </si>
  <si>
    <t>michleri</t>
  </si>
  <si>
    <t>Poecilotriccus ruficeps</t>
  </si>
  <si>
    <t>Poecilotriccus albifacies</t>
  </si>
  <si>
    <t>Phytotoma raimondii</t>
  </si>
  <si>
    <t>Cotinga maynana</t>
  </si>
  <si>
    <t>Lipaugus uropygialis</t>
  </si>
  <si>
    <t>Teledromas fuscus</t>
  </si>
  <si>
    <t>Poecilotriccus plumbeiceps</t>
  </si>
  <si>
    <t>Lipaugus fuscocinereus</t>
  </si>
  <si>
    <t>Cyphorhinus thoracicus</t>
  </si>
  <si>
    <t>fuscocinereus</t>
  </si>
  <si>
    <t>Cotinga nattererii</t>
  </si>
  <si>
    <t>Cyphorhinus phaeocephalus</t>
  </si>
  <si>
    <t>arada</t>
  </si>
  <si>
    <t>Cyclarhis gujanensis</t>
  </si>
  <si>
    <t>Ramphocelus melanogaster</t>
  </si>
  <si>
    <t>cedrorum</t>
  </si>
  <si>
    <t>Henicorhina negreti</t>
  </si>
  <si>
    <t>Piprites chloris</t>
  </si>
  <si>
    <t>Cyphorhinus arada</t>
  </si>
  <si>
    <t>Thraupis glaucocolpa</t>
  </si>
  <si>
    <t>Thraupis cyanoptera</t>
  </si>
  <si>
    <t>flavicollis</t>
  </si>
  <si>
    <t>flammigerus</t>
  </si>
  <si>
    <t>Catharus fuscater</t>
  </si>
  <si>
    <t>Thraupis palmarum</t>
  </si>
  <si>
    <t>phoenicius</t>
  </si>
  <si>
    <t>Tachyphonus phoenicius</t>
  </si>
  <si>
    <t>Turdus haplochrous</t>
  </si>
  <si>
    <t>Bangsia aureocincta</t>
  </si>
  <si>
    <t>Poospiza nigrorufa</t>
  </si>
  <si>
    <t>lateralis</t>
  </si>
  <si>
    <t>yncas</t>
  </si>
  <si>
    <t>Poospiza ornata</t>
  </si>
  <si>
    <t>parina</t>
  </si>
  <si>
    <t>Piranga ludoviciana</t>
  </si>
  <si>
    <t>Gymnoderus foetidus</t>
  </si>
  <si>
    <t>Muscigralla brevicauda</t>
  </si>
  <si>
    <t>rixosa</t>
  </si>
  <si>
    <t>Machetornis rixosa</t>
  </si>
  <si>
    <t>Cyanocorax mystacalis</t>
  </si>
  <si>
    <t>nigricapillus</t>
  </si>
  <si>
    <t>Herpsilochmus atricapillus</t>
  </si>
  <si>
    <t>Myrmorchilus strigilatus</t>
  </si>
  <si>
    <t>sellowi</t>
  </si>
  <si>
    <t>Hylophylax naevius</t>
  </si>
  <si>
    <t>leachii</t>
  </si>
  <si>
    <t>ophthalmicus</t>
  </si>
  <si>
    <t>vicinior</t>
  </si>
  <si>
    <t>Anabacerthia striaticollis</t>
  </si>
  <si>
    <t>Cymbilaimus lineatus</t>
  </si>
  <si>
    <t>Formicarius colma</t>
  </si>
  <si>
    <t>analis</t>
  </si>
  <si>
    <t>Batara cinerea</t>
  </si>
  <si>
    <t>tenuepunctatus</t>
  </si>
  <si>
    <t>Drymophila genei</t>
  </si>
  <si>
    <t>Mackenziaena severa</t>
  </si>
  <si>
    <t>rutilans</t>
  </si>
  <si>
    <t>Chamaeza mollissima</t>
  </si>
  <si>
    <t>Microrhopias quixensis</t>
  </si>
  <si>
    <t>Herpsilochmus dorsimaculatus</t>
  </si>
  <si>
    <t>Herpsilochmus roraimae</t>
  </si>
  <si>
    <t>boissonneautii</t>
  </si>
  <si>
    <t>Formicarius analis</t>
  </si>
  <si>
    <t>quixensis</t>
  </si>
  <si>
    <t>Chamaeza ruficauda</t>
  </si>
  <si>
    <t>genei</t>
  </si>
  <si>
    <t>chthonia</t>
  </si>
  <si>
    <t>Melanopareia elegans</t>
  </si>
  <si>
    <t>Casiornis rufus</t>
  </si>
  <si>
    <t>difficilis</t>
  </si>
  <si>
    <t>meruloides</t>
  </si>
  <si>
    <t>Scytalopus acutirostris</t>
  </si>
  <si>
    <t>Phyllomyias burmeisteri</t>
  </si>
  <si>
    <t>Thamnophilus multistriatus</t>
  </si>
  <si>
    <t>Phylloscartes oustaleti</t>
  </si>
  <si>
    <t>Scytalopus canus</t>
  </si>
  <si>
    <t>Phylloscartes paulista</t>
  </si>
  <si>
    <t>alleni</t>
  </si>
  <si>
    <t>Contopus cooperi</t>
  </si>
  <si>
    <t>Mionectes olivaceus</t>
  </si>
  <si>
    <t>Chiroxiphia boliviana</t>
  </si>
  <si>
    <t>guatimalensis</t>
  </si>
  <si>
    <t>Myiarchus tuberculifer</t>
  </si>
  <si>
    <t>Drymophila malura</t>
  </si>
  <si>
    <t>bernardi</t>
  </si>
  <si>
    <t>Heterocercus flavivertex</t>
  </si>
  <si>
    <t>larvata</t>
  </si>
  <si>
    <t>traillii</t>
  </si>
  <si>
    <t>Phylloscartes difficilis</t>
  </si>
  <si>
    <t>sylviolus</t>
  </si>
  <si>
    <t>vulgaris</t>
  </si>
  <si>
    <t>Tachycineta stolzmanni</t>
  </si>
  <si>
    <t>Tachycineta albiventer</t>
  </si>
  <si>
    <t>phaeocephalus</t>
  </si>
  <si>
    <t>Chiroxiphia caudata</t>
  </si>
  <si>
    <t>Anthus hellmayri</t>
  </si>
  <si>
    <t>bogotensis</t>
  </si>
  <si>
    <t>Anthus bogotensis</t>
  </si>
  <si>
    <t>abeillei</t>
  </si>
  <si>
    <t>preciosa</t>
  </si>
  <si>
    <t>Mimus patagonicus</t>
  </si>
  <si>
    <t>Mimus dorsalis</t>
  </si>
  <si>
    <t>Paroaria coronata</t>
  </si>
  <si>
    <t>heinei</t>
  </si>
  <si>
    <t>Troglodytes rufulus</t>
  </si>
  <si>
    <t>Saltator maximus</t>
  </si>
  <si>
    <t>Schistochlamys melanopis</t>
  </si>
  <si>
    <t>Saltator atripennis</t>
  </si>
  <si>
    <t>Geospiza conirostris</t>
  </si>
  <si>
    <t>apolinari</t>
  </si>
  <si>
    <t>Cissopis leverianus</t>
  </si>
  <si>
    <t>angolensis</t>
  </si>
  <si>
    <t>inquisitor</t>
  </si>
  <si>
    <t>Tityra inquisitor</t>
  </si>
  <si>
    <t>Schiffornis turdina</t>
  </si>
  <si>
    <t>semifasciata</t>
  </si>
  <si>
    <t>atrirostris</t>
  </si>
  <si>
    <t>Compsothraupis loricata</t>
  </si>
  <si>
    <t>albocristata</t>
  </si>
  <si>
    <t>Carpornis melanocephala</t>
  </si>
  <si>
    <t>riefferii</t>
  </si>
  <si>
    <t>Pipreola riefferii</t>
  </si>
  <si>
    <t>albinucha</t>
  </si>
  <si>
    <t>Muscisaxicola albifrons</t>
  </si>
  <si>
    <t>Dysithamnus occidentalis</t>
  </si>
  <si>
    <t>Myrmoborus myotherinus</t>
  </si>
  <si>
    <t>erythrocephalus</t>
  </si>
  <si>
    <t>Myrmoborus leucophrys</t>
  </si>
  <si>
    <t>contaminatus</t>
  </si>
  <si>
    <t>olrogi</t>
  </si>
  <si>
    <t>caesius</t>
  </si>
  <si>
    <t>mentalis</t>
  </si>
  <si>
    <t>pudibunda</t>
  </si>
  <si>
    <t>Asthenes pudibunda</t>
  </si>
  <si>
    <t>Dendrocincla tyrannina</t>
  </si>
  <si>
    <t>Dendrocincla homochroa</t>
  </si>
  <si>
    <t>Asthenes wyatti</t>
  </si>
  <si>
    <t>Asthenes ottonis</t>
  </si>
  <si>
    <t>Cinclodes olrogi</t>
  </si>
  <si>
    <t>Dendrocincla merula</t>
  </si>
  <si>
    <t>homochroa</t>
  </si>
  <si>
    <t>Asthenes humilis</t>
  </si>
  <si>
    <t>Xenops tenuirostris</t>
  </si>
  <si>
    <t>murina</t>
  </si>
  <si>
    <t>ambigua</t>
  </si>
  <si>
    <t>Myrmotherula ambigua</t>
  </si>
  <si>
    <t>Conopophaga melanogaster</t>
  </si>
  <si>
    <t>Scelorchilus rubecula</t>
  </si>
  <si>
    <t>Epinecrophylla gutturalis</t>
  </si>
  <si>
    <t>Epinecrophylla fulviventris</t>
  </si>
  <si>
    <t>loricata</t>
  </si>
  <si>
    <t>Hemitriccus inornatus</t>
  </si>
  <si>
    <t>minimus</t>
  </si>
  <si>
    <t>Conopophaga peruviana</t>
  </si>
  <si>
    <t>Epinecrophylla erythrura</t>
  </si>
  <si>
    <t>megapodius</t>
  </si>
  <si>
    <t>Poecilotriccus senex</t>
  </si>
  <si>
    <t>Poecilotriccus fumifrons</t>
  </si>
  <si>
    <t>Liosceles thoracicus</t>
  </si>
  <si>
    <t>Rhinocrypta lanceolata</t>
  </si>
  <si>
    <t>Serpophaga hypoleuca</t>
  </si>
  <si>
    <t>Gubernetes yetapa</t>
  </si>
  <si>
    <t>sylvia</t>
  </si>
  <si>
    <t>Nasica longirostris</t>
  </si>
  <si>
    <t>vetula</t>
  </si>
  <si>
    <t>Poecilotriccus latirostris</t>
  </si>
  <si>
    <t>fuscater</t>
  </si>
  <si>
    <t>Ochthoeca jelskii</t>
  </si>
  <si>
    <t>coracinus</t>
  </si>
  <si>
    <t>agraphia</t>
  </si>
  <si>
    <t>Catharus minimus</t>
  </si>
  <si>
    <t>Hylophilus pectoralis</t>
  </si>
  <si>
    <t>Ramphocelus dimidiatus</t>
  </si>
  <si>
    <t>Myadestes coloratus</t>
  </si>
  <si>
    <t>oenanthoides</t>
  </si>
  <si>
    <t>Ochthoeca oenanthoides</t>
  </si>
  <si>
    <t>piurae</t>
  </si>
  <si>
    <t>Cyclarhis nigrirostris</t>
  </si>
  <si>
    <t>Polioptila plumbea</t>
  </si>
  <si>
    <t>Ochthoeca piurae</t>
  </si>
  <si>
    <t>Zimmerius bolivianus</t>
  </si>
  <si>
    <t>gracilipes</t>
  </si>
  <si>
    <t>fulvus</t>
  </si>
  <si>
    <t>tamarugense</t>
  </si>
  <si>
    <t>Conirostrum bicolor</t>
  </si>
  <si>
    <t>Zimmerius cinereicapilla</t>
  </si>
  <si>
    <t>Conirostrum speciosum</t>
  </si>
  <si>
    <t>Incaspiza personata</t>
  </si>
  <si>
    <t>Conirostrum sitticolor</t>
  </si>
  <si>
    <t>porphyrolaema</t>
  </si>
  <si>
    <t>sterrhopteron</t>
  </si>
  <si>
    <t>mcilhennyi</t>
  </si>
  <si>
    <t>Conioptilon mcilhennyi</t>
  </si>
  <si>
    <t>Cyanocorax cristatellus</t>
  </si>
  <si>
    <t>foetidus</t>
  </si>
  <si>
    <t>Cyanocorax yncas</t>
  </si>
  <si>
    <t>alpestris</t>
  </si>
  <si>
    <t>haplochrous</t>
  </si>
  <si>
    <t>Conirostrum ferrugineiventre</t>
  </si>
  <si>
    <t>Turdus lawrencii</t>
  </si>
  <si>
    <t>leucophaius</t>
  </si>
  <si>
    <t>Herpsilochmus parkeri</t>
  </si>
  <si>
    <t>rufipectus</t>
  </si>
  <si>
    <t>Scytalopus griseicollis</t>
  </si>
  <si>
    <t>Phaenostictus mcleannani</t>
  </si>
  <si>
    <t>gutturalis</t>
  </si>
  <si>
    <t>Lepidocolaptes lacrymiger</t>
  </si>
  <si>
    <t>Celeus loricatus</t>
  </si>
  <si>
    <t>Campylorhamphus trochilirostris</t>
  </si>
  <si>
    <t>dugandi</t>
  </si>
  <si>
    <t>Scytalopus robbinsi</t>
  </si>
  <si>
    <t>Synallaxis albigularis</t>
  </si>
  <si>
    <t>Pseudocolaptes lawrencii</t>
  </si>
  <si>
    <t>Synallaxis albescens</t>
  </si>
  <si>
    <t>Scytalopus meridanus</t>
  </si>
  <si>
    <t>Formicivora iheringi</t>
  </si>
  <si>
    <t>Pseudocolaptes boissonneautii</t>
  </si>
  <si>
    <t>severa</t>
  </si>
  <si>
    <t>spixi</t>
  </si>
  <si>
    <t>undatus</t>
  </si>
  <si>
    <t>Celeus undatus</t>
  </si>
  <si>
    <t>Synallaxis hypospodia</t>
  </si>
  <si>
    <t>Hypoedaleus guttatus</t>
  </si>
  <si>
    <t>Taraba major</t>
  </si>
  <si>
    <t>Tarphonomus harterti</t>
  </si>
  <si>
    <t>Frederickena viridis</t>
  </si>
  <si>
    <t>guttulata</t>
  </si>
  <si>
    <t>variegaticeps</t>
  </si>
  <si>
    <t>Syndactyla subalaris</t>
  </si>
  <si>
    <t>Grallaria haplonota</t>
  </si>
  <si>
    <t>dignissima</t>
  </si>
  <si>
    <t>Drymophila ochropyga</t>
  </si>
  <si>
    <t>Phyllomyias weedeni</t>
  </si>
  <si>
    <t>Thamnophilus tenuepunctatus</t>
  </si>
  <si>
    <t>Phyllomyias virescens</t>
  </si>
  <si>
    <t>Scytalopus schulenbergi</t>
  </si>
  <si>
    <t>Empidonax alnorum</t>
  </si>
  <si>
    <t>cooperi</t>
  </si>
  <si>
    <t>oleagineus</t>
  </si>
  <si>
    <t>Phyllomyias griseiceps</t>
  </si>
  <si>
    <t>Phyllomyias fasciatus</t>
  </si>
  <si>
    <t>Formicivora melanogaster</t>
  </si>
  <si>
    <t>atrinucha</t>
  </si>
  <si>
    <t>Mionectes striaticollis</t>
  </si>
  <si>
    <t>tuberculifer</t>
  </si>
  <si>
    <t>Thamnophilus bernardi</t>
  </si>
  <si>
    <t>Grallaria dignissima</t>
  </si>
  <si>
    <t>eludens</t>
  </si>
  <si>
    <t>uniformis</t>
  </si>
  <si>
    <t>Xenopipo uniformis</t>
  </si>
  <si>
    <t>flavicapilla</t>
  </si>
  <si>
    <t>Progne murphyi</t>
  </si>
  <si>
    <t>Progne modesta</t>
  </si>
  <si>
    <t>Manacus manacus</t>
  </si>
  <si>
    <t>bokermanni</t>
  </si>
  <si>
    <t>Anthus nattereri</t>
  </si>
  <si>
    <t>Knipolegus signatus</t>
  </si>
  <si>
    <t>cyanirostris</t>
  </si>
  <si>
    <t>Knipolegus cyanirostris</t>
  </si>
  <si>
    <t>poecilurus</t>
  </si>
  <si>
    <t>crinitus</t>
  </si>
  <si>
    <t>Acridotheres cristatellus</t>
  </si>
  <si>
    <t>Attila phoenicurus</t>
  </si>
  <si>
    <t>Attila cinnamomeus</t>
  </si>
  <si>
    <t>Camarhynchus parvulus</t>
  </si>
  <si>
    <t>heliobates</t>
  </si>
  <si>
    <t>speculigera</t>
  </si>
  <si>
    <t>Knipolegus lophotes</t>
  </si>
  <si>
    <t>diops</t>
  </si>
  <si>
    <t>intermedia</t>
  </si>
  <si>
    <t>grossus</t>
  </si>
  <si>
    <t>apicalis</t>
  </si>
  <si>
    <t>Myiarchus apicalis</t>
  </si>
  <si>
    <t>Geospiza fuliginosa</t>
  </si>
  <si>
    <t>Saltator coerulescens</t>
  </si>
  <si>
    <t>Saltator grossus</t>
  </si>
  <si>
    <t>Saltator fuliginosus</t>
  </si>
  <si>
    <t>Campylorhynchus zonatus</t>
  </si>
  <si>
    <t>Tityra cayana</t>
  </si>
  <si>
    <t>citriniventris</t>
  </si>
  <si>
    <t>spadiceus</t>
  </si>
  <si>
    <t>Attila spadiceus</t>
  </si>
  <si>
    <t>Tityra semifasciata</t>
  </si>
  <si>
    <t>coraya</t>
  </si>
  <si>
    <t>pallatangae</t>
  </si>
  <si>
    <t>Ornithion brunneicapillus</t>
  </si>
  <si>
    <t>Elaenia pallatangae</t>
  </si>
  <si>
    <t>Megastictus margaritatus</t>
  </si>
  <si>
    <t>ferdinandi</t>
  </si>
  <si>
    <t>amazonicus</t>
  </si>
  <si>
    <t>margaritatus</t>
  </si>
  <si>
    <t>Rhopornis ardesiacus</t>
  </si>
  <si>
    <t>Dysithamnus xanthopterus</t>
  </si>
  <si>
    <t>Dysithamnus stictothorax</t>
  </si>
  <si>
    <t>Myrmoborus lugubris</t>
  </si>
  <si>
    <t>xanthopterus</t>
  </si>
  <si>
    <t>Dysithamnus puncticeps</t>
  </si>
  <si>
    <t>Picumnus steindachneri</t>
  </si>
  <si>
    <t>oustaleti</t>
  </si>
  <si>
    <t>Cinclodes pabsti</t>
  </si>
  <si>
    <t>fusciceps</t>
  </si>
  <si>
    <t>heterura</t>
  </si>
  <si>
    <t>cirratus</t>
  </si>
  <si>
    <t>nigrofumosus</t>
  </si>
  <si>
    <t>Picumnus pygmaeus</t>
  </si>
  <si>
    <t>hemileucus</t>
  </si>
  <si>
    <t>Megaxenops parnaguae</t>
  </si>
  <si>
    <t>Serpophaga subcristata</t>
  </si>
  <si>
    <t>munda</t>
  </si>
  <si>
    <t>latirostris</t>
  </si>
  <si>
    <t>Asthenes heterura</t>
  </si>
  <si>
    <t>longipes</t>
  </si>
  <si>
    <t>perrotii</t>
  </si>
  <si>
    <t>haematonota</t>
  </si>
  <si>
    <t>Acropternis orthonyx</t>
  </si>
  <si>
    <t>flaveola</t>
  </si>
  <si>
    <t>Pteroptochos tarnii</t>
  </si>
  <si>
    <t>Epinecrophylla leucophthalma</t>
  </si>
  <si>
    <t>Phaeomyias murina</t>
  </si>
  <si>
    <t>thoracicus</t>
  </si>
  <si>
    <t>Myrmotherula sclateri</t>
  </si>
  <si>
    <t>surinamensis</t>
  </si>
  <si>
    <t>Xenornis setifrons</t>
  </si>
  <si>
    <t>Pteroptochos megapodius</t>
  </si>
  <si>
    <t>Scelorchilus albicollis</t>
  </si>
  <si>
    <t>Neoxolmis rufiventris</t>
  </si>
  <si>
    <t>yetapa</t>
  </si>
  <si>
    <t>nigricauda</t>
  </si>
  <si>
    <t>Alectrurus tricolor</t>
  </si>
  <si>
    <t>rufigula</t>
  </si>
  <si>
    <t>lanioides</t>
  </si>
  <si>
    <t>maynana</t>
  </si>
  <si>
    <t>Ramphocaenus melanurus</t>
  </si>
  <si>
    <t>Myiotheretes striaticollis</t>
  </si>
  <si>
    <t>peruvianus</t>
  </si>
  <si>
    <t>Myadestes ralloides</t>
  </si>
  <si>
    <t>aurantiirostris</t>
  </si>
  <si>
    <t>Ochthoeca cinnamomeiventris</t>
  </si>
  <si>
    <t>Hylophilus flavipes</t>
  </si>
  <si>
    <t>Conirostrum tamarugense</t>
  </si>
  <si>
    <t>Todirostrum nigriceps</t>
  </si>
  <si>
    <t>Tolmomyias poliocephalus</t>
  </si>
  <si>
    <t>Vireolanius leucotis</t>
  </si>
  <si>
    <t>Vireo flavifrons</t>
  </si>
  <si>
    <t>bonariensis</t>
  </si>
  <si>
    <t>Hemithraupis flavicollis</t>
  </si>
  <si>
    <t>ferrugineiventre</t>
  </si>
  <si>
    <t>lamellipennis</t>
  </si>
  <si>
    <t>sulphurescens</t>
  </si>
  <si>
    <t>Legatus leucophaius</t>
  </si>
  <si>
    <t>Phelpsia inornata</t>
  </si>
  <si>
    <t>Tolmomyias traylori</t>
  </si>
  <si>
    <t>Entomodestes leucotis</t>
  </si>
  <si>
    <t>Myiozetetes cayanensis</t>
  </si>
  <si>
    <t>pallescens</t>
  </si>
  <si>
    <t>leucogenys</t>
  </si>
  <si>
    <t>Thraupis sayaca</t>
  </si>
  <si>
    <t>sayaca</t>
  </si>
  <si>
    <t>glaucocolpa</t>
  </si>
  <si>
    <t>Xipholena atropurpurea</t>
  </si>
  <si>
    <t>Procnias nudicollis</t>
  </si>
  <si>
    <t>Myrmotherula grisea</t>
  </si>
  <si>
    <t>Lepidocolaptes souleyetii</t>
  </si>
  <si>
    <t>angustirostris</t>
  </si>
  <si>
    <t>Phlegopsis nigromaculata</t>
  </si>
  <si>
    <t>loricatus</t>
  </si>
  <si>
    <t>Gymnopithys rufigula</t>
  </si>
  <si>
    <t>Xiphorhynchus guttatus</t>
  </si>
  <si>
    <t>lachrymosus</t>
  </si>
  <si>
    <t>falcularius</t>
  </si>
  <si>
    <t>Herpsilochmus dugandi</t>
  </si>
  <si>
    <t>colma</t>
  </si>
  <si>
    <t>Campylorhamphus procurvoides</t>
  </si>
  <si>
    <t>Eubucco richardsoni</t>
  </si>
  <si>
    <t>Synallaxis spixi</t>
  </si>
  <si>
    <t>Formicarius rufifrons</t>
  </si>
  <si>
    <t>grammicus</t>
  </si>
  <si>
    <t>Psittacula krameri</t>
  </si>
  <si>
    <t>Colibri delphinae</t>
  </si>
  <si>
    <t>unirufa</t>
  </si>
  <si>
    <t>Celeus flavus</t>
  </si>
  <si>
    <t>Dryocopus schulzi</t>
  </si>
  <si>
    <t>Synallaxis rutilans</t>
  </si>
  <si>
    <t>Synallaxis cherriei</t>
  </si>
  <si>
    <t>Synallaxis castanea</t>
  </si>
  <si>
    <t>fuscorufa</t>
  </si>
  <si>
    <t>ochropyga</t>
  </si>
  <si>
    <t>Anabacerthia amaurotis</t>
  </si>
  <si>
    <t>rufosuperciliata</t>
  </si>
  <si>
    <t>canadensis</t>
  </si>
  <si>
    <t>urichi</t>
  </si>
  <si>
    <t>Grallaria ruficapilla</t>
  </si>
  <si>
    <t>Syndactyla roraimae</t>
  </si>
  <si>
    <t>ucayalae</t>
  </si>
  <si>
    <t>littoralis</t>
  </si>
  <si>
    <t>Mionectes macconnelli</t>
  </si>
  <si>
    <t>watkinsi</t>
  </si>
  <si>
    <t>Phyllomyias urichi</t>
  </si>
  <si>
    <t>Phyllomyias sclateri</t>
  </si>
  <si>
    <t>Formicivora serrana</t>
  </si>
  <si>
    <t>Formicivora littoralis</t>
  </si>
  <si>
    <t>erythronotos</t>
  </si>
  <si>
    <t>Thamnophilus palliatus</t>
  </si>
  <si>
    <t>Thamnophilus atrinucha</t>
  </si>
  <si>
    <t>malura</t>
  </si>
  <si>
    <t>Grallaria chthonia</t>
  </si>
  <si>
    <t>haplonota</t>
  </si>
  <si>
    <t>Myiarchus panamensis</t>
  </si>
  <si>
    <t>Contopus sordidulus</t>
  </si>
  <si>
    <t>Myiarchus ferox</t>
  </si>
  <si>
    <t>Odontorchilus branickii</t>
  </si>
  <si>
    <t>Paroaria gularis</t>
  </si>
  <si>
    <t>Phylloscartes sylviolus</t>
  </si>
  <si>
    <t>aedon</t>
  </si>
  <si>
    <t>Myiarchus cephalotes</t>
  </si>
  <si>
    <t>Troglodytes monticola</t>
  </si>
  <si>
    <t>Ramphotrigon megacephalum</t>
  </si>
  <si>
    <t>Ramphotrigon ruficauda</t>
  </si>
  <si>
    <t>orenocensis</t>
  </si>
  <si>
    <t>Lophotriccus eulophotes</t>
  </si>
  <si>
    <t>nigerrimus</t>
  </si>
  <si>
    <t>Ramphotrigon fuscicauda</t>
  </si>
  <si>
    <t>Hemitriccus spodiops</t>
  </si>
  <si>
    <t>Knipolegus aterrimus</t>
  </si>
  <si>
    <t>Hemitriccus flammulatus</t>
  </si>
  <si>
    <t>Paroaria capitata</t>
  </si>
  <si>
    <t>Muscisaxicola griseus</t>
  </si>
  <si>
    <t>erythrocephala</t>
  </si>
  <si>
    <t>flavinucha</t>
  </si>
  <si>
    <t>Muscisaxicola cinereus</t>
  </si>
  <si>
    <t>Nemosia pileata</t>
  </si>
  <si>
    <t>Myiarchus magnirostris</t>
  </si>
  <si>
    <t>Campylorhynchus fasciatus</t>
  </si>
  <si>
    <t>Elaenia cristata</t>
  </si>
  <si>
    <t>Attila bolivianus</t>
  </si>
  <si>
    <t>Grallaricula peruviana</t>
  </si>
  <si>
    <t>Knipolegus nigerrimus</t>
  </si>
  <si>
    <t>Attila torridus</t>
  </si>
  <si>
    <t>Attila rufus</t>
  </si>
  <si>
    <t>Hymenops perspicillatus</t>
  </si>
  <si>
    <t>Elaenia dayi</t>
  </si>
  <si>
    <t>Grallaria erythroleuca</t>
  </si>
  <si>
    <t>rufula</t>
  </si>
  <si>
    <t>Cercomacra ferdinandi</t>
  </si>
  <si>
    <t>Automolus melanopezus</t>
  </si>
  <si>
    <t>melanothorax</t>
  </si>
  <si>
    <t>Thamnistes anabatinus</t>
  </si>
  <si>
    <t>muelleri</t>
  </si>
  <si>
    <t>Cercomacra cinerascens</t>
  </si>
  <si>
    <t>brasiliana</t>
  </si>
  <si>
    <t>Heliobletus contaminatus</t>
  </si>
  <si>
    <t>parnaguae</t>
  </si>
  <si>
    <t>nematura</t>
  </si>
  <si>
    <t>Lochmias nematura</t>
  </si>
  <si>
    <t>Cinclodes oustaleti</t>
  </si>
  <si>
    <t>Cinclodes fuscus</t>
  </si>
  <si>
    <t>Jacamerops aureus</t>
  </si>
  <si>
    <t>Cinclodes nigrofumosus</t>
  </si>
  <si>
    <t>Cinclodes antarcticus</t>
  </si>
  <si>
    <t>temminckii</t>
  </si>
  <si>
    <t>macrorhynchos</t>
  </si>
  <si>
    <t>steindachneri</t>
  </si>
  <si>
    <t>wyatti</t>
  </si>
  <si>
    <t>varzeae</t>
  </si>
  <si>
    <t>Cinclodes taczanowskii</t>
  </si>
  <si>
    <t>Asthenes anthoides</t>
  </si>
  <si>
    <t>hudsoni</t>
  </si>
  <si>
    <t>griseicapillus</t>
  </si>
  <si>
    <t>Serpophaga cinerea</t>
  </si>
  <si>
    <t>Glyphorynchus spirurus</t>
  </si>
  <si>
    <t>bridgesii</t>
  </si>
  <si>
    <t>Sittasomus griseicapillus</t>
  </si>
  <si>
    <t>orthonyx</t>
  </si>
  <si>
    <t>caurensis</t>
  </si>
  <si>
    <t>Hylexetastes perrotii</t>
  </si>
  <si>
    <t>Xiphocolaptes promeropirhynchus</t>
  </si>
  <si>
    <t>falcirostris</t>
  </si>
  <si>
    <t>Xiphocolaptes falcirostris</t>
  </si>
  <si>
    <t>nengeta</t>
  </si>
  <si>
    <t>Cotinga maculata</t>
  </si>
  <si>
    <t>Cotinga cayana</t>
  </si>
  <si>
    <t>weberi</t>
  </si>
  <si>
    <t>viridicyanus</t>
  </si>
  <si>
    <t>unirufus</t>
  </si>
  <si>
    <t>Poecilotriccus sylvia</t>
  </si>
  <si>
    <t>risora</t>
  </si>
  <si>
    <t>Cotinga cotinga</t>
  </si>
  <si>
    <t>Bombycilla cedrorum</t>
  </si>
  <si>
    <t>coloratus</t>
  </si>
  <si>
    <t>Lipaugus vociferans</t>
  </si>
  <si>
    <t>aurantiifrons</t>
  </si>
  <si>
    <t>nattererii</t>
  </si>
  <si>
    <t>chrysocrotaphum</t>
  </si>
  <si>
    <t>Cnipodectes subbrunneus</t>
  </si>
  <si>
    <t>superrufus</t>
  </si>
  <si>
    <t>Rhynchocyclus brevirostris</t>
  </si>
  <si>
    <t>poliocephalus</t>
  </si>
  <si>
    <t>pictum</t>
  </si>
  <si>
    <t>Rhynchocyclus pacificus</t>
  </si>
  <si>
    <t>fulvipectus</t>
  </si>
  <si>
    <t>Zimmerius viridiflavus</t>
  </si>
  <si>
    <t>Porphyrolaema porphyrolaema</t>
  </si>
  <si>
    <t>hopkei</t>
  </si>
  <si>
    <t>Ochthoeca leucophrys</t>
  </si>
  <si>
    <t>mystaceus</t>
  </si>
  <si>
    <t>luteiventris</t>
  </si>
  <si>
    <t>Myiozetetes luteiventris</t>
  </si>
  <si>
    <t>brevicauda</t>
  </si>
  <si>
    <t>cinereicapilla</t>
  </si>
  <si>
    <t>Zimmerius gracilipes</t>
  </si>
  <si>
    <t>Zimmerius acer</t>
  </si>
  <si>
    <t>chrysops</t>
  </si>
  <si>
    <t>Tolmomyias assimilis</t>
  </si>
  <si>
    <t>Phylloscartes chapmani</t>
  </si>
  <si>
    <t>Phylloscartes ophthalmicus</t>
  </si>
  <si>
    <t>spillmanni</t>
  </si>
  <si>
    <t>chrysocephalum</t>
  </si>
  <si>
    <t>Platyrinchus flavigularis</t>
  </si>
  <si>
    <t>Xipholena lamellipennis</t>
  </si>
  <si>
    <t>atropurpurea</t>
  </si>
  <si>
    <t>Rhegmatorhina melanosticta</t>
  </si>
  <si>
    <t>cincta</t>
  </si>
  <si>
    <t>Dichrozona cincta</t>
  </si>
  <si>
    <t>lacrymiger</t>
  </si>
  <si>
    <t>Myrmotherula unicolor</t>
  </si>
  <si>
    <t>Xiphorhynchus ocellatus</t>
  </si>
  <si>
    <t>Willisornis poecilinotus</t>
  </si>
  <si>
    <t>nigromaculata</t>
  </si>
  <si>
    <t>quinticolor</t>
  </si>
  <si>
    <t>lunulatus</t>
  </si>
  <si>
    <t>motacilloides</t>
  </si>
  <si>
    <t>Campylorhamphus falcularius</t>
  </si>
  <si>
    <t>Pseudoseisura gutturalis</t>
  </si>
  <si>
    <t>gentryi</t>
  </si>
  <si>
    <t>Synallaxis azarae</t>
  </si>
  <si>
    <t>courseni</t>
  </si>
  <si>
    <t>Synallaxis courseni</t>
  </si>
  <si>
    <t>lafresnayi</t>
  </si>
  <si>
    <t>Boissonneaua flavescens</t>
  </si>
  <si>
    <t>albescens</t>
  </si>
  <si>
    <t>Celeus grammicus</t>
  </si>
  <si>
    <t>ramphastinus</t>
  </si>
  <si>
    <t>Celeus obrieni</t>
  </si>
  <si>
    <t>coeruleogularis</t>
  </si>
  <si>
    <t>Semnornis ramphastinus</t>
  </si>
  <si>
    <t>toco</t>
  </si>
  <si>
    <t>tucanus</t>
  </si>
  <si>
    <t>schulzi</t>
  </si>
  <si>
    <t>hypospodia</t>
  </si>
  <si>
    <t>sanctaemariae</t>
  </si>
  <si>
    <t>pollens</t>
  </si>
  <si>
    <t>macconnelli</t>
  </si>
  <si>
    <t>Berlepschia rikeri</t>
  </si>
  <si>
    <t>Synallaxis tithys</t>
  </si>
  <si>
    <t>propinqua</t>
  </si>
  <si>
    <t>Sakesphorus canadensis</t>
  </si>
  <si>
    <t>Grallaria gigantea</t>
  </si>
  <si>
    <t>doliatus</t>
  </si>
  <si>
    <t>Phyllomyias reiseri</t>
  </si>
  <si>
    <t>acutirostris</t>
  </si>
  <si>
    <t>Ancistrops strigilatus</t>
  </si>
  <si>
    <t>Grallaria squamigera</t>
  </si>
  <si>
    <t>Thamnophilus torquatus</t>
  </si>
  <si>
    <t>fuscipenne</t>
  </si>
  <si>
    <t>Grallaria eludens</t>
  </si>
  <si>
    <t>Campylorhynchus albobrunneus</t>
  </si>
  <si>
    <t>zonatus</t>
  </si>
  <si>
    <t>Leptopogon rufipectus</t>
  </si>
  <si>
    <t>Myiarchus venezuelensis</t>
  </si>
  <si>
    <t>filicauda</t>
  </si>
  <si>
    <t>linteatus</t>
  </si>
  <si>
    <t>ferox</t>
  </si>
  <si>
    <t>Myiarchus swainsoni</t>
  </si>
  <si>
    <t>Mitrephanes phaeocercus</t>
  </si>
  <si>
    <t>Mitrephanes olivaceus</t>
  </si>
  <si>
    <t>rufulus</t>
  </si>
  <si>
    <t>Paroaria dominicana</t>
  </si>
  <si>
    <t>aurantiivertex</t>
  </si>
  <si>
    <t>Myiarchus tyrannulus</t>
  </si>
  <si>
    <t>Myiornis atricapillus</t>
  </si>
  <si>
    <t>Oncostoma cinereigulare</t>
  </si>
  <si>
    <t>Inezia caudata</t>
  </si>
  <si>
    <t>Knipolegus poecilurus</t>
  </si>
  <si>
    <t>Atalotriccus pilaris</t>
  </si>
  <si>
    <t>Knipolegus orenocensis</t>
  </si>
  <si>
    <t>eulophotes</t>
  </si>
  <si>
    <t>Muscisaxicola maculirostris</t>
  </si>
  <si>
    <t>spodiops</t>
  </si>
  <si>
    <t>Elaenia frantzii</t>
  </si>
  <si>
    <t>Elaenia obscura</t>
  </si>
  <si>
    <t>quitensis</t>
  </si>
  <si>
    <t>Lophotriccus vitiosus</t>
  </si>
  <si>
    <t>Lophotriccus pileatus</t>
  </si>
  <si>
    <t>strepera</t>
  </si>
  <si>
    <t>Muscisaxicola juninensis</t>
  </si>
  <si>
    <t>Hemitriccus diops</t>
  </si>
  <si>
    <t>Pipreola intermedia</t>
  </si>
  <si>
    <t>arcuata</t>
  </si>
  <si>
    <t>Ornithion inerme</t>
  </si>
  <si>
    <t>Hylopezus macularius</t>
  </si>
  <si>
    <t>auricularis</t>
  </si>
  <si>
    <t>Carpornis cucullata</t>
  </si>
  <si>
    <t>Gymnocichla nudiceps</t>
  </si>
  <si>
    <t>Sclateria naevia</t>
  </si>
  <si>
    <t>manu</t>
  </si>
  <si>
    <t>aterrimus</t>
  </si>
  <si>
    <t>Cercomacra manu</t>
  </si>
  <si>
    <t>dives</t>
  </si>
  <si>
    <t>myotherinus</t>
  </si>
  <si>
    <t>alixii</t>
  </si>
  <si>
    <t>Thamnophilus insignis</t>
  </si>
  <si>
    <t>divisorius</t>
  </si>
  <si>
    <t>Elaenia martinica</t>
  </si>
  <si>
    <t>melanopezus</t>
  </si>
  <si>
    <t>anabatinus</t>
  </si>
  <si>
    <t>Clytoctantes atrogularis</t>
  </si>
  <si>
    <t>squamulatus</t>
  </si>
  <si>
    <t>minutissimus</t>
  </si>
  <si>
    <t>Thripophaga fusciceps</t>
  </si>
  <si>
    <t>Automolus leucophthalmus</t>
  </si>
  <si>
    <t>Cranioleuca muelleri</t>
  </si>
  <si>
    <t>Picumnus nebulosus</t>
  </si>
  <si>
    <t>castelnau</t>
  </si>
  <si>
    <t>Picumnus castelnau</t>
  </si>
  <si>
    <t>subtilis</t>
  </si>
  <si>
    <t>Chlorostilbon stenurus</t>
  </si>
  <si>
    <t>alice</t>
  </si>
  <si>
    <t>aureus</t>
  </si>
  <si>
    <t>Galbula dea</t>
  </si>
  <si>
    <t>humilis</t>
  </si>
  <si>
    <t>Cinclodes aricomae</t>
  </si>
  <si>
    <t>aricomae</t>
  </si>
  <si>
    <t>Oreotrochilus chimborazo</t>
  </si>
  <si>
    <t>Chaetura egregia</t>
  </si>
  <si>
    <t>vauxi</t>
  </si>
  <si>
    <t>Chlorostilbon poortmani</t>
  </si>
  <si>
    <t>lalandi</t>
  </si>
  <si>
    <t>cyanescens</t>
  </si>
  <si>
    <t>Galbula tombacea</t>
  </si>
  <si>
    <t>Myrmochanes hemileucus</t>
  </si>
  <si>
    <t>nudiceps</t>
  </si>
  <si>
    <t>Cinclodes patagonicus</t>
  </si>
  <si>
    <t>atacamensis</t>
  </si>
  <si>
    <t>Xenops minutus</t>
  </si>
  <si>
    <t>Asthenes hudsoni</t>
  </si>
  <si>
    <t>urubambensis</t>
  </si>
  <si>
    <t>Deconychura longicauda</t>
  </si>
  <si>
    <t>stresemanni</t>
  </si>
  <si>
    <t>spirurus</t>
  </si>
  <si>
    <t>saturata</t>
  </si>
  <si>
    <t>Asthenes berlepschi</t>
  </si>
  <si>
    <t>Epinecrophylla ornata</t>
  </si>
  <si>
    <t>promeropirhynchus</t>
  </si>
  <si>
    <t>erythrura</t>
  </si>
  <si>
    <t>Poecilotriccus pulchellus</t>
  </si>
  <si>
    <t>andrei</t>
  </si>
  <si>
    <t>Todirostrum cinereum</t>
  </si>
  <si>
    <t>viridanum</t>
  </si>
  <si>
    <t>Fluvicola nengeta</t>
  </si>
  <si>
    <t>Fluvicola pica</t>
  </si>
  <si>
    <t>Hylocichla mustelina</t>
  </si>
  <si>
    <t>mustelina</t>
  </si>
  <si>
    <t>albiventer</t>
  </si>
  <si>
    <t>Fluvicola albiventer</t>
  </si>
  <si>
    <t>Lipaugus unirufus</t>
  </si>
  <si>
    <t>vociferans</t>
  </si>
  <si>
    <t>Ochthoeca fumicolor</t>
  </si>
  <si>
    <t>fumicolor</t>
  </si>
  <si>
    <t>Scytalopus parvirostris</t>
  </si>
  <si>
    <t>Taeniotriccus andrei</t>
  </si>
  <si>
    <t>leucospodia</t>
  </si>
  <si>
    <t>Procnias albus</t>
  </si>
  <si>
    <t>Todirostrum chrysocrotaphum</t>
  </si>
  <si>
    <t>Platyrinchus saturatus</t>
  </si>
  <si>
    <t>Scytalopus micropterus</t>
  </si>
  <si>
    <t>Zimmerius villarejoi</t>
  </si>
  <si>
    <t>subbrunneus</t>
  </si>
  <si>
    <t>cinnamomeiventris</t>
  </si>
  <si>
    <t>Rhegmatorhina hoffmannsi</t>
  </si>
  <si>
    <t>villarejoi</t>
  </si>
  <si>
    <t>Zimmerius chrysops</t>
  </si>
  <si>
    <t>viridiflavus</t>
  </si>
  <si>
    <t>robbinsi</t>
  </si>
  <si>
    <t>poecilotis</t>
  </si>
  <si>
    <t>Myrmotherula menetriesii</t>
  </si>
  <si>
    <t>Tolmomyias sulphurescens</t>
  </si>
  <si>
    <t>traylori</t>
  </si>
  <si>
    <t>Platyrinchus coronatus</t>
  </si>
  <si>
    <t>flavigularis</t>
  </si>
  <si>
    <t>Scytalopus caracae</t>
  </si>
  <si>
    <t>Phylloscartes poecilotis</t>
  </si>
  <si>
    <t>naevioides</t>
  </si>
  <si>
    <t>Phylloscartes venezuelanus</t>
  </si>
  <si>
    <t>mcleannani</t>
  </si>
  <si>
    <t>Herpsilochmus motacilloides</t>
  </si>
  <si>
    <t>lanyoni</t>
  </si>
  <si>
    <t>Scytalopus spillmanni</t>
  </si>
  <si>
    <t>Myrmotherula assimilis</t>
  </si>
  <si>
    <t>iraiensis</t>
  </si>
  <si>
    <t>Lepidocolaptes angustirostris</t>
  </si>
  <si>
    <t>Gymnopithys leucaspis</t>
  </si>
  <si>
    <t>Herpsilochmus stictocephalus</t>
  </si>
  <si>
    <t>Phaethornis malaris</t>
  </si>
  <si>
    <t>Asio flammeus</t>
  </si>
  <si>
    <t>Capito quinticolor</t>
  </si>
  <si>
    <t>Pseudoseisura lophotes</t>
  </si>
  <si>
    <t>azarae</t>
  </si>
  <si>
    <t>procurvoides</t>
  </si>
  <si>
    <t>lawrencii</t>
  </si>
  <si>
    <t>lophotes</t>
  </si>
  <si>
    <t>Herpsilochmus pileatus</t>
  </si>
  <si>
    <t>eliciae</t>
  </si>
  <si>
    <t>iris</t>
  </si>
  <si>
    <t>Ramphastos brevis</t>
  </si>
  <si>
    <t>violiceps</t>
  </si>
  <si>
    <t>carolinensis</t>
  </si>
  <si>
    <t>Avocettula recurvirostris</t>
  </si>
  <si>
    <t>Synallaxis fuscorufa</t>
  </si>
  <si>
    <t>dimidiata</t>
  </si>
  <si>
    <t>Ramphastos toco</t>
  </si>
  <si>
    <t>Campephilus pollens</t>
  </si>
  <si>
    <t>haematogaster</t>
  </si>
  <si>
    <t>Ramphastos tucanus</t>
  </si>
  <si>
    <t>Synallaxis brachyura</t>
  </si>
  <si>
    <t>tithys</t>
  </si>
  <si>
    <t>cyanopterus</t>
  </si>
  <si>
    <t>squamigera</t>
  </si>
  <si>
    <t>Synallaxis moesta</t>
  </si>
  <si>
    <t>Campephilus rubricollis</t>
  </si>
  <si>
    <t>Synallaxis gujanensis</t>
  </si>
  <si>
    <t>leucopogon</t>
  </si>
  <si>
    <t>Thamnophilus doliatus</t>
  </si>
  <si>
    <t>multistriatus</t>
  </si>
  <si>
    <t>zarumae</t>
  </si>
  <si>
    <t>Philydor fuscipenne</t>
  </si>
  <si>
    <t>humboldtii</t>
  </si>
  <si>
    <t>subulatus</t>
  </si>
  <si>
    <t>Drymophila squamata</t>
  </si>
  <si>
    <t>Phyllomyias griseocapilla</t>
  </si>
  <si>
    <t>Sayornis nigricans</t>
  </si>
  <si>
    <t>rubinus</t>
  </si>
  <si>
    <t>aureola</t>
  </si>
  <si>
    <t>Paroaria baeri</t>
  </si>
  <si>
    <t>Heterocercus aurantiivertex</t>
  </si>
  <si>
    <t>Xenopipo atronitens</t>
  </si>
  <si>
    <t>cephalotes</t>
  </si>
  <si>
    <t>leverianus</t>
  </si>
  <si>
    <t>Lessonia rufa</t>
  </si>
  <si>
    <t>pipra</t>
  </si>
  <si>
    <t>subplacens</t>
  </si>
  <si>
    <t>Inezia subflava</t>
  </si>
  <si>
    <t>rubrigastra</t>
  </si>
  <si>
    <t>Hypocnemis ochrogyna</t>
  </si>
  <si>
    <t>Knipolegus hudsoni</t>
  </si>
  <si>
    <t>tyrannulus</t>
  </si>
  <si>
    <t>nuchalis</t>
  </si>
  <si>
    <t>Grallaria hypoleuca</t>
  </si>
  <si>
    <t>flavivertex</t>
  </si>
  <si>
    <t>Myiornis auricularis</t>
  </si>
  <si>
    <t>Hemitriccus minor</t>
  </si>
  <si>
    <t>fasciicauda</t>
  </si>
  <si>
    <t>Elaenia albiceps</t>
  </si>
  <si>
    <t>mesoleuca</t>
  </si>
  <si>
    <t>Oncostoma olivaceum</t>
  </si>
  <si>
    <t>Elaenia gigas</t>
  </si>
  <si>
    <t>Elaenia pelzelni</t>
  </si>
  <si>
    <t>Lophotriccus galeatus</t>
  </si>
  <si>
    <t>pilaris</t>
  </si>
  <si>
    <t>erythrotis</t>
  </si>
  <si>
    <t>josephinae</t>
  </si>
  <si>
    <t>Hemitriccus josephinae</t>
  </si>
  <si>
    <t>zosterops</t>
  </si>
  <si>
    <t>Hylopezus perspicillatus</t>
  </si>
  <si>
    <t>Myrmoborus melanurus</t>
  </si>
  <si>
    <t>melanopogon</t>
  </si>
  <si>
    <t>Grallaricula ochraceifrons</t>
  </si>
  <si>
    <t>frantzii</t>
  </si>
  <si>
    <t>ochraceifrons</t>
  </si>
  <si>
    <t>obsoletum</t>
  </si>
  <si>
    <t>Thamnophilus amazonicus</t>
  </si>
  <si>
    <t>insignis</t>
  </si>
  <si>
    <t>Grallaria rufula</t>
  </si>
  <si>
    <t>Thamnophilus melanonotus</t>
  </si>
  <si>
    <t>Cercomacra brasiliana</t>
  </si>
  <si>
    <t>Thamnophilus aethiops</t>
  </si>
  <si>
    <t>hemileucurus</t>
  </si>
  <si>
    <t>Dromococcyx phasianellus</t>
  </si>
  <si>
    <t>comechingonus</t>
  </si>
  <si>
    <t>Thamnophilus melanothorax</t>
  </si>
  <si>
    <t>Cinclodes excelsior</t>
  </si>
  <si>
    <t>nebulosus</t>
  </si>
  <si>
    <t>Thripophaga cherriei</t>
  </si>
  <si>
    <t>Certhiaxis cinnamomeus</t>
  </si>
  <si>
    <t>pygmaeus</t>
  </si>
  <si>
    <t>cyanicollis</t>
  </si>
  <si>
    <t>dea</t>
  </si>
  <si>
    <t>Galbula leucogastra</t>
  </si>
  <si>
    <t>spinicaudus</t>
  </si>
  <si>
    <t>Picumnus varzeae</t>
  </si>
  <si>
    <t>ruficeps</t>
  </si>
  <si>
    <t>Picumnus subtilis</t>
  </si>
  <si>
    <t>Chalcostigma olivaceum</t>
  </si>
  <si>
    <t>Asthenes modesta</t>
  </si>
  <si>
    <t>Picumnus olivaceus</t>
  </si>
  <si>
    <t>Picumnus temminckii</t>
  </si>
  <si>
    <t>limae</t>
  </si>
  <si>
    <t>modesta</t>
  </si>
  <si>
    <t>Asthenes sclateri</t>
  </si>
  <si>
    <t>Stephanoxis lalandi</t>
  </si>
  <si>
    <t>cuvierii</t>
  </si>
  <si>
    <t>olivaceum</t>
  </si>
  <si>
    <t>Xenops rutilans</t>
  </si>
  <si>
    <t>Asthenes virgata</t>
  </si>
  <si>
    <t>Limnoctites rectirostris</t>
  </si>
  <si>
    <t>Notharchus ordii</t>
  </si>
  <si>
    <t>tectus</t>
  </si>
  <si>
    <t>Hylexetastes stresemanni</t>
  </si>
  <si>
    <t>steinbachi</t>
  </si>
  <si>
    <t>masafuerae</t>
  </si>
  <si>
    <t>Phleocryptes melanops</t>
  </si>
  <si>
    <t>Epinecrophylla spodionota</t>
  </si>
  <si>
    <t>Colorhamphus parvirostris</t>
  </si>
  <si>
    <t>cyanocephala</t>
  </si>
  <si>
    <t>Epinecrophylla haematonota</t>
  </si>
  <si>
    <t>colonus</t>
  </si>
  <si>
    <t>Colonia colonus</t>
  </si>
  <si>
    <t>Thraupis ornata</t>
  </si>
  <si>
    <t>palmarum</t>
  </si>
  <si>
    <t>carbo</t>
  </si>
  <si>
    <t>Catharus ustulatus</t>
  </si>
  <si>
    <t>Ochthoeca rufipectoralis</t>
  </si>
  <si>
    <t>averano</t>
  </si>
  <si>
    <t>rufipectoralis</t>
  </si>
  <si>
    <t>Todirostrum poliocephalum</t>
  </si>
  <si>
    <t>Pithys albifrons</t>
  </si>
  <si>
    <t>Ochthoeca diadema</t>
  </si>
  <si>
    <t>Euscarthmus rufomarginatus</t>
  </si>
  <si>
    <t>Scytalopus latrans</t>
  </si>
  <si>
    <t>Scytalopus unicolor</t>
  </si>
  <si>
    <t>immaculata</t>
  </si>
  <si>
    <t>Rhynchocyclus fulvipectus</t>
  </si>
  <si>
    <t>Myrmotherula longicauda</t>
  </si>
  <si>
    <t>Scytalopus speluncae</t>
  </si>
  <si>
    <t>sunensis</t>
  </si>
  <si>
    <t>Todirostrum pictum</t>
  </si>
  <si>
    <t>Cnipodectes superrufus</t>
  </si>
  <si>
    <t>Pithys castaneus</t>
  </si>
  <si>
    <t>dendrocolaptoides</t>
  </si>
  <si>
    <t>vilissimus</t>
  </si>
  <si>
    <t>Scytalopus atratus</t>
  </si>
  <si>
    <t>Platyrinchus mystaceus</t>
  </si>
  <si>
    <t>Rhegmatorhina cristata</t>
  </si>
  <si>
    <t>melanosticta</t>
  </si>
  <si>
    <t>bolivianus</t>
  </si>
  <si>
    <t>Scytalopus rodriguezi</t>
  </si>
  <si>
    <t>Formicarius nigricapillus</t>
  </si>
  <si>
    <t>Scytalopus panamensis</t>
  </si>
  <si>
    <t>Scytalopus pachecoi</t>
  </si>
  <si>
    <t>Clibanornis dendrocolaptoides</t>
  </si>
  <si>
    <t>annumbi</t>
  </si>
  <si>
    <t>Myrmotherula longipennis</t>
  </si>
  <si>
    <t>leucaspis</t>
  </si>
  <si>
    <t>Myrmotherula fluminensis</t>
  </si>
  <si>
    <t>Xiphorhynchus triangularis</t>
  </si>
  <si>
    <t>Colaptes punctigula</t>
  </si>
  <si>
    <t>flavus</t>
  </si>
  <si>
    <t>Colaptes pitius</t>
  </si>
  <si>
    <t>Colaptes melanochloros</t>
  </si>
  <si>
    <t>Synallaxis infuscata</t>
  </si>
  <si>
    <t>Colaptes campestris</t>
  </si>
  <si>
    <t>Celeus torquatus</t>
  </si>
  <si>
    <t>galeatus</t>
  </si>
  <si>
    <t>Doryfera ludovicae</t>
  </si>
  <si>
    <t>Ramphastos sulfuratus</t>
  </si>
  <si>
    <t>brevis</t>
  </si>
  <si>
    <t>coruscans</t>
  </si>
  <si>
    <t>Celeus elegans</t>
  </si>
  <si>
    <t>Coeligena iris</t>
  </si>
  <si>
    <t>milleri</t>
  </si>
  <si>
    <t>Polytmus milleri</t>
  </si>
  <si>
    <t>Polytmus theresiae</t>
  </si>
  <si>
    <t>recurvirostris</t>
  </si>
  <si>
    <t>jardini</t>
  </si>
  <si>
    <t>Ramphastos ambiguus</t>
  </si>
  <si>
    <t>Synallaxis unirufa</t>
  </si>
  <si>
    <t>matthewsii</t>
  </si>
  <si>
    <t>Syndactyla rufosuperciliata</t>
  </si>
  <si>
    <t>Syndactyla dimidiata</t>
  </si>
  <si>
    <t>roraimae</t>
  </si>
  <si>
    <t>Campephilus haematogaster</t>
  </si>
  <si>
    <t>obrieni</t>
  </si>
  <si>
    <t>Sakesphorus luctuosus</t>
  </si>
  <si>
    <t>nigropectus</t>
  </si>
  <si>
    <t>melanoleucos</t>
  </si>
  <si>
    <t>Campephilus magellanicus</t>
  </si>
  <si>
    <t>Thamnophilus ruficapillus</t>
  </si>
  <si>
    <t>strigilatus</t>
  </si>
  <si>
    <t>Formicivora erythronotos</t>
  </si>
  <si>
    <t>Formicivora rufa</t>
  </si>
  <si>
    <t>Formicivora grantsaui</t>
  </si>
  <si>
    <t>erythrocercum</t>
  </si>
  <si>
    <t>megacephalum</t>
  </si>
  <si>
    <t>venezuelensis</t>
  </si>
  <si>
    <t>Tachuris rubrigastra</t>
  </si>
  <si>
    <t>inornata</t>
  </si>
  <si>
    <t>Myiarchus phaeocephalus</t>
  </si>
  <si>
    <t>Sublegatus obscurior</t>
  </si>
  <si>
    <t>virens</t>
  </si>
  <si>
    <t>capitata</t>
  </si>
  <si>
    <t>Pyrocephalus rubinus</t>
  </si>
  <si>
    <t>xanthogastra</t>
  </si>
  <si>
    <t>meridae</t>
  </si>
  <si>
    <t>Heterocercus linteatus</t>
  </si>
  <si>
    <t>Elaenia parvirostris</t>
  </si>
  <si>
    <t>caudacuta</t>
  </si>
  <si>
    <t>Knipolegus poecilocercus</t>
  </si>
  <si>
    <t>signatus</t>
  </si>
  <si>
    <t>Culicivora caudacuta</t>
  </si>
  <si>
    <t>rufocinerea</t>
  </si>
  <si>
    <t>Phyllomyias plumbeiceps</t>
  </si>
  <si>
    <t>Myiopagis gaimardii</t>
  </si>
  <si>
    <t>Myiornis albiventris</t>
  </si>
  <si>
    <t>Myiopagis flavivertex</t>
  </si>
  <si>
    <t>Myiornis ecaudatus</t>
  </si>
  <si>
    <t>Hypocnemis cantator</t>
  </si>
  <si>
    <t>Hypocnemis striata</t>
  </si>
  <si>
    <t>sharpei</t>
  </si>
  <si>
    <t>pelzelni</t>
  </si>
  <si>
    <t>albiventris</t>
  </si>
  <si>
    <t>oreas</t>
  </si>
  <si>
    <t>Myiopagis viridicata</t>
  </si>
  <si>
    <t>ecaudatus</t>
  </si>
  <si>
    <t>perspicillatus</t>
  </si>
  <si>
    <t>juninensis</t>
  </si>
  <si>
    <t>Cranioleuca albicapilla</t>
  </si>
  <si>
    <t>Hemitriccus obsoletus</t>
  </si>
  <si>
    <t>Grallaria erythrotis</t>
  </si>
  <si>
    <t>Thamnophilus caerulescens</t>
  </si>
  <si>
    <t>Elaenia strepera</t>
  </si>
  <si>
    <t>ridleyana</t>
  </si>
  <si>
    <t>Elaenia ridleyana</t>
  </si>
  <si>
    <t>Hylopezus auricularis</t>
  </si>
  <si>
    <t>Elaenia ruficeps</t>
  </si>
  <si>
    <t>Neoctantes niger</t>
  </si>
  <si>
    <t>erythroleuca</t>
  </si>
  <si>
    <t>flammulatus</t>
  </si>
  <si>
    <t>Automolus ochrolaemus</t>
  </si>
  <si>
    <t>laeta</t>
  </si>
  <si>
    <t>Chlorostilbon gibsoni</t>
  </si>
  <si>
    <t>Cypseloides senex</t>
  </si>
  <si>
    <t>pastazae</t>
  </si>
  <si>
    <t>Picumnus cirratus</t>
  </si>
  <si>
    <t>Picumnus squamulatus</t>
  </si>
  <si>
    <t>mustelinus</t>
  </si>
  <si>
    <t>Picumnus spilogaster</t>
  </si>
  <si>
    <t>Oreotrochilus leucopleurus</t>
  </si>
  <si>
    <t>Galbula chalcothorax</t>
  </si>
  <si>
    <t>Chaetura vauxi</t>
  </si>
  <si>
    <t>pelagica</t>
  </si>
  <si>
    <t>Chaetura pelagica</t>
  </si>
  <si>
    <t>notata</t>
  </si>
  <si>
    <t>Oreotrochilus adela</t>
  </si>
  <si>
    <t>Notharchus hyperrhynchus</t>
  </si>
  <si>
    <t>microrhynchum</t>
  </si>
  <si>
    <t>Ramphomicron microrhynchum</t>
  </si>
  <si>
    <t>Chlorostilbon alice</t>
  </si>
  <si>
    <t>Chlorestes notata</t>
  </si>
  <si>
    <t>guimeti</t>
  </si>
  <si>
    <t>Klais guimeti</t>
  </si>
  <si>
    <t>Ramphomicron dorsale</t>
  </si>
  <si>
    <t>albosquamatus</t>
  </si>
  <si>
    <t>Cinclodes palliatus</t>
  </si>
  <si>
    <t>dorsale</t>
  </si>
  <si>
    <t>koepckeae</t>
  </si>
  <si>
    <t>Phaeochroa cuvierii</t>
  </si>
  <si>
    <t>Picumnus cinnamomeus</t>
  </si>
  <si>
    <t>candidus</t>
  </si>
  <si>
    <t>Notharchus pectoralis</t>
  </si>
  <si>
    <t>ordii</t>
  </si>
  <si>
    <t>Picumnus granadensis</t>
  </si>
  <si>
    <t>cinnamomeus</t>
  </si>
  <si>
    <t>maculicauda</t>
  </si>
  <si>
    <t>anthoides</t>
  </si>
  <si>
    <t>Cinclodes atacamensis</t>
  </si>
  <si>
    <t>Asthenes maculicauda</t>
  </si>
  <si>
    <t>pyrrholeuca</t>
  </si>
  <si>
    <t>Furnarius cristatus</t>
  </si>
  <si>
    <t>Furnarius rufus</t>
  </si>
  <si>
    <t>platensis</t>
  </si>
  <si>
    <t>Drymornis bridgesii</t>
  </si>
  <si>
    <t>spodionota</t>
  </si>
  <si>
    <t>Aphrastura masafuerae</t>
  </si>
  <si>
    <t>fuliginiceps</t>
  </si>
  <si>
    <t>Muscipipra vetula</t>
  </si>
  <si>
    <t>pica</t>
  </si>
  <si>
    <t>Ochthoeca pulchella</t>
  </si>
  <si>
    <t>Todirostrum maculatum</t>
  </si>
  <si>
    <t>meloryphus</t>
  </si>
  <si>
    <t>Pseudotriccus pelzelni</t>
  </si>
  <si>
    <t>pulchella</t>
  </si>
  <si>
    <t>Entomodestes coracinus</t>
  </si>
  <si>
    <t>Hylophilus olivaceus</t>
  </si>
  <si>
    <t>Rhynchocyclus olivaceus</t>
  </si>
  <si>
    <t>Pseudotriccus simplex</t>
  </si>
  <si>
    <t>cinereum</t>
  </si>
  <si>
    <t>Todirostrum viridanum</t>
  </si>
  <si>
    <t>poliocephalum</t>
  </si>
  <si>
    <t>indigoticus</t>
  </si>
  <si>
    <t>Pseudocolopteryx acutipennis</t>
  </si>
  <si>
    <t>psychopompus</t>
  </si>
  <si>
    <t>Xiphorhynchus elegans</t>
  </si>
  <si>
    <t>Myrmotherula klagesi</t>
  </si>
  <si>
    <t>speluncae</t>
  </si>
  <si>
    <t>Xiphorhynchus spixii</t>
  </si>
  <si>
    <t>pardalotus</t>
  </si>
  <si>
    <t>disjuncta</t>
  </si>
  <si>
    <t>Corythopis torquatus</t>
  </si>
  <si>
    <t>Pseudelaenia leucospodia</t>
  </si>
  <si>
    <t>Stigmatura napensis</t>
  </si>
  <si>
    <t>budytoides</t>
  </si>
  <si>
    <t>napensis</t>
  </si>
  <si>
    <t>Zimmerius albigularis</t>
  </si>
  <si>
    <t>Rhegmatorhina berlepschi</t>
  </si>
  <si>
    <t>Scytalopus sanctaemartae</t>
  </si>
  <si>
    <t>behni</t>
  </si>
  <si>
    <t>micropterus</t>
  </si>
  <si>
    <t>gymnops</t>
  </si>
  <si>
    <t>Rhegmatorhina gymnops</t>
  </si>
  <si>
    <t>Xenerpestes singularis</t>
  </si>
  <si>
    <t>Scytalopus iraiensis</t>
  </si>
  <si>
    <t>macropus</t>
  </si>
  <si>
    <t>Scytalopus chocoensis</t>
  </si>
  <si>
    <t>Myrmotherula behni</t>
  </si>
  <si>
    <t>menetriesii</t>
  </si>
  <si>
    <t>sanctaemartae</t>
  </si>
  <si>
    <t>Xiphorhynchus pardalotus</t>
  </si>
  <si>
    <t>punctigula</t>
  </si>
  <si>
    <t>Capito wallacei</t>
  </si>
  <si>
    <t>Synallaxis frontalis</t>
  </si>
  <si>
    <t>melanochloros</t>
  </si>
  <si>
    <t>Colaptes rupicola</t>
  </si>
  <si>
    <t>Celeus flavescens</t>
  </si>
  <si>
    <t>bourcierii</t>
  </si>
  <si>
    <t>Celeus lugubris</t>
  </si>
  <si>
    <t>infuscata</t>
  </si>
  <si>
    <t>johannae</t>
  </si>
  <si>
    <t>Doryfera johannae</t>
  </si>
  <si>
    <t>lilliae</t>
  </si>
  <si>
    <t>sulfuratus</t>
  </si>
  <si>
    <t>Augastes scutatus</t>
  </si>
  <si>
    <t>pusillus</t>
  </si>
  <si>
    <t>Schistes geoffroyi</t>
  </si>
  <si>
    <t>rufiventris</t>
  </si>
  <si>
    <t>Lafresnaya lafresnayi</t>
  </si>
  <si>
    <t>goudoti</t>
  </si>
  <si>
    <t>caripensis</t>
  </si>
  <si>
    <t>Pyrilia pulchra</t>
  </si>
  <si>
    <t>Nyctibius leucopterus</t>
  </si>
  <si>
    <t>bracteatus</t>
  </si>
  <si>
    <t>Colibri coruscans</t>
  </si>
  <si>
    <t>serrirostris</t>
  </si>
  <si>
    <t>Colibri serrirostris</t>
  </si>
  <si>
    <t>aequatorialis</t>
  </si>
  <si>
    <t>Boissonneaua jardini</t>
  </si>
  <si>
    <t>Synallaxis cabanisi</t>
  </si>
  <si>
    <t>Syndactyla ruficollis</t>
  </si>
  <si>
    <t>Pterophanes cyanopterus</t>
  </si>
  <si>
    <t>Urochroa bougueri</t>
  </si>
  <si>
    <t>prevostii</t>
  </si>
  <si>
    <t>Campephilus gayaquilensis</t>
  </si>
  <si>
    <t>Ramphastos dicolorus</t>
  </si>
  <si>
    <t>Celeus spectabilis</t>
  </si>
  <si>
    <t>moesta</t>
  </si>
  <si>
    <t>cabanisi</t>
  </si>
  <si>
    <t>luctuosus</t>
  </si>
  <si>
    <t>Biatas nigropectus</t>
  </si>
  <si>
    <t>rubricollis</t>
  </si>
  <si>
    <t>zimmeri</t>
  </si>
  <si>
    <t>albilora</t>
  </si>
  <si>
    <t>Synallaxis albilora</t>
  </si>
  <si>
    <t>Campephilus leucopogon</t>
  </si>
  <si>
    <t>cinnamomea</t>
  </si>
  <si>
    <t>Campephilus melanoleucos</t>
  </si>
  <si>
    <t>Contopus virens</t>
  </si>
  <si>
    <t>Cistothorus apolinari</t>
  </si>
  <si>
    <t>Sublegatus arenarum</t>
  </si>
  <si>
    <t>Grallaria nuchalis</t>
  </si>
  <si>
    <t>carrikeri</t>
  </si>
  <si>
    <t>Grallaria flavotincta</t>
  </si>
  <si>
    <t>Contopus nigrescens</t>
  </si>
  <si>
    <t>Myiopagis subplacens</t>
  </si>
  <si>
    <t>Contopus cinereus</t>
  </si>
  <si>
    <t>hypoleuca</t>
  </si>
  <si>
    <t>Lessonia oreas</t>
  </si>
  <si>
    <t>Inezia inornata</t>
  </si>
  <si>
    <t>Grallaria andicolus</t>
  </si>
  <si>
    <t>griseonucha</t>
  </si>
  <si>
    <t>przewalskii</t>
  </si>
  <si>
    <t>Phyllomyias uropygialis</t>
  </si>
  <si>
    <t>capitalis</t>
  </si>
  <si>
    <t>flavotincta</t>
  </si>
  <si>
    <t>Thamnophilus sticturus</t>
  </si>
  <si>
    <t>Thamnophilus pelzelni</t>
  </si>
  <si>
    <t>humeralis</t>
  </si>
  <si>
    <t>cinereigulare</t>
  </si>
  <si>
    <t>Grallaria quitensis</t>
  </si>
  <si>
    <t>Grallaria milleri</t>
  </si>
  <si>
    <t>pyrrhophia</t>
  </si>
  <si>
    <t>Elaenia flavogaster</t>
  </si>
  <si>
    <t>holostictus</t>
  </si>
  <si>
    <t>Cercomacra nigricans</t>
  </si>
  <si>
    <t>carbonaria</t>
  </si>
  <si>
    <t>Cercomacra carbonaria</t>
  </si>
  <si>
    <t>melanaria</t>
  </si>
  <si>
    <t>virgaticeps</t>
  </si>
  <si>
    <t>chiriquensis</t>
  </si>
  <si>
    <t>Elaenia chiriquensis</t>
  </si>
  <si>
    <t>Cranioleuca curtata</t>
  </si>
  <si>
    <t>unicolor</t>
  </si>
  <si>
    <t>aroyae</t>
  </si>
  <si>
    <t>Elaenia spectabilis</t>
  </si>
  <si>
    <t>Thripadectes virgaticeps</t>
  </si>
  <si>
    <t>Certhiaxis mustelinus</t>
  </si>
  <si>
    <t>validirostris</t>
  </si>
  <si>
    <t>Pyriglena leucoptera</t>
  </si>
  <si>
    <t>excelsior</t>
  </si>
  <si>
    <t>Galbula cyanescens</t>
  </si>
  <si>
    <t>Picumnus dorbignyanus</t>
  </si>
  <si>
    <t>spilogaster</t>
  </si>
  <si>
    <t>cinereiventris</t>
  </si>
  <si>
    <t>Adelomyia melanogenys</t>
  </si>
  <si>
    <t>floriceps</t>
  </si>
  <si>
    <t>Chaetura spinicaudus</t>
  </si>
  <si>
    <t>perlata</t>
  </si>
  <si>
    <t>Oreotrochilus melanogaster</t>
  </si>
  <si>
    <t>Aglaiocercus berlepschi</t>
  </si>
  <si>
    <t>leucogastra</t>
  </si>
  <si>
    <t>caroli</t>
  </si>
  <si>
    <t>Neomorphus squamiger</t>
  </si>
  <si>
    <t>rutila</t>
  </si>
  <si>
    <t>pucheranii</t>
  </si>
  <si>
    <t>rufipennis</t>
  </si>
  <si>
    <t>Neomorphus rufipennis</t>
  </si>
  <si>
    <t>adela</t>
  </si>
  <si>
    <t>Chaetura cinereiventris</t>
  </si>
  <si>
    <t>Chaetura brachyura</t>
  </si>
  <si>
    <t>poortmani</t>
  </si>
  <si>
    <t>Megascops roboratus</t>
  </si>
  <si>
    <t>montivagus</t>
  </si>
  <si>
    <t>condamini</t>
  </si>
  <si>
    <t>nuna</t>
  </si>
  <si>
    <t>euryptera</t>
  </si>
  <si>
    <t>Furnarius figulus</t>
  </si>
  <si>
    <t>granadensis</t>
  </si>
  <si>
    <t>olivaceus</t>
  </si>
  <si>
    <t>herrani</t>
  </si>
  <si>
    <t>ruckeri</t>
  </si>
  <si>
    <t>ensipennis</t>
  </si>
  <si>
    <t>Notharchus swainsoni</t>
  </si>
  <si>
    <t>figulus</t>
  </si>
  <si>
    <t>Asthenes urubambensis</t>
  </si>
  <si>
    <t>flammulata</t>
  </si>
  <si>
    <t>Asthenes flammulata</t>
  </si>
  <si>
    <t>Furnarius torridus</t>
  </si>
  <si>
    <t>Furnarius minor</t>
  </si>
  <si>
    <t>macrodactylus</t>
  </si>
  <si>
    <t>humicola</t>
  </si>
  <si>
    <t>Asthenes dorbignyi</t>
  </si>
  <si>
    <t>Melanerpes candidus</t>
  </si>
  <si>
    <t>diadema</t>
  </si>
  <si>
    <t>Pseudotriccus ruficeps</t>
  </si>
  <si>
    <t>Poecilotriccus calopterus</t>
  </si>
  <si>
    <t>pulchellus</t>
  </si>
  <si>
    <t>dinelliana</t>
  </si>
  <si>
    <t>maculatum</t>
  </si>
  <si>
    <t>Corythopis delalandi</t>
  </si>
  <si>
    <t>Myornis senilis</t>
  </si>
  <si>
    <t>Procnias averano</t>
  </si>
  <si>
    <t>nudicollis</t>
  </si>
  <si>
    <t>ochraceiceps</t>
  </si>
  <si>
    <t>Merulaxis stresemanni</t>
  </si>
  <si>
    <t>Euscarthmus meloryphus</t>
  </si>
  <si>
    <t>paradoxa</t>
  </si>
  <si>
    <t>Dendroplex picus</t>
  </si>
  <si>
    <t>kienerii</t>
  </si>
  <si>
    <t>Stigmatura budytoides</t>
  </si>
  <si>
    <t>Myrmotherula schisticolor</t>
  </si>
  <si>
    <t>delalandi</t>
  </si>
  <si>
    <t>castaneus</t>
  </si>
  <si>
    <t>Spartonoica maluroides</t>
  </si>
  <si>
    <t>desmursii</t>
  </si>
  <si>
    <t>iheringi</t>
  </si>
  <si>
    <t>Myrmotherula iheringi</t>
  </si>
  <si>
    <t>fluminensis</t>
  </si>
  <si>
    <t>Margarornis stellatus</t>
  </si>
  <si>
    <t>longipennis</t>
  </si>
  <si>
    <t>Scytalopus femoralis</t>
  </si>
  <si>
    <t>erythrophthalmus</t>
  </si>
  <si>
    <t>Zimmerius vilissimus</t>
  </si>
  <si>
    <t>Myrmotherula snowi</t>
  </si>
  <si>
    <t>Scytalopus macropus</t>
  </si>
  <si>
    <t>Scytalopus bolivianus</t>
  </si>
  <si>
    <t>maluroides</t>
  </si>
  <si>
    <t>Xiphorhynchus erythropygius</t>
  </si>
  <si>
    <t>triangularis</t>
  </si>
  <si>
    <t>urosticta</t>
  </si>
  <si>
    <t>rubiginosus</t>
  </si>
  <si>
    <t>perijana</t>
  </si>
  <si>
    <t>alaudina</t>
  </si>
  <si>
    <t>Sylviorthorhynchus desmursii</t>
  </si>
  <si>
    <t>Anumbius annumbi</t>
  </si>
  <si>
    <t>Lepidocolaptes albolineatus</t>
  </si>
  <si>
    <t>Pseudoseisura cristata</t>
  </si>
  <si>
    <t>Eubucco tucinkae</t>
  </si>
  <si>
    <t>albolineatus</t>
  </si>
  <si>
    <t>Aglaeactis castelnaudii</t>
  </si>
  <si>
    <t>aliciae</t>
  </si>
  <si>
    <t>Aglaeactis aliciae</t>
  </si>
  <si>
    <t>Phaethornis syrmatophorus</t>
  </si>
  <si>
    <t>Phaethornis philippii</t>
  </si>
  <si>
    <t>Aglaeactis cupripennis</t>
  </si>
  <si>
    <t>Nyctibius aethereus</t>
  </si>
  <si>
    <t>Coeligena lutetiae</t>
  </si>
  <si>
    <t>cunicularia</t>
  </si>
  <si>
    <t>bourcieri</t>
  </si>
  <si>
    <t>Loddigesia mirabilis</t>
  </si>
  <si>
    <t>stygius</t>
  </si>
  <si>
    <t>schomburgkii</t>
  </si>
  <si>
    <t>violifer</t>
  </si>
  <si>
    <t>Nyctibius griseus</t>
  </si>
  <si>
    <t>Boissonneaua matthewsii</t>
  </si>
  <si>
    <t>derbianus</t>
  </si>
  <si>
    <t>maculosus</t>
  </si>
  <si>
    <t>grandis</t>
  </si>
  <si>
    <t>Nyctibius grandis</t>
  </si>
  <si>
    <t>julie</t>
  </si>
  <si>
    <t>dicolorus</t>
  </si>
  <si>
    <t>Chrysolampis mosquitus</t>
  </si>
  <si>
    <t>viridigula</t>
  </si>
  <si>
    <t>cyanus</t>
  </si>
  <si>
    <t>chrysura</t>
  </si>
  <si>
    <t>Hylocharis chrysura</t>
  </si>
  <si>
    <t>Anthracothorax viridigula</t>
  </si>
  <si>
    <t>sulcatus</t>
  </si>
  <si>
    <t>Campephilus robustus</t>
  </si>
  <si>
    <t>Hylocharis sapphirina</t>
  </si>
  <si>
    <t>aenigma</t>
  </si>
  <si>
    <t>Aulacorhynchus derbianus</t>
  </si>
  <si>
    <t>stictothorax</t>
  </si>
  <si>
    <t>caudacutus</t>
  </si>
  <si>
    <t>Myiarchus crinitus</t>
  </si>
  <si>
    <t>vitiosus</t>
  </si>
  <si>
    <t>phaeocercus</t>
  </si>
  <si>
    <t>Leptopogon amaurocephalus</t>
  </si>
  <si>
    <t>candei</t>
  </si>
  <si>
    <t>Synallaxis candei</t>
  </si>
  <si>
    <t>Phyllomyias cinereiceps</t>
  </si>
  <si>
    <t>Myiopagis olallai</t>
  </si>
  <si>
    <t>griseocapilla</t>
  </si>
  <si>
    <t>Mionectes rufiventris</t>
  </si>
  <si>
    <t>amaurocephalus</t>
  </si>
  <si>
    <t>Tyrannulus elatus</t>
  </si>
  <si>
    <t>gaimardii</t>
  </si>
  <si>
    <t>Cranioleuca marcapatae</t>
  </si>
  <si>
    <t>Terenura maculata</t>
  </si>
  <si>
    <t>Cranioleuca vulpecula</t>
  </si>
  <si>
    <t>Thripadectes holostictus</t>
  </si>
  <si>
    <t>flavogaster</t>
  </si>
  <si>
    <t>blakei</t>
  </si>
  <si>
    <t>Grallaria carrikeri</t>
  </si>
  <si>
    <t>Grallaria przewalskii</t>
  </si>
  <si>
    <t>Thamnophilus stictocephalus</t>
  </si>
  <si>
    <t>sticturus</t>
  </si>
  <si>
    <t>Thripadectes ignobilis</t>
  </si>
  <si>
    <t>Automolus paraensis</t>
  </si>
  <si>
    <t>Grallaria blakei</t>
  </si>
  <si>
    <t>Cranioleuca vulpina</t>
  </si>
  <si>
    <t>Cranioleuca subcristata</t>
  </si>
  <si>
    <t>ochrolaemus</t>
  </si>
  <si>
    <t>serva</t>
  </si>
  <si>
    <t>subcristata</t>
  </si>
  <si>
    <t>Geositta punensis</t>
  </si>
  <si>
    <t>Cranioleuca pyrrhophia</t>
  </si>
  <si>
    <t>punensis</t>
  </si>
  <si>
    <t>Thamnophilus unicolor</t>
  </si>
  <si>
    <t>antisiensis</t>
  </si>
  <si>
    <t>aethiops</t>
  </si>
  <si>
    <t>Thamnophilus ambiguus</t>
  </si>
  <si>
    <t>spodioptila</t>
  </si>
  <si>
    <t>Grallaria capitalis</t>
  </si>
  <si>
    <t>Cranioleuca erythrops</t>
  </si>
  <si>
    <t>Thamnophilus aroyae</t>
  </si>
  <si>
    <t>Clytoctantes alixii</t>
  </si>
  <si>
    <t>leuconota</t>
  </si>
  <si>
    <t>Picumnus aurifrons</t>
  </si>
  <si>
    <t>Automolus lammi</t>
  </si>
  <si>
    <t>leucophthalmus</t>
  </si>
  <si>
    <t>jelskii</t>
  </si>
  <si>
    <t>Pteroglossus bitorquatus</t>
  </si>
  <si>
    <t>rufipileatus</t>
  </si>
  <si>
    <t>Automolus rufipileatus</t>
  </si>
  <si>
    <t>Streptoprocne biscutata</t>
  </si>
  <si>
    <t>astreans</t>
  </si>
  <si>
    <t>Anthocephala floriceps</t>
  </si>
  <si>
    <t>Cypseloides fumigatus</t>
  </si>
  <si>
    <t>Cranioleuca gutturata</t>
  </si>
  <si>
    <t>harterti</t>
  </si>
  <si>
    <t>Chaetocercus jourdanii</t>
  </si>
  <si>
    <t>micrura</t>
  </si>
  <si>
    <t>erythropthalmus</t>
  </si>
  <si>
    <t>naevia</t>
  </si>
  <si>
    <t>Crotophaga sulcirostris</t>
  </si>
  <si>
    <t>guira</t>
  </si>
  <si>
    <t>squamiger</t>
  </si>
  <si>
    <t>Pyrrhura molinae</t>
  </si>
  <si>
    <t>radiolosus</t>
  </si>
  <si>
    <t>Neomorphus radiolosus</t>
  </si>
  <si>
    <t>Megascops koepckeae</t>
  </si>
  <si>
    <t>Pyrrhura roseifrons</t>
  </si>
  <si>
    <t>inca</t>
  </si>
  <si>
    <t>Opisthoprora euryptera</t>
  </si>
  <si>
    <t>Picumnus limae</t>
  </si>
  <si>
    <t>leucopus</t>
  </si>
  <si>
    <t>Furnarius leucopus</t>
  </si>
  <si>
    <t>torridus</t>
  </si>
  <si>
    <t>Chalcostigma heteropogon</t>
  </si>
  <si>
    <t>pectoralis</t>
  </si>
  <si>
    <t>Campylopterus largipennis</t>
  </si>
  <si>
    <t>rectirostris</t>
  </si>
  <si>
    <t>formicivorus</t>
  </si>
  <si>
    <t>Campylopterus ensipennis</t>
  </si>
  <si>
    <t>falcatus</t>
  </si>
  <si>
    <t>Campylopterus falcatus</t>
  </si>
  <si>
    <t>Notharchus tectus</t>
  </si>
  <si>
    <t>Myrmotherula multostriata</t>
  </si>
  <si>
    <t>Arundinicola leucocephala</t>
  </si>
  <si>
    <t>rufomarginatus</t>
  </si>
  <si>
    <t>latrans</t>
  </si>
  <si>
    <t>Pseudocolopteryx flaviventris</t>
  </si>
  <si>
    <t>Pseudocolopteryx dinelliana</t>
  </si>
  <si>
    <t>flaviventris</t>
  </si>
  <si>
    <t>patagonica</t>
  </si>
  <si>
    <t>Phacellodomus rufifrons</t>
  </si>
  <si>
    <t>picumnus</t>
  </si>
  <si>
    <t>Polystictus superciliaris</t>
  </si>
  <si>
    <t>Pseudocolopteryx sclateri</t>
  </si>
  <si>
    <t>Merulaxis ater</t>
  </si>
  <si>
    <t>Aphrastura spinicauda</t>
  </si>
  <si>
    <t>Capsiempis flaveola</t>
  </si>
  <si>
    <t>hemimelaena</t>
  </si>
  <si>
    <t>fortis</t>
  </si>
  <si>
    <t>hauxwelli</t>
  </si>
  <si>
    <t>amaurocephala</t>
  </si>
  <si>
    <t>dignus</t>
  </si>
  <si>
    <t>palpebralis</t>
  </si>
  <si>
    <t>Myrmotherula axillaris</t>
  </si>
  <si>
    <t>schisticolor</t>
  </si>
  <si>
    <t>Margarornis squamiger</t>
  </si>
  <si>
    <t>snowi</t>
  </si>
  <si>
    <t>Phacellodomus dorsalis</t>
  </si>
  <si>
    <t>Phacellodomus ruber</t>
  </si>
  <si>
    <t>aurantiaca</t>
  </si>
  <si>
    <t>Phacellodomus erythrophthalmus</t>
  </si>
  <si>
    <t>singularis</t>
  </si>
  <si>
    <t>adusta</t>
  </si>
  <si>
    <t>Myrmotherula urosticta</t>
  </si>
  <si>
    <t>erythropygius</t>
  </si>
  <si>
    <t>Colaptes rubiginosus</t>
  </si>
  <si>
    <t>Premnoplex brunnescens</t>
  </si>
  <si>
    <t>tatei</t>
  </si>
  <si>
    <t>brunnescens</t>
  </si>
  <si>
    <t>punctulatus</t>
  </si>
  <si>
    <t>grisea</t>
  </si>
  <si>
    <t>Hylophylax punctulatus</t>
  </si>
  <si>
    <t>poecilinotus</t>
  </si>
  <si>
    <t>Synallaxis cinerascens</t>
  </si>
  <si>
    <t>subpudica</t>
  </si>
  <si>
    <t>Synallaxis ruficapilla</t>
  </si>
  <si>
    <t>Pseudoseisura unirufa</t>
  </si>
  <si>
    <t>Eubucco bourcierii</t>
  </si>
  <si>
    <t>Eubucco versicolor</t>
  </si>
  <si>
    <t>pitius</t>
  </si>
  <si>
    <t>auratus</t>
  </si>
  <si>
    <t>Coeligena helianthea</t>
  </si>
  <si>
    <t>lutetiae</t>
  </si>
  <si>
    <t>cupripennis</t>
  </si>
  <si>
    <t>Phaethornis koepckeae</t>
  </si>
  <si>
    <t>philippii</t>
  </si>
  <si>
    <t>peregrinus</t>
  </si>
  <si>
    <t>tucinkae</t>
  </si>
  <si>
    <t>Aegolius harrisii</t>
  </si>
  <si>
    <t>surdus</t>
  </si>
  <si>
    <t>Lurocalis semitorquatus</t>
  </si>
  <si>
    <t>ludovicae</t>
  </si>
  <si>
    <t>Steatornis caripensis</t>
  </si>
  <si>
    <t>aurantiocephala</t>
  </si>
  <si>
    <t>Pyrilia aurantiocephala</t>
  </si>
  <si>
    <t>goldmani</t>
  </si>
  <si>
    <t>Ensifera ensifera</t>
  </si>
  <si>
    <t>Androdon aequatorialis</t>
  </si>
  <si>
    <t>Coeligena violifer</t>
  </si>
  <si>
    <t>mosquitus</t>
  </si>
  <si>
    <t>theresiae</t>
  </si>
  <si>
    <t>Nyctibius maculosus</t>
  </si>
  <si>
    <t>leucopterus</t>
  </si>
  <si>
    <t>ensifera</t>
  </si>
  <si>
    <t>vitellinus</t>
  </si>
  <si>
    <t>Sapayoa aenigma</t>
  </si>
  <si>
    <t>Urosticte benjamini</t>
  </si>
  <si>
    <t>novaesi</t>
  </si>
  <si>
    <t>Sclerurus rufigularis</t>
  </si>
  <si>
    <t>Synallaxis cinnamomea</t>
  </si>
  <si>
    <t>Leptopogon taczanowskii</t>
  </si>
  <si>
    <t>Knipolegus striaticeps</t>
  </si>
  <si>
    <t>albobrunneus</t>
  </si>
  <si>
    <t>obscurior</t>
  </si>
  <si>
    <t>elatus</t>
  </si>
  <si>
    <t>Sublegatus modestus</t>
  </si>
  <si>
    <t>Myiotriccus ornatus</t>
  </si>
  <si>
    <t>gayaquilensis</t>
  </si>
  <si>
    <t>kollari</t>
  </si>
  <si>
    <t>praecox</t>
  </si>
  <si>
    <t>Thamnophilus praecox</t>
  </si>
  <si>
    <t>ridgelyi</t>
  </si>
  <si>
    <t>uropygialis</t>
  </si>
  <si>
    <t>Drymophila devillei</t>
  </si>
  <si>
    <t>Hypocnemis flavescens</t>
  </si>
  <si>
    <t>Thamnophilus murinus</t>
  </si>
  <si>
    <t>caniceps</t>
  </si>
  <si>
    <t>Myiopagis caniceps</t>
  </si>
  <si>
    <t>leucophrus</t>
  </si>
  <si>
    <t>murinus</t>
  </si>
  <si>
    <t>olallai</t>
  </si>
  <si>
    <t>Grallaria kaestneri</t>
  </si>
  <si>
    <t>Geositta tenuirostris</t>
  </si>
  <si>
    <t>bangsi</t>
  </si>
  <si>
    <t>Thamnophilus nigrocinereus</t>
  </si>
  <si>
    <t>punctatus</t>
  </si>
  <si>
    <t>Grallaria albigula</t>
  </si>
  <si>
    <t>callinota</t>
  </si>
  <si>
    <t>aracari</t>
  </si>
  <si>
    <t>Pteroglossus aracari</t>
  </si>
  <si>
    <t>Geositta rufipennis</t>
  </si>
  <si>
    <t>Cranioleuca pallida</t>
  </si>
  <si>
    <t>semicinerea</t>
  </si>
  <si>
    <t>Grallaria griseonucha</t>
  </si>
  <si>
    <t>Selenidera reinwardtii</t>
  </si>
  <si>
    <t>Cranioleuca henricae</t>
  </si>
  <si>
    <t>obsoleta</t>
  </si>
  <si>
    <t>Geositta isabellina</t>
  </si>
  <si>
    <t>saxicolina</t>
  </si>
  <si>
    <t>maritima</t>
  </si>
  <si>
    <t>Geositta maritima</t>
  </si>
  <si>
    <t>Upucerthia dumetaria</t>
  </si>
  <si>
    <t>Cranioleuca hellmayri</t>
  </si>
  <si>
    <t>curtata</t>
  </si>
  <si>
    <t>lammi</t>
    <phoneticPr fontId="8"/>
  </si>
  <si>
    <t>Pyriglena leuconota</t>
  </si>
  <si>
    <t>Pyriglena atra</t>
  </si>
  <si>
    <t>atrogularis</t>
  </si>
  <si>
    <t>demissa</t>
  </si>
  <si>
    <t>Chlorostilbon olivaresi</t>
  </si>
  <si>
    <t>aureoventris</t>
  </si>
  <si>
    <t>dorbignyanus</t>
  </si>
  <si>
    <t>estella</t>
  </si>
  <si>
    <t>Chlorostilbon russatus</t>
  </si>
  <si>
    <t>stenurus</t>
  </si>
  <si>
    <t>Lophornis chalybeus</t>
  </si>
  <si>
    <t>Cypseloides niger</t>
  </si>
  <si>
    <t>Myrmia micrura</t>
  </si>
  <si>
    <t>Upucerthia validirostris</t>
  </si>
  <si>
    <t>serrana</t>
  </si>
  <si>
    <t>melanogenys</t>
  </si>
  <si>
    <t>Lophornis pavoninus</t>
  </si>
  <si>
    <t>Chaetocercus heliodor</t>
  </si>
  <si>
    <t>sulcirostris</t>
  </si>
  <si>
    <t>senex</t>
  </si>
  <si>
    <t>Tapera naevia</t>
  </si>
  <si>
    <t>Phlogophilus harterti</t>
  </si>
  <si>
    <t>phasianellus</t>
  </si>
  <si>
    <t>Hydroprogne caspia</t>
  </si>
  <si>
    <t>melanura</t>
  </si>
  <si>
    <t>Lesbia victoriae</t>
  </si>
  <si>
    <t>Buteogallus aequinoctialis</t>
  </si>
  <si>
    <t>antillarum</t>
  </si>
  <si>
    <t>niger</t>
  </si>
  <si>
    <t>Chaetura meridionalis</t>
  </si>
  <si>
    <t>brachyura</t>
  </si>
  <si>
    <t>Pyrrhura viridicata</t>
  </si>
  <si>
    <t>victoriae</t>
  </si>
  <si>
    <t>Aeronautes andecolus</t>
  </si>
  <si>
    <t>andecolus</t>
  </si>
  <si>
    <t>Lesbia nuna</t>
  </si>
  <si>
    <t>Megascops choliba</t>
  </si>
  <si>
    <t>Campylopterus hyperythrus</t>
  </si>
  <si>
    <t>Melanerpes cruentatus</t>
  </si>
  <si>
    <t>hoematotis</t>
  </si>
  <si>
    <t>Melanerpes formicivorus</t>
  </si>
  <si>
    <t>cruentatus</t>
  </si>
  <si>
    <t>Bucco noanamae</t>
  </si>
  <si>
    <t>Leptasthenura fuliginiceps</t>
  </si>
  <si>
    <t>pacifica</t>
  </si>
  <si>
    <t>Myrmotherula pacifica</t>
  </si>
  <si>
    <t>Lipaugus streptophorus</t>
  </si>
  <si>
    <t>Xipholena punicea</t>
  </si>
  <si>
    <t>Cyanolyca viridicyanus</t>
  </si>
  <si>
    <t>turcosa</t>
  </si>
  <si>
    <t>spinicauda</t>
  </si>
  <si>
    <t>dorbignyi</t>
  </si>
  <si>
    <t>Dendrexetastes rufigula</t>
  </si>
  <si>
    <t>Asthenes luizae</t>
  </si>
  <si>
    <t>Dendrocolaptes certhia</t>
  </si>
  <si>
    <t>Xiphocolaptes albicollis</t>
  </si>
  <si>
    <t>Polystictus pectoralis</t>
  </si>
  <si>
    <t>Psilorhamphus guttatus</t>
  </si>
  <si>
    <t>goeldii</t>
  </si>
  <si>
    <t>ruficapilla</t>
  </si>
  <si>
    <t>Nonnula sclateri</t>
  </si>
  <si>
    <t>lignarius</t>
  </si>
  <si>
    <t>multostriata</t>
  </si>
  <si>
    <t>melanoceps</t>
  </si>
  <si>
    <t>Eugralla paradoxa</t>
  </si>
  <si>
    <t>senilis</t>
  </si>
  <si>
    <t>nigriceps</t>
  </si>
  <si>
    <t>griseomurina</t>
  </si>
  <si>
    <t>Xiphorhynchus fuscus</t>
  </si>
  <si>
    <t>Phacellodomus ferrugineigula</t>
  </si>
  <si>
    <t>Scytalopus diamantinensis</t>
  </si>
  <si>
    <t>ferrugineigula</t>
  </si>
  <si>
    <t>coryi</t>
  </si>
  <si>
    <t>Siptornis striaticollis</t>
  </si>
  <si>
    <t>Coryphistera alaudina</t>
  </si>
  <si>
    <t>susurrans</t>
  </si>
  <si>
    <t>Xiphorhynchus susurrans</t>
  </si>
  <si>
    <t>hypoleucus</t>
  </si>
  <si>
    <t>Roraimia adusta</t>
  </si>
  <si>
    <t>Premnoplex tatei</t>
  </si>
  <si>
    <t>Lepidocolaptes squamatus</t>
  </si>
  <si>
    <t>souleyetii</t>
  </si>
  <si>
    <t>Lepidocolaptes falcinellus</t>
  </si>
  <si>
    <t>Capito brunneipectus</t>
  </si>
  <si>
    <t>Capito niger</t>
  </si>
  <si>
    <t>Chrysuronia oenone</t>
  </si>
  <si>
    <t>bella</t>
  </si>
  <si>
    <t>richardsoni</t>
  </si>
  <si>
    <t>Coeligena phalerata</t>
  </si>
  <si>
    <t>orina</t>
  </si>
  <si>
    <t>Goldmania violiceps</t>
  </si>
  <si>
    <t>helianthea</t>
  </si>
  <si>
    <t>scutatus</t>
  </si>
  <si>
    <t>lumachella</t>
  </si>
  <si>
    <t>malaris</t>
  </si>
  <si>
    <t>flammeus</t>
  </si>
  <si>
    <t>Glaucidium mooreorum</t>
  </si>
  <si>
    <t>dachilleae</t>
  </si>
  <si>
    <t>Phaethornis superciliosus</t>
  </si>
  <si>
    <t>Eriocnemis mirabilis</t>
  </si>
  <si>
    <t>fimbriata</t>
  </si>
  <si>
    <t>Glaucidium brasilianum</t>
  </si>
  <si>
    <t>Touit surdus</t>
  </si>
  <si>
    <t>clamator</t>
  </si>
  <si>
    <t>saphirina</t>
  </si>
  <si>
    <t>Pyrilia vulturina</t>
  </si>
  <si>
    <t>Xenoglaux loweryi</t>
  </si>
  <si>
    <t>Touit melanonotus</t>
  </si>
  <si>
    <t>Plegadis falcinellus</t>
  </si>
  <si>
    <t>Pyrilia haematotis</t>
  </si>
  <si>
    <t>pyrilia</t>
  </si>
  <si>
    <t>Glaucidium peruanum</t>
  </si>
  <si>
    <t>bilophus</t>
  </si>
  <si>
    <t>hyacinthinus</t>
  </si>
  <si>
    <t>vulturina</t>
  </si>
  <si>
    <t>rupestris</t>
  </si>
  <si>
    <t>barroti</t>
  </si>
  <si>
    <t>krameri</t>
  </si>
  <si>
    <t>Heliactin bilophus</t>
  </si>
  <si>
    <t>Aulacorhynchus sulcatus</t>
  </si>
  <si>
    <t>Coturnicops notatus</t>
  </si>
  <si>
    <t>sapphirina</t>
  </si>
  <si>
    <t>lineatus</t>
  </si>
  <si>
    <t>Dryocopus lineatus</t>
  </si>
  <si>
    <t>Heliothryx barroti</t>
  </si>
  <si>
    <t>benjamini</t>
  </si>
  <si>
    <t>grayi</t>
  </si>
  <si>
    <t>Polytmus guainumbi</t>
  </si>
  <si>
    <t>Hapalopsittaca pyrrhops</t>
  </si>
  <si>
    <t>hypochondriaca</t>
  </si>
  <si>
    <t>Andigena laminirostris</t>
  </si>
  <si>
    <t>cucullata</t>
  </si>
  <si>
    <t>Synallaxis zimmeri</t>
  </si>
  <si>
    <t>lichtensteini</t>
  </si>
  <si>
    <t>Synallaxis kollari</t>
  </si>
  <si>
    <t>Thamnophilus zarumae</t>
  </si>
  <si>
    <t>Contopus albogularis</t>
  </si>
  <si>
    <t>Inezia tenuirostris</t>
  </si>
  <si>
    <t>Grallaria bangsi</t>
  </si>
  <si>
    <t>kaestneri</t>
  </si>
  <si>
    <t>Phyllomyias nigrocapillus</t>
  </si>
  <si>
    <t>Philydor pyrrhodes</t>
  </si>
  <si>
    <t>Thamnophilus punctatus</t>
  </si>
  <si>
    <t>stictocephalus</t>
  </si>
  <si>
    <t>caudata</t>
  </si>
  <si>
    <t>Drymophila caudata</t>
  </si>
  <si>
    <t>cantator</t>
  </si>
  <si>
    <t>andicolus</t>
  </si>
  <si>
    <t>Synallaxis scutata</t>
  </si>
  <si>
    <t>Grallaria watkinsi</t>
  </si>
  <si>
    <t>Cranioleuca obsoleta</t>
  </si>
  <si>
    <t>Discosura letitiae</t>
  </si>
  <si>
    <t>conversii</t>
  </si>
  <si>
    <t>vesper</t>
  </si>
  <si>
    <t>Cranioleuca semicinerea</t>
  </si>
  <si>
    <t>hypoxantha</t>
  </si>
  <si>
    <t>Grallaria rufocinerea</t>
  </si>
  <si>
    <t>Thripadectes melanorhynchus</t>
  </si>
  <si>
    <t>Terenura sicki</t>
  </si>
  <si>
    <t>maculata</t>
  </si>
  <si>
    <t>Cichlocolaptes leucophrus</t>
  </si>
  <si>
    <t>ignobilis</t>
  </si>
  <si>
    <t>Cranioleuca albiceps</t>
  </si>
  <si>
    <t>vulpina</t>
  </si>
  <si>
    <t>Selenidera nattereri</t>
  </si>
  <si>
    <t>Geositta saxicolina</t>
  </si>
  <si>
    <t>Thripadectes scrutator</t>
  </si>
  <si>
    <t>Galbula albirostris</t>
  </si>
  <si>
    <t>Galbula cyanicollis</t>
  </si>
  <si>
    <t>Jacamaralcyon tridactyla</t>
  </si>
  <si>
    <t>albirostris</t>
  </si>
  <si>
    <t>Microstilbon burmeisteri</t>
  </si>
  <si>
    <t>Cranioleuca antisiensis</t>
  </si>
  <si>
    <t>Taphrolesbia griseiventris</t>
  </si>
  <si>
    <t>Chaetura chapmani</t>
  </si>
  <si>
    <t>Galbula pastazae</t>
  </si>
  <si>
    <t>chalcothorax</t>
  </si>
  <si>
    <t>Aglaiocercus coelestis</t>
  </si>
  <si>
    <t>Oreotrochilus estella</t>
  </si>
  <si>
    <t>leucopleurus</t>
  </si>
  <si>
    <t>biscutata</t>
  </si>
  <si>
    <t>Uropsalis lyra</t>
  </si>
  <si>
    <t>Cypseloides lemosi</t>
  </si>
  <si>
    <t>pertinax</t>
  </si>
  <si>
    <t>rothschildi</t>
  </si>
  <si>
    <t>Crotophaga ani</t>
  </si>
  <si>
    <t>fumigatus</t>
  </si>
  <si>
    <t>Pyrrhura cruentata</t>
  </si>
  <si>
    <t>viridicata</t>
  </si>
  <si>
    <t>Thalasseus maximus</t>
  </si>
  <si>
    <t>nenday</t>
  </si>
  <si>
    <t>Coccyzus erythropthalmus</t>
  </si>
  <si>
    <t>delawarensis</t>
  </si>
  <si>
    <t>Coccyzus americanus</t>
  </si>
  <si>
    <t>Coccyzus lansbergi</t>
  </si>
  <si>
    <t>Larosterna inca</t>
  </si>
  <si>
    <t>furcata</t>
  </si>
  <si>
    <t>Eutoxeres aquila</t>
  </si>
  <si>
    <t>stanleyi</t>
  </si>
  <si>
    <t>Eutoxeres condamini</t>
  </si>
  <si>
    <t>maximus</t>
  </si>
  <si>
    <t>dohrnii</t>
  </si>
  <si>
    <t>Notharchus macrorhynchos</t>
  </si>
  <si>
    <t>roboratus</t>
  </si>
  <si>
    <t>Chalcostigma ruficeps</t>
  </si>
  <si>
    <t>largipennis</t>
  </si>
  <si>
    <t>Asthenes pyrrholeuca</t>
  </si>
  <si>
    <t>Picumnus rufiventris</t>
  </si>
  <si>
    <t>Limnornis curvirostris</t>
  </si>
  <si>
    <t>Pyrrhura calliptera</t>
  </si>
  <si>
    <t>Nystalus striolatus</t>
  </si>
  <si>
    <t>chacuru</t>
  </si>
  <si>
    <t>Leptasthenura platensis</t>
  </si>
  <si>
    <t>hirsutus</t>
  </si>
  <si>
    <t>Glaucis hirsutus</t>
  </si>
  <si>
    <t>tamatia</t>
  </si>
  <si>
    <t>squamata</t>
  </si>
  <si>
    <t>Tachornis squamata</t>
  </si>
  <si>
    <t>Bucco macrodactylus</t>
  </si>
  <si>
    <t>flavifrons</t>
  </si>
  <si>
    <t>Leptasthenura aegithaloides</t>
  </si>
  <si>
    <t>aegithaloides</t>
  </si>
  <si>
    <t>Melanerpes pulcher</t>
  </si>
  <si>
    <t>Myrmotherula surinamensis</t>
  </si>
  <si>
    <t>Asthenes baeri</t>
  </si>
  <si>
    <t>Dendrocolaptes sanctithomae</t>
  </si>
  <si>
    <t>Dendrocolaptes hoffmannsi</t>
  </si>
  <si>
    <t>Dendrocolaptes platyrostris</t>
  </si>
  <si>
    <t>Xiphocolaptes major</t>
  </si>
  <si>
    <t>Nonnula frontalis</t>
  </si>
  <si>
    <t>castanea</t>
  </si>
  <si>
    <t>cirrochloris</t>
  </si>
  <si>
    <t>maculifrons</t>
  </si>
  <si>
    <t>certhia</t>
  </si>
  <si>
    <t>atrothorax</t>
  </si>
  <si>
    <t>chionogaster</t>
  </si>
  <si>
    <t>amazilia</t>
  </si>
  <si>
    <t>Myrmotherula minor</t>
  </si>
  <si>
    <t>Myrmornis torquata</t>
  </si>
  <si>
    <t>Myrmotherula sunensis</t>
  </si>
  <si>
    <t>Phacellodomus striaticollis</t>
  </si>
  <si>
    <t>dorsalis</t>
  </si>
  <si>
    <t>albifrons</t>
  </si>
  <si>
    <t>sanguineus</t>
  </si>
  <si>
    <t>Leptasthenura setaria</t>
  </si>
  <si>
    <t>Acrobatornis fonsecai</t>
  </si>
  <si>
    <t>minlosi</t>
  </si>
  <si>
    <t>Xenerpestes minlosi</t>
  </si>
  <si>
    <t>cyanifrons</t>
  </si>
  <si>
    <t>Colaptes atricollis</t>
  </si>
  <si>
    <t>atricollis</t>
  </si>
  <si>
    <t>wallacei</t>
  </si>
  <si>
    <t>Uropelia campestris</t>
  </si>
  <si>
    <t>Monasa flavirostris</t>
  </si>
  <si>
    <t>tenebrosa</t>
  </si>
  <si>
    <t>oenone</t>
  </si>
  <si>
    <t>Coeligena coeligena</t>
  </si>
  <si>
    <t>coeligena</t>
  </si>
  <si>
    <t>Augastes lumachella</t>
  </si>
  <si>
    <t>delphinae</t>
  </si>
  <si>
    <t>Coeligena orina</t>
  </si>
  <si>
    <t>Lurocalis rufiventris</t>
  </si>
  <si>
    <t>edward</t>
  </si>
  <si>
    <t>Patagioenas nigrirostris</t>
  </si>
  <si>
    <t>mooreorum</t>
  </si>
  <si>
    <t>Glaucidium minutissimum</t>
  </si>
  <si>
    <t>brasilianum</t>
  </si>
  <si>
    <t>dilectissimus</t>
  </si>
  <si>
    <t>guy</t>
  </si>
  <si>
    <t>Phaethornis guy</t>
  </si>
  <si>
    <t>syrmatophorus</t>
  </si>
  <si>
    <t>loweryi</t>
  </si>
  <si>
    <t>huetii</t>
  </si>
  <si>
    <t>Touit huetii</t>
  </si>
  <si>
    <t>verreauxi</t>
  </si>
  <si>
    <t>Eudocimus albus</t>
  </si>
  <si>
    <t>Phaethornis bourcieri</t>
  </si>
  <si>
    <t>Athene cunicularia</t>
  </si>
  <si>
    <t>Leptotila verreauxi</t>
  </si>
  <si>
    <t>femoralis</t>
  </si>
  <si>
    <t>Pyrilia pyrilia</t>
  </si>
  <si>
    <t>Ocreatus underwoodii</t>
  </si>
  <si>
    <t>fuertesi</t>
  </si>
  <si>
    <t>Hapalopsittaca melanotis</t>
  </si>
  <si>
    <t>Chordeiles rupestris</t>
  </si>
  <si>
    <t>acutipennis</t>
  </si>
  <si>
    <t>underwoodii</t>
  </si>
  <si>
    <t>Hapalopsittaca fuertesi</t>
  </si>
  <si>
    <t>Synallaxis macconnelli</t>
  </si>
  <si>
    <t>Ramphastos vitellinus</t>
  </si>
  <si>
    <t>maranonica</t>
  </si>
  <si>
    <t>huallagae</t>
  </si>
  <si>
    <t>Pharomachrus pavoninus</t>
  </si>
  <si>
    <t>auriceps</t>
  </si>
  <si>
    <t>guatemalensis</t>
  </si>
  <si>
    <t>Selenidera spectabilis</t>
  </si>
  <si>
    <t>Trogon collaris</t>
  </si>
  <si>
    <t>personatus</t>
  </si>
  <si>
    <t>rufus</t>
  </si>
  <si>
    <t>fulgidus</t>
  </si>
  <si>
    <t>haematopygus</t>
  </si>
  <si>
    <t>Synallaxis stictothorax</t>
  </si>
  <si>
    <t>Philydor novaesi</t>
  </si>
  <si>
    <t>atricapillus</t>
  </si>
  <si>
    <t>Sclerurus albigularis</t>
  </si>
  <si>
    <t>Hypocnemis hypoxantha</t>
  </si>
  <si>
    <t>Philydor erythrocercum</t>
  </si>
  <si>
    <t>Philydor atricapillus</t>
  </si>
  <si>
    <t>pyrrhodes</t>
  </si>
  <si>
    <t>Lophornis magnificus</t>
  </si>
  <si>
    <t>Thamnophilus nigriceps</t>
  </si>
  <si>
    <t>Sclerurus scansor</t>
  </si>
  <si>
    <t>Pteroglossus castanotis</t>
  </si>
  <si>
    <t>Chaetocercus bombus</t>
  </si>
  <si>
    <t>bailloni</t>
  </si>
  <si>
    <t>Geositta poeciloptera</t>
  </si>
  <si>
    <t>crassirostris</t>
  </si>
  <si>
    <t>andaecola</t>
  </si>
  <si>
    <t>Thamnophilus schistaceus</t>
  </si>
  <si>
    <t>scutata</t>
  </si>
  <si>
    <t>albiceps</t>
  </si>
  <si>
    <t>Pteroglossus torquatus</t>
  </si>
  <si>
    <t>Grallaria ridgelyi</t>
  </si>
  <si>
    <t>Selenidera maculirostris</t>
  </si>
  <si>
    <t>sicki</t>
  </si>
  <si>
    <t>Geositta antarctica</t>
  </si>
  <si>
    <t>vulpecula</t>
  </si>
  <si>
    <t>isabellina</t>
  </si>
  <si>
    <t>reinwardtii</t>
  </si>
  <si>
    <t>castanotis</t>
  </si>
  <si>
    <t>Pteroglossus inscriptus</t>
  </si>
  <si>
    <t>torquatus</t>
  </si>
  <si>
    <t>henricae</t>
  </si>
  <si>
    <t>Pteroglossus pluricinctus</t>
  </si>
  <si>
    <t>azara</t>
  </si>
  <si>
    <t>albicapilla</t>
  </si>
  <si>
    <t>paraensis</t>
  </si>
  <si>
    <t>bitorquatus</t>
  </si>
  <si>
    <t>Chaetocercus astreans</t>
  </si>
  <si>
    <t>olivaresi</t>
  </si>
  <si>
    <t>Galbula ruficauda</t>
  </si>
  <si>
    <t>Cinclodes comechingonus</t>
  </si>
  <si>
    <t>pabsti</t>
  </si>
  <si>
    <t>Cypseloides cherriei</t>
  </si>
  <si>
    <t>cryptus</t>
  </si>
  <si>
    <t>chimborazo</t>
  </si>
  <si>
    <t>russatus</t>
  </si>
  <si>
    <t>chapmani</t>
  </si>
  <si>
    <t>clarkii</t>
  </si>
  <si>
    <t>albipectus</t>
  </si>
  <si>
    <t>gibsoni</t>
  </si>
  <si>
    <t>Polyonymus caroli</t>
  </si>
  <si>
    <t>melanogaster</t>
  </si>
  <si>
    <t>Chlorostilbon melanorhynchus</t>
  </si>
  <si>
    <t>euleri</t>
  </si>
  <si>
    <t>Hydropsalis torquata</t>
  </si>
  <si>
    <t>Larus fuscus</t>
  </si>
  <si>
    <t>argentatus</t>
  </si>
  <si>
    <t>Anous stolidus</t>
  </si>
  <si>
    <t>Coccyzus melacoryphus</t>
  </si>
  <si>
    <t>Coccyzus euleri</t>
  </si>
  <si>
    <t>Coccyzus minor</t>
  </si>
  <si>
    <t>Crotophaga major</t>
  </si>
  <si>
    <t>ani</t>
  </si>
  <si>
    <t>helias</t>
  </si>
  <si>
    <t>Streptoprocne rutila</t>
  </si>
  <si>
    <t>Phlogophilus hemileucurus</t>
  </si>
  <si>
    <t>Streptoprocne phelpsi</t>
  </si>
  <si>
    <t>polionotus</t>
  </si>
  <si>
    <t>urubitinga</t>
  </si>
  <si>
    <t>Heliornis fulica</t>
  </si>
  <si>
    <t>Pyrrhura pfrimeri</t>
  </si>
  <si>
    <t>leucotis</t>
  </si>
  <si>
    <t>Megascops clarkii</t>
  </si>
  <si>
    <t>Ramphodon naevius</t>
  </si>
  <si>
    <t>Sternula antillarum</t>
  </si>
  <si>
    <t>Rynchops niger</t>
  </si>
  <si>
    <t>Pyrrhura orcesi</t>
  </si>
  <si>
    <t>rupicola</t>
  </si>
  <si>
    <t>Chalcostigma stanleyi</t>
  </si>
  <si>
    <t>Tachornis furcata</t>
  </si>
  <si>
    <t>Picumnus albosquamatus</t>
  </si>
  <si>
    <t>Picumnus fuscus</t>
  </si>
  <si>
    <t>heteropogon</t>
  </si>
  <si>
    <t>Pyrrhura albipectus</t>
  </si>
  <si>
    <t>calliptera</t>
  </si>
  <si>
    <t>colombica</t>
  </si>
  <si>
    <t>Melanerpes pucherani</t>
  </si>
  <si>
    <t>striaticeps</t>
  </si>
  <si>
    <t>striolatus</t>
  </si>
  <si>
    <t>noanamae</t>
  </si>
  <si>
    <t>Bucco tamatia</t>
  </si>
  <si>
    <t>Phacellodomus sibilatrix</t>
  </si>
  <si>
    <t>picus</t>
  </si>
  <si>
    <t>Myrmotherula cherriei</t>
  </si>
  <si>
    <t>klagesi</t>
  </si>
  <si>
    <t>luizae</t>
  </si>
  <si>
    <t>platyrostris</t>
  </si>
  <si>
    <t>hoffmannsi</t>
  </si>
  <si>
    <t>yanacensis</t>
  </si>
  <si>
    <t>Leptasthenura striolata</t>
  </si>
  <si>
    <t>Leptasthenura andicola</t>
  </si>
  <si>
    <t>setaria</t>
  </si>
  <si>
    <t>fulvogularis</t>
  </si>
  <si>
    <t>mixtus</t>
  </si>
  <si>
    <t>Eriocnemis isabellae</t>
  </si>
  <si>
    <t>Eriocnemis cupreoventris</t>
  </si>
  <si>
    <t>Metallura theresiae</t>
  </si>
  <si>
    <t>eupogon</t>
  </si>
  <si>
    <t>jardinii</t>
  </si>
  <si>
    <t>Malacoptila panamensis</t>
  </si>
  <si>
    <t>Nonnula amaurocephala</t>
  </si>
  <si>
    <t>fuliginosa</t>
  </si>
  <si>
    <t>Metopothrix aurantiaca</t>
  </si>
  <si>
    <t>fonsecai</t>
  </si>
  <si>
    <t>leucolaemus</t>
  </si>
  <si>
    <t>moreirae</t>
  </si>
  <si>
    <t>phryganophilus</t>
  </si>
  <si>
    <t>Schoeniophylax phryganophilus</t>
  </si>
  <si>
    <t>flavigula</t>
  </si>
  <si>
    <t>vilcabambae</t>
  </si>
  <si>
    <t>helleri</t>
  </si>
  <si>
    <t>Piculus litae</t>
  </si>
  <si>
    <t>Xiphorhynchus lachrymosus</t>
  </si>
  <si>
    <t>brunneipectus</t>
  </si>
  <si>
    <t>amabilis</t>
  </si>
  <si>
    <t>Colaptes rivolii</t>
  </si>
  <si>
    <t>castelnaudii</t>
  </si>
  <si>
    <t>Capito auratus</t>
  </si>
  <si>
    <t>Phaethornis stuarti</t>
  </si>
  <si>
    <t>subochraceus</t>
  </si>
  <si>
    <t>wilsoni</t>
  </si>
  <si>
    <t>Coeligena wilsoni</t>
  </si>
  <si>
    <t>pamela</t>
  </si>
  <si>
    <t>Aglaeactis pamela</t>
  </si>
  <si>
    <t>augusti</t>
  </si>
  <si>
    <t>minutissimum</t>
  </si>
  <si>
    <t>Phaethornis yaruqui</t>
  </si>
  <si>
    <t>picazuro</t>
  </si>
  <si>
    <t>Actitis macularius</t>
  </si>
  <si>
    <t>Xenus cinereus</t>
  </si>
  <si>
    <t>Daptrius ater</t>
  </si>
  <si>
    <t>Patagioenas subvinacea</t>
  </si>
  <si>
    <t>Nannopsittaca dachilleae</t>
  </si>
  <si>
    <t>batavicus</t>
  </si>
  <si>
    <t>harrisii</t>
  </si>
  <si>
    <t>incana</t>
  </si>
  <si>
    <t>Touit dilectissimus</t>
  </si>
  <si>
    <t>Touit batavicus</t>
  </si>
  <si>
    <t>chimango</t>
  </si>
  <si>
    <t>Tringa incana</t>
  </si>
  <si>
    <t>Tringa flavipes</t>
  </si>
  <si>
    <t>capense</t>
  </si>
  <si>
    <t>Thalassoica antarctica</t>
  </si>
  <si>
    <t>Plegadis ridgwayi</t>
  </si>
  <si>
    <t>Eudocimus ruber</t>
  </si>
  <si>
    <t>Leptotila plumbeiceps</t>
  </si>
  <si>
    <t>Phaethornis longirostris</t>
  </si>
  <si>
    <t>falcinellus</t>
  </si>
  <si>
    <t>stictopterus</t>
  </si>
  <si>
    <t>barrabandi</t>
  </si>
  <si>
    <t>amazonina</t>
  </si>
  <si>
    <t>Thinocorus orbignyianus</t>
  </si>
  <si>
    <t>pyrrhops</t>
  </si>
  <si>
    <t>auritus</t>
  </si>
  <si>
    <t>Heliothryx auritus</t>
  </si>
  <si>
    <t>guainumbi</t>
  </si>
  <si>
    <t>Geotrygon montana</t>
  </si>
  <si>
    <t>orbignyianus</t>
  </si>
  <si>
    <t>bougueri</t>
  </si>
  <si>
    <t>Chordeiles minor</t>
  </si>
  <si>
    <t>Aulacorhynchus huallagae</t>
  </si>
  <si>
    <t>Aulacorhynchus haematopygus</t>
  </si>
  <si>
    <t>Trogon curucui</t>
  </si>
  <si>
    <t>surrucura</t>
  </si>
  <si>
    <t>scansor</t>
  </si>
  <si>
    <t>Sclerurus caudacutus</t>
  </si>
  <si>
    <t>Andigena cucullata</t>
  </si>
  <si>
    <t>Hypocnemis subflava</t>
  </si>
  <si>
    <t>nigrocinereus</t>
  </si>
  <si>
    <t>Hypocnemis peruviana</t>
  </si>
  <si>
    <t>Anabazenops fuscus</t>
  </si>
  <si>
    <t>marcapatae</t>
  </si>
  <si>
    <t>amazona</t>
  </si>
  <si>
    <t>spectabilis</t>
  </si>
  <si>
    <t>poeciloptera</t>
  </si>
  <si>
    <t>Geositta cunicularia</t>
  </si>
  <si>
    <t>tenuirostris</t>
  </si>
  <si>
    <t>heliodor</t>
  </si>
  <si>
    <t>Ochetorhynchus andaecola</t>
  </si>
  <si>
    <t>Eulidia yarrellii</t>
  </si>
  <si>
    <t>zusii</t>
  </si>
  <si>
    <t>momota</t>
  </si>
  <si>
    <t>Pteroglossus bailloni</t>
  </si>
  <si>
    <t>Pteroglossus viridis</t>
  </si>
  <si>
    <t>viola</t>
  </si>
  <si>
    <t>Discosura popelairii</t>
  </si>
  <si>
    <t>delattrei</t>
  </si>
  <si>
    <t>bombus</t>
  </si>
  <si>
    <t>cora</t>
  </si>
  <si>
    <t>Heliangelus viola</t>
  </si>
  <si>
    <t>leadbeateri</t>
  </si>
  <si>
    <t>Rhodopis vesper</t>
  </si>
  <si>
    <t>ruficaudus</t>
  </si>
  <si>
    <t>Chloroceryle aenea</t>
  </si>
  <si>
    <t>momotula</t>
  </si>
  <si>
    <t>phoenicurus</t>
  </si>
  <si>
    <t>Ochetorhynchus phoenicurus</t>
  </si>
  <si>
    <t>Thaumastura cora</t>
  </si>
  <si>
    <t>mulsant</t>
  </si>
  <si>
    <t>pluricinctus</t>
  </si>
  <si>
    <t>Ochetorhynchus melanurus</t>
  </si>
  <si>
    <t>Picumnus exilis</t>
  </si>
  <si>
    <t>Brachygalba salmoni</t>
  </si>
  <si>
    <t>Upucerthia albigula</t>
  </si>
  <si>
    <t>Thripadectes flammulatus</t>
  </si>
  <si>
    <t>scrutator</t>
  </si>
  <si>
    <t>mellisugus</t>
  </si>
  <si>
    <t>Chaetocercus berlepschi</t>
  </si>
  <si>
    <t>Picumnus minutissimus</t>
  </si>
  <si>
    <t>Chlorostilbon mellisugus</t>
  </si>
  <si>
    <t>gutturata</t>
  </si>
  <si>
    <t>tombacea</t>
  </si>
  <si>
    <t>griseiventris</t>
  </si>
  <si>
    <t>Baryphthengus martii</t>
  </si>
  <si>
    <t>ruficapillus</t>
  </si>
  <si>
    <t>forcipata</t>
  </si>
  <si>
    <t>Cypseloides rothschildi</t>
  </si>
  <si>
    <t>melanorhynchus</t>
  </si>
  <si>
    <t>Cyanoliseus patagonus</t>
  </si>
  <si>
    <t>segmentata</t>
  </si>
  <si>
    <t>Fulica rufifrons</t>
  </si>
  <si>
    <t>Leucophaeus modestus</t>
  </si>
  <si>
    <t>patagonus</t>
  </si>
  <si>
    <t>aurea</t>
  </si>
  <si>
    <t>Piaya melanogaster</t>
  </si>
  <si>
    <t>melacoryphus</t>
  </si>
  <si>
    <t>Fulica ardesiaca</t>
  </si>
  <si>
    <t>cactorum</t>
  </si>
  <si>
    <t>Eurypyga helias</t>
  </si>
  <si>
    <t>Odontophorus melanonotus</t>
  </si>
  <si>
    <t>meridionalis</t>
  </si>
  <si>
    <t>Pelecanoides urinatrix</t>
  </si>
  <si>
    <t>Eudromia formosa</t>
  </si>
  <si>
    <t>lorata</t>
  </si>
  <si>
    <t>Pyrrhura lepida</t>
  </si>
  <si>
    <t>cayanus</t>
  </si>
  <si>
    <t>Sternula superciliaris</t>
  </si>
  <si>
    <t>Pyrrhura frontalis</t>
  </si>
  <si>
    <t>Thalasseus elegans</t>
  </si>
  <si>
    <t>Thalasseus sandvicensis</t>
  </si>
  <si>
    <t>Charadrius semipalmatus</t>
  </si>
  <si>
    <t>Campylopterus villaviscensio</t>
  </si>
  <si>
    <t>naevius</t>
  </si>
  <si>
    <t>Pyrrhura rupicola</t>
  </si>
  <si>
    <t>Pyrrhura hoematotis</t>
  </si>
  <si>
    <t>colombianus</t>
  </si>
  <si>
    <t>Glaucis dohrnii</t>
  </si>
  <si>
    <t>Glaucis aeneus</t>
  </si>
  <si>
    <t>villaviscensio</t>
  </si>
  <si>
    <t>rubricapillus</t>
  </si>
  <si>
    <t>Melanerpes rubricapillus</t>
  </si>
  <si>
    <t>Chalybura urochrysia</t>
  </si>
  <si>
    <t>semicincta</t>
  </si>
  <si>
    <t>tyrianthina</t>
  </si>
  <si>
    <t>Metallura tyrianthina</t>
  </si>
  <si>
    <t>Phacellodomus striaticeps</t>
  </si>
  <si>
    <t>striolata</t>
  </si>
  <si>
    <t>kirkii</t>
  </si>
  <si>
    <t>maculipectus</t>
  </si>
  <si>
    <t>Dendrocolaptes picumnus</t>
  </si>
  <si>
    <t>Taphrospilus hypostictus</t>
  </si>
  <si>
    <t>Haplophaedia lugens</t>
  </si>
  <si>
    <t>Leptasthenura pileata</t>
  </si>
  <si>
    <t>xenothorax</t>
  </si>
  <si>
    <t>Malacoptila mystacalis</t>
  </si>
  <si>
    <t>Leptasthenura striata</t>
  </si>
  <si>
    <t>andicola</t>
  </si>
  <si>
    <t>Phaethornis anthophilus</t>
  </si>
  <si>
    <t>hispidus</t>
  </si>
  <si>
    <t>mosquera</t>
  </si>
  <si>
    <t>Eriocnemis derbyi</t>
  </si>
  <si>
    <t>baeri</t>
  </si>
  <si>
    <t>Metallura aeneocauda</t>
  </si>
  <si>
    <t>Nonnula ruficapilla</t>
  </si>
  <si>
    <t>luciani</t>
  </si>
  <si>
    <t>Eriocnemis luciani</t>
  </si>
  <si>
    <t>callonotus</t>
  </si>
  <si>
    <t>castaneiventris</t>
  </si>
  <si>
    <t>viridicauda</t>
  </si>
  <si>
    <t>Metallura eupogon</t>
  </si>
  <si>
    <t>Piculus leucolaemus</t>
  </si>
  <si>
    <t>Hapaloptila castanea</t>
  </si>
  <si>
    <t>atra</t>
  </si>
  <si>
    <t>Monasa atra</t>
  </si>
  <si>
    <t>nigrifrons</t>
  </si>
  <si>
    <t>Monasa nigrifrons</t>
  </si>
  <si>
    <t>Piculus flavigula</t>
  </si>
  <si>
    <t>phalerata</t>
  </si>
  <si>
    <t>prunellei</t>
  </si>
  <si>
    <t>Coeligena prunellei</t>
  </si>
  <si>
    <t>viridigaster</t>
  </si>
  <si>
    <t>yaruqui</t>
  </si>
  <si>
    <t>goodsoni</t>
  </si>
  <si>
    <t>morphoeus</t>
  </si>
  <si>
    <t>Phaethornis pretrei</t>
  </si>
  <si>
    <t>eurynome</t>
  </si>
  <si>
    <t>Phaethornis eurynome</t>
  </si>
  <si>
    <t>anthophilus</t>
  </si>
  <si>
    <t>Glaucidium parkeri</t>
  </si>
  <si>
    <t>griseiceps</t>
  </si>
  <si>
    <t>auriculata</t>
  </si>
  <si>
    <t>interpres</t>
  </si>
  <si>
    <t>Arenaria interpres</t>
  </si>
  <si>
    <t>Touit stictopterus</t>
  </si>
  <si>
    <t>Patagioenas cayennensis</t>
  </si>
  <si>
    <t>Touit purpuratus</t>
  </si>
  <si>
    <t>oenops</t>
  </si>
  <si>
    <t>Patagioenas oenops</t>
  </si>
  <si>
    <t>Patagioenas plumbea</t>
  </si>
  <si>
    <t>Tinamus major</t>
  </si>
  <si>
    <t>Plegadis chihi</t>
  </si>
  <si>
    <t>ridgwayi</t>
  </si>
  <si>
    <t>lessonii</t>
  </si>
  <si>
    <t>caerulescens</t>
  </si>
  <si>
    <t>Theristicus caerulescens</t>
  </si>
  <si>
    <t>Pionites melanocephalus</t>
  </si>
  <si>
    <t>macroura</t>
  </si>
  <si>
    <t>rufaxilla</t>
  </si>
  <si>
    <t>Asio stygius</t>
  </si>
  <si>
    <t>Geotrygon violacea</t>
  </si>
  <si>
    <t>montana</t>
  </si>
  <si>
    <t>Geotrygon saphirina</t>
  </si>
  <si>
    <t>veraguensis</t>
  </si>
  <si>
    <t>alpina</t>
  </si>
  <si>
    <t>ferruginea</t>
  </si>
  <si>
    <t>melanotis</t>
  </si>
  <si>
    <t>Phalaropus fulicarius</t>
  </si>
  <si>
    <t>Chordeiles acutipennis</t>
  </si>
  <si>
    <t>coeruleicinctis</t>
  </si>
  <si>
    <t>melanurus</t>
  </si>
  <si>
    <t>Trogon melanurus</t>
  </si>
  <si>
    <t>chionurus</t>
  </si>
  <si>
    <t>caligatus</t>
  </si>
  <si>
    <t>Trogon surrucura</t>
  </si>
  <si>
    <t>antisianus</t>
  </si>
  <si>
    <t>Pharomachrus auriceps</t>
  </si>
  <si>
    <t>Sclerurus guatemalensis</t>
  </si>
  <si>
    <t>Trogon caligatus</t>
  </si>
  <si>
    <t>violaceus</t>
  </si>
  <si>
    <t>hellmayri</t>
  </si>
  <si>
    <t>cryptoleucus</t>
  </si>
  <si>
    <t>Aulacorhynchus coeruleicinctis</t>
  </si>
  <si>
    <t>rufum</t>
  </si>
  <si>
    <t>jacula</t>
  </si>
  <si>
    <t>Thamnophilus cryptoleucus</t>
  </si>
  <si>
    <t>Trogon personatus</t>
  </si>
  <si>
    <t>Hellmayrea gularis</t>
  </si>
  <si>
    <t>curucui</t>
  </si>
  <si>
    <t>Geositta peruviana</t>
  </si>
  <si>
    <t>Megaceryle alcyon</t>
  </si>
  <si>
    <t>Chloroceryle amazona</t>
  </si>
  <si>
    <t>Heliomaster longirostris</t>
  </si>
  <si>
    <t>yarrellii</t>
  </si>
  <si>
    <t>maculirostris</t>
  </si>
  <si>
    <t>Megaceryle torquata</t>
  </si>
  <si>
    <t>alcyon</t>
  </si>
  <si>
    <t>inscriptus</t>
  </si>
  <si>
    <t>Trogon rufus</t>
  </si>
  <si>
    <t>squamosus</t>
  </si>
  <si>
    <t>popelairii</t>
  </si>
  <si>
    <t>Geositta crassirostris</t>
  </si>
  <si>
    <t>Heliomaster furcifer</t>
  </si>
  <si>
    <t>fanny</t>
  </si>
  <si>
    <t>Momotus momota</t>
  </si>
  <si>
    <t>Chaetocercus mulsant</t>
  </si>
  <si>
    <t>Chloroceryle inda</t>
  </si>
  <si>
    <t>Hylomanes momotula</t>
  </si>
  <si>
    <t>platyrhynchum</t>
  </si>
  <si>
    <t>Electron platyrhynchum</t>
  </si>
  <si>
    <t>saturatior</t>
    <phoneticPr fontId="8"/>
  </si>
  <si>
    <t>Pteroglossus azara</t>
  </si>
  <si>
    <t>Brachygalba albogularis</t>
  </si>
  <si>
    <t>lugubris</t>
  </si>
  <si>
    <t>Cranioleuca demissa</t>
  </si>
  <si>
    <t>Picumnus sclateri</t>
  </si>
  <si>
    <t>Ochetorhynchus ruficaudus</t>
  </si>
  <si>
    <t>Automolus infuscatus</t>
  </si>
  <si>
    <t>Galbula galbula</t>
  </si>
  <si>
    <t>galbula</t>
  </si>
  <si>
    <t>Discosura longicaudus</t>
  </si>
  <si>
    <t>Galbalcyrhynchus leucotis</t>
  </si>
  <si>
    <t>martii</t>
  </si>
  <si>
    <t>stictolophus</t>
  </si>
  <si>
    <t>jandaya</t>
  </si>
  <si>
    <t>solstitialis</t>
  </si>
  <si>
    <t>leucophthalma</t>
  </si>
  <si>
    <t>Uropsalis segmentata</t>
  </si>
  <si>
    <t>lyra</t>
  </si>
  <si>
    <t>armillata</t>
  </si>
  <si>
    <t>melanops</t>
  </si>
  <si>
    <t>gigantea</t>
  </si>
  <si>
    <t>Gallinula angulata</t>
  </si>
  <si>
    <t>cruentata</t>
  </si>
  <si>
    <t>Cariama cristata</t>
  </si>
  <si>
    <t>lansbergi</t>
  </si>
  <si>
    <t>Gygis alba</t>
  </si>
  <si>
    <t>Buteogallus anthracinus</t>
  </si>
  <si>
    <t>Fulica leucoptera</t>
  </si>
  <si>
    <t>dominicanus</t>
  </si>
  <si>
    <t>Tinamotis pentlandii</t>
  </si>
  <si>
    <t>ingoufi</t>
  </si>
  <si>
    <t>georgicus</t>
  </si>
  <si>
    <t>Chunga burmeisteri</t>
  </si>
  <si>
    <t>devillei</t>
  </si>
  <si>
    <t>fuscatus</t>
  </si>
  <si>
    <t>Streptoprocne zonaris</t>
  </si>
  <si>
    <t>simplex</t>
  </si>
  <si>
    <t>Dromococcyx pavoninus</t>
  </si>
  <si>
    <t>geoffroyi</t>
  </si>
  <si>
    <t>zonaris</t>
  </si>
  <si>
    <t>Pyrrhura leucotis</t>
  </si>
  <si>
    <t>pavoninus</t>
  </si>
  <si>
    <t>Pyrrhura melanura</t>
  </si>
  <si>
    <t>orcesi</t>
  </si>
  <si>
    <t>Sterna trudeaui</t>
  </si>
  <si>
    <t>Pyrrhura amazonum</t>
  </si>
  <si>
    <t>Aeronautes montivagus</t>
  </si>
  <si>
    <t>Florisuga fusca</t>
  </si>
  <si>
    <t>Campylopterus phainopeplus</t>
  </si>
  <si>
    <t>aeneus</t>
  </si>
  <si>
    <t>radiatus</t>
  </si>
  <si>
    <t>Nystalus radiatus</t>
  </si>
  <si>
    <t>pucherani</t>
  </si>
  <si>
    <t>rufa</t>
  </si>
  <si>
    <t>Thalurania glaucopis</t>
  </si>
  <si>
    <t>phoebe</t>
  </si>
  <si>
    <t>Phacellodomus maculipectus</t>
  </si>
  <si>
    <t>Dendroplex kienerii</t>
  </si>
  <si>
    <t>Melanerpes flavifrons</t>
  </si>
  <si>
    <t>urochrysia</t>
  </si>
  <si>
    <t>rubecula</t>
  </si>
  <si>
    <t>Metallura phoebe</t>
  </si>
  <si>
    <t>Hypnelus ruficollis</t>
  </si>
  <si>
    <t>Xiphorhynchus obsoletus</t>
  </si>
  <si>
    <t>striaticollis</t>
  </si>
  <si>
    <t>Leucochloris albicollis</t>
  </si>
  <si>
    <t>Leptasthenura xenothorax</t>
  </si>
  <si>
    <t>fallax</t>
  </si>
  <si>
    <t>panamensis</t>
  </si>
  <si>
    <t>glaucopis</t>
  </si>
  <si>
    <t>nigrivestis</t>
  </si>
  <si>
    <t>Nonnula rubecula</t>
  </si>
  <si>
    <t>chlorocercus</t>
  </si>
  <si>
    <t>Haplophaedia assimilis</t>
  </si>
  <si>
    <t>Phaethornis striigularis</t>
  </si>
  <si>
    <t>Eriocnemis godini</t>
  </si>
  <si>
    <t>cupreoventris</t>
  </si>
  <si>
    <t>Eriocnemis vestita</t>
  </si>
  <si>
    <t>Thalurania watertonii</t>
  </si>
  <si>
    <t>Glaucidium nubicola</t>
  </si>
  <si>
    <t>Glaucidium jardinii</t>
  </si>
  <si>
    <t>Eriocnemis mosquera</t>
  </si>
  <si>
    <t>glaucopoides</t>
  </si>
  <si>
    <t>Capito maculicoronatus</t>
  </si>
  <si>
    <t>squamatus</t>
  </si>
  <si>
    <t>chrysochloros</t>
  </si>
  <si>
    <t>dayi</t>
  </si>
  <si>
    <t>Capito dayi</t>
  </si>
  <si>
    <t>Coeligena torquata</t>
  </si>
  <si>
    <t>Capito squamatus</t>
  </si>
  <si>
    <t>Capito aurovirens</t>
  </si>
  <si>
    <t>lactea</t>
  </si>
  <si>
    <t>franciae</t>
  </si>
  <si>
    <t>Piculus chrysochloros</t>
  </si>
  <si>
    <t>aurulentus</t>
  </si>
  <si>
    <t>Piculus aurulentus</t>
  </si>
  <si>
    <t>Chelidoptera tenebrosa</t>
  </si>
  <si>
    <t>rivolii</t>
  </si>
  <si>
    <t>aurovirens</t>
  </si>
  <si>
    <t>Zenaida meloda</t>
  </si>
  <si>
    <t>Zenaida galapagoensis</t>
  </si>
  <si>
    <t>purpuratus</t>
  </si>
  <si>
    <t>phaeopus</t>
  </si>
  <si>
    <t>semipalmata</t>
  </si>
  <si>
    <t>Nannopsittaca panychlora</t>
  </si>
  <si>
    <t>stuarti</t>
  </si>
  <si>
    <t>chimachima</t>
  </si>
  <si>
    <t>Tinamus guttatus</t>
  </si>
  <si>
    <t>Chamaepetes goudotii</t>
  </si>
  <si>
    <t>Falco deiroleucus</t>
  </si>
  <si>
    <t>Falco columbarius</t>
  </si>
  <si>
    <t>Zenaida macroura</t>
  </si>
  <si>
    <t>chihi</t>
  </si>
  <si>
    <t>columbarius</t>
  </si>
  <si>
    <t>albus</t>
  </si>
  <si>
    <t>solitaria</t>
  </si>
  <si>
    <t>Tringa solitaria</t>
  </si>
  <si>
    <t>major</t>
  </si>
  <si>
    <t>Cercibis oxycerca</t>
  </si>
  <si>
    <t>oxycerca</t>
  </si>
  <si>
    <t>caudatus</t>
  </si>
  <si>
    <t>Penelope barbata</t>
  </si>
  <si>
    <t>ortoni</t>
  </si>
  <si>
    <t>canutus</t>
  </si>
  <si>
    <t>accipitrinus</t>
  </si>
  <si>
    <t>Hapalopsittaca amazonina</t>
  </si>
  <si>
    <t>cassini</t>
  </si>
  <si>
    <t>pulchra</t>
  </si>
  <si>
    <t>fuscicollis</t>
  </si>
  <si>
    <t>Leptotila ochraceiventris</t>
  </si>
  <si>
    <t>Falco femoralis</t>
  </si>
  <si>
    <t>virgata</t>
  </si>
  <si>
    <t>Pyrilia barrabandi</t>
  </si>
  <si>
    <t>caica</t>
  </si>
  <si>
    <t>Pyrilia caica</t>
  </si>
  <si>
    <t>Attagis gayi</t>
  </si>
  <si>
    <t>gayi</t>
  </si>
  <si>
    <t>Anodorhynchus hyacinthinus</t>
  </si>
  <si>
    <t>glaucus</t>
  </si>
  <si>
    <t>Pharomachrus fulgidus</t>
  </si>
  <si>
    <t>massena</t>
  </si>
  <si>
    <t>hypoglauca</t>
  </si>
  <si>
    <t>Chordeiles gundlachii</t>
  </si>
  <si>
    <t>Pharomachrus antisianus</t>
  </si>
  <si>
    <t>Anodorhynchus leari</t>
  </si>
  <si>
    <t>Andigena hypoglauca</t>
  </si>
  <si>
    <t>laminirostris</t>
  </si>
  <si>
    <t>mesurus</t>
  </si>
  <si>
    <t>Trogon mesurus</t>
  </si>
  <si>
    <t>schreibersii</t>
  </si>
  <si>
    <t>Andigena nigrirostris</t>
  </si>
  <si>
    <t>Trogon viridis</t>
  </si>
  <si>
    <t>Trogon chionurus</t>
  </si>
  <si>
    <t>Anabazenops dorsalis</t>
  </si>
  <si>
    <t>Sternoclyta cyanopectus</t>
  </si>
  <si>
    <t>Chloroceryle americana</t>
  </si>
  <si>
    <t>inda</t>
  </si>
  <si>
    <t>Heliodoxa schreibersii</t>
  </si>
  <si>
    <t>Nyctiprogne vielliardi</t>
  </si>
  <si>
    <t>Amazona aestiva</t>
  </si>
  <si>
    <t>magnificus</t>
  </si>
  <si>
    <t>climacocerca</t>
  </si>
  <si>
    <t>Heliodoxa gularis</t>
  </si>
  <si>
    <t>Pionus fuscus</t>
  </si>
  <si>
    <t>Heliodoxa jacula</t>
  </si>
  <si>
    <t>imperatrix</t>
  </si>
  <si>
    <t>Heliodoxa imperatrix</t>
  </si>
  <si>
    <t>Sephanoides fernandensis</t>
  </si>
  <si>
    <t>Heliomaster squamosus</t>
  </si>
  <si>
    <t>Heliodoxa branickii</t>
  </si>
  <si>
    <t>Myrtis fanny</t>
  </si>
  <si>
    <t>aenea</t>
  </si>
  <si>
    <t>branickii</t>
  </si>
  <si>
    <t>nigrescens</t>
  </si>
  <si>
    <t>Upucerthia saturatior</t>
  </si>
  <si>
    <t>dumetaria</t>
  </si>
  <si>
    <t>regalis</t>
  </si>
  <si>
    <t>Picumnus lafresnayi</t>
  </si>
  <si>
    <t>Baryphthengus ruficapillus</t>
  </si>
  <si>
    <t>Brachygalba goeringi</t>
  </si>
  <si>
    <t>salmoni</t>
  </si>
  <si>
    <t>goeringi</t>
  </si>
  <si>
    <t>amethystina</t>
  </si>
  <si>
    <t>Calliphlox amethystina</t>
  </si>
  <si>
    <t>chalybeus</t>
  </si>
  <si>
    <t>purusianus</t>
  </si>
  <si>
    <t>Galbalcyrhynchus purusianus</t>
  </si>
  <si>
    <t>jourdanii</t>
  </si>
  <si>
    <t>cherriei</t>
  </si>
  <si>
    <t>Lophornis gouldii</t>
  </si>
  <si>
    <t>Aratinga weddellii</t>
  </si>
  <si>
    <t>stolidus</t>
  </si>
  <si>
    <t>malachitacea</t>
  </si>
  <si>
    <t>Lophornis delattrei</t>
  </si>
  <si>
    <t>Leucopternis melanops</t>
  </si>
  <si>
    <t>Colinus cristatus</t>
  </si>
  <si>
    <t>gujanensis</t>
  </si>
  <si>
    <t>Coccycua minuta</t>
  </si>
  <si>
    <t>Pardirallus sanguinolentus</t>
  </si>
  <si>
    <t>castro</t>
  </si>
  <si>
    <t>Odontophorus erythrops</t>
  </si>
  <si>
    <t>nanus</t>
  </si>
  <si>
    <t>kuhli</t>
  </si>
  <si>
    <t>burmeisteri</t>
  </si>
  <si>
    <t>Larus dominicanus</t>
  </si>
  <si>
    <t>hyperythrus</t>
  </si>
  <si>
    <t>fulica</t>
  </si>
  <si>
    <t>semiplumbeus</t>
  </si>
  <si>
    <t>cristata</t>
  </si>
  <si>
    <t>anthracinus</t>
  </si>
  <si>
    <t>melanonotus</t>
  </si>
  <si>
    <t>Odontophorus speciosus</t>
  </si>
  <si>
    <t>cornuta</t>
  </si>
  <si>
    <t>Anhima cornuta</t>
  </si>
  <si>
    <t>anaethetus</t>
  </si>
  <si>
    <t>phelpsi</t>
  </si>
  <si>
    <t>Guira guira</t>
  </si>
  <si>
    <t>Onychoprion fuscatus</t>
  </si>
  <si>
    <t>Phaetusa simplex</t>
  </si>
  <si>
    <t>Vanellus cayanus</t>
  </si>
  <si>
    <t>Neomorphus geoffroyi</t>
  </si>
  <si>
    <t>pfrimeri</t>
  </si>
  <si>
    <t>Pyrrhura lucianii</t>
  </si>
  <si>
    <t>caspia</t>
  </si>
  <si>
    <t>Neomorphus pucheranii</t>
  </si>
  <si>
    <t>sandvicensis</t>
  </si>
  <si>
    <t>Tyto alba</t>
  </si>
  <si>
    <t>Pyrrhura picta</t>
  </si>
  <si>
    <t>choliba</t>
  </si>
  <si>
    <t>egregia</t>
  </si>
  <si>
    <t>Campylopterus duidae</t>
  </si>
  <si>
    <t>phainopeplus</t>
  </si>
  <si>
    <t>squatarola</t>
  </si>
  <si>
    <t>Charadrius wilsonia</t>
  </si>
  <si>
    <t>Malacoptila semicincta</t>
  </si>
  <si>
    <t>Malacoptila striata</t>
  </si>
  <si>
    <t>Malacoptila fusca</t>
  </si>
  <si>
    <t>Eupetomena macroura</t>
  </si>
  <si>
    <t>ingens</t>
  </si>
  <si>
    <t>minuta</t>
  </si>
  <si>
    <t>Megascops petersoni</t>
  </si>
  <si>
    <t>aquila</t>
  </si>
  <si>
    <t>coelestis</t>
  </si>
  <si>
    <t>Nystalus maculatus</t>
  </si>
  <si>
    <t>xanthops</t>
  </si>
  <si>
    <t>Malacoptila rufa</t>
  </si>
  <si>
    <t>Micromonacha lanceolata</t>
  </si>
  <si>
    <t>aureliae</t>
  </si>
  <si>
    <t>hypostictus</t>
  </si>
  <si>
    <t>Oxypogon guerinii</t>
  </si>
  <si>
    <t>Brotogeris tirica</t>
  </si>
  <si>
    <t>Malacoptila fulvogularis</t>
  </si>
  <si>
    <t>Oreonympha nobilis</t>
  </si>
  <si>
    <t>iracunda</t>
  </si>
  <si>
    <t>Haplophaedia aureliae</t>
  </si>
  <si>
    <t>Thalurania furcata</t>
  </si>
  <si>
    <t>guerinii</t>
  </si>
  <si>
    <t>Threnetes ruckeri</t>
  </si>
  <si>
    <t>melanota</t>
  </si>
  <si>
    <t>godini</t>
  </si>
  <si>
    <t>Threnetes niger</t>
  </si>
  <si>
    <t>gounellei</t>
  </si>
  <si>
    <t>Leucippus fallax</t>
  </si>
  <si>
    <t>williami</t>
  </si>
  <si>
    <t>Anopetia gounellei</t>
  </si>
  <si>
    <t>squalidus</t>
  </si>
  <si>
    <t>Metallura baroni</t>
  </si>
  <si>
    <t>Phaethornis atrimentalis</t>
  </si>
  <si>
    <t>striigularis</t>
  </si>
  <si>
    <t>Metallura odomae</t>
  </si>
  <si>
    <t>aeneocauda</t>
  </si>
  <si>
    <t>odomae</t>
  </si>
  <si>
    <t>Phaethornis longuemareus</t>
  </si>
  <si>
    <t>idaliae</t>
  </si>
  <si>
    <t>Brotogeris jugularis</t>
  </si>
  <si>
    <t>baroni</t>
  </si>
  <si>
    <t>Eriocnemis glaucopoides</t>
  </si>
  <si>
    <t>tzacatl</t>
  </si>
  <si>
    <t>Amazilia tzacatl</t>
  </si>
  <si>
    <t>Coeligena bonapartei</t>
  </si>
  <si>
    <t>mirabilis</t>
  </si>
  <si>
    <t>Phaethornis hispidus</t>
  </si>
  <si>
    <t>Phaethornis griseogularis</t>
  </si>
  <si>
    <t>isabellae</t>
  </si>
  <si>
    <t>Glaucidium griseiceps</t>
  </si>
  <si>
    <t>hardyi</t>
  </si>
  <si>
    <t>melanocephala</t>
  </si>
  <si>
    <t>gularis</t>
  </si>
  <si>
    <t>Egretta gularis</t>
  </si>
  <si>
    <t>Falco rufigularis</t>
  </si>
  <si>
    <t>deiroleucus</t>
  </si>
  <si>
    <t>Egretta caerulea</t>
  </si>
  <si>
    <t>guttatus</t>
  </si>
  <si>
    <t>Pterodroma incerta</t>
  </si>
  <si>
    <t>barbata</t>
  </si>
  <si>
    <t>Nomonyx dominicus</t>
  </si>
  <si>
    <t>Daption capense</t>
  </si>
  <si>
    <t>Pagodroma nivea</t>
  </si>
  <si>
    <t>cinereus</t>
  </si>
  <si>
    <t>Agamia</t>
  </si>
  <si>
    <t>Zenaida auriculata</t>
  </si>
  <si>
    <t>Falco tinnunculus</t>
  </si>
  <si>
    <t>sparverius</t>
  </si>
  <si>
    <t>Pterodroma hasitata</t>
  </si>
  <si>
    <t>incerta</t>
  </si>
  <si>
    <t>Penelope marail</t>
  </si>
  <si>
    <t>megalura</t>
  </si>
  <si>
    <t>Pionites leucogaster</t>
  </si>
  <si>
    <t>Leptotila pallida</t>
  </si>
  <si>
    <t>Calidris minutilla</t>
  </si>
  <si>
    <t>Leptotila rufaxilla</t>
  </si>
  <si>
    <t>mauri</t>
  </si>
  <si>
    <t>melanocephalus</t>
  </si>
  <si>
    <t>cayennensis</t>
  </si>
  <si>
    <t>Calidris canutus</t>
  </si>
  <si>
    <t>hasitata</t>
  </si>
  <si>
    <t>Mesembrinibis cayennensis</t>
  </si>
  <si>
    <t>ochraceiventris</t>
  </si>
  <si>
    <t>Psophia leucoptera</t>
  </si>
  <si>
    <t>conoveri</t>
  </si>
  <si>
    <t>viridis</t>
  </si>
  <si>
    <t>gundlachii</t>
  </si>
  <si>
    <t>Nyctibius bracteatus</t>
  </si>
  <si>
    <t>Pionopsitta pileata</t>
  </si>
  <si>
    <t>Anodorhynchus glaucus</t>
  </si>
  <si>
    <t>Calidris alpina</t>
  </si>
  <si>
    <t>leucopyga</t>
  </si>
  <si>
    <t>leari</t>
  </si>
  <si>
    <t>sericocaudatus</t>
  </si>
  <si>
    <t>Anthracothorax prevostii</t>
  </si>
  <si>
    <t>Nyctiphrynus ocellatus</t>
  </si>
  <si>
    <t>Nyctiprogne leucopyga</t>
  </si>
  <si>
    <t>Amazona autumnalis</t>
  </si>
  <si>
    <t>Trogon comptus</t>
  </si>
  <si>
    <t>Heliodoxa rubinoides</t>
  </si>
  <si>
    <t>Selenidera gouldii</t>
  </si>
  <si>
    <t>macrocerca</t>
  </si>
  <si>
    <t>Amazona barbadensis</t>
  </si>
  <si>
    <t>Alipiopsitta xanthops</t>
  </si>
  <si>
    <t>Hylonympha macrocerca</t>
  </si>
  <si>
    <t>aestiva</t>
  </si>
  <si>
    <t>xanthogonys</t>
  </si>
  <si>
    <t>Heliodoxa leadbeateri</t>
  </si>
  <si>
    <t>Patagona gigas</t>
  </si>
  <si>
    <t>cyanopectus</t>
  </si>
  <si>
    <t>Sephanoides sephaniodes</t>
  </si>
  <si>
    <t>rhodocorytha</t>
  </si>
  <si>
    <t>Heliangelus regalis</t>
  </si>
  <si>
    <t>furcifer</t>
  </si>
  <si>
    <t>aurescens</t>
  </si>
  <si>
    <t>Heliangelus mavors</t>
  </si>
  <si>
    <t>amethysticollis</t>
  </si>
  <si>
    <t>maculicaudus</t>
  </si>
  <si>
    <t>farinosa</t>
  </si>
  <si>
    <t>Accipiter poliogaster</t>
  </si>
  <si>
    <t>Leptosittaca branickii</t>
  </si>
  <si>
    <t>fernandensis</t>
  </si>
  <si>
    <t>Heliangelus strophianus</t>
  </si>
  <si>
    <t>Heliodoxa aurescens</t>
  </si>
  <si>
    <t>rubinoides</t>
  </si>
  <si>
    <t>exortis</t>
  </si>
  <si>
    <t>Heliangelus exortis</t>
  </si>
  <si>
    <t>Heliangelus zusii</t>
  </si>
  <si>
    <t>vinacea</t>
  </si>
  <si>
    <t>superciliosus</t>
  </si>
  <si>
    <t>Cypseloides cryptus</t>
  </si>
  <si>
    <t>Picumnus pumilus</t>
  </si>
  <si>
    <t>Eleothreptus anomalus</t>
  </si>
  <si>
    <t>lemosi</t>
  </si>
  <si>
    <t>Lophornis ornatus</t>
  </si>
  <si>
    <t>gouldii</t>
  </si>
  <si>
    <t>atricilla</t>
  </si>
  <si>
    <t>Amazona vinacea</t>
  </si>
  <si>
    <t>anomalus</t>
  </si>
  <si>
    <t>pumila</t>
  </si>
  <si>
    <t>Aratinga auricapillus</t>
  </si>
  <si>
    <t>Leucopternis semiplumbeus</t>
  </si>
  <si>
    <t>albicollis</t>
  </si>
  <si>
    <t>ardesiaca</t>
  </si>
  <si>
    <t>Pelecanoides garnotii</t>
  </si>
  <si>
    <t>urinatrix</t>
  </si>
  <si>
    <t>Odontophorus strophium</t>
  </si>
  <si>
    <t>Pelecanoides georgicus</t>
  </si>
  <si>
    <t>magellani</t>
  </si>
  <si>
    <t>rubricauda</t>
  </si>
  <si>
    <t>chavaria</t>
  </si>
  <si>
    <t>Odontophorus hyperythrus</t>
  </si>
  <si>
    <t>dialeucos</t>
  </si>
  <si>
    <t>Odontophorus dialeucos</t>
  </si>
  <si>
    <t>strophium</t>
  </si>
  <si>
    <t>Tinamotis ingoufi</t>
  </si>
  <si>
    <t>Pelecanus thagus</t>
  </si>
  <si>
    <t>Pyrrhura devillei</t>
  </si>
  <si>
    <t>Phaethon lepturus</t>
  </si>
  <si>
    <t>frontalis</t>
  </si>
  <si>
    <t>Sternula lorata</t>
  </si>
  <si>
    <t>coronatus</t>
  </si>
  <si>
    <t>thagus</t>
  </si>
  <si>
    <t>Vanellus resplendens</t>
  </si>
  <si>
    <t>dominica</t>
  </si>
  <si>
    <t>Phaethon rubricauda</t>
  </si>
  <si>
    <t>Morus capensis</t>
  </si>
  <si>
    <t>nigricollis</t>
  </si>
  <si>
    <t>molinae</t>
  </si>
  <si>
    <t>lepturus</t>
  </si>
  <si>
    <t>Pyrrhura perlata</t>
  </si>
  <si>
    <t>resplendens</t>
  </si>
  <si>
    <t>Pluvialis squatarola</t>
  </si>
  <si>
    <t>Pyrrhura egregia</t>
  </si>
  <si>
    <t>vociferus</t>
  </si>
  <si>
    <t>Sterna hirundinacea</t>
  </si>
  <si>
    <t>Bucco capensis</t>
  </si>
  <si>
    <t>Topaza pella</t>
  </si>
  <si>
    <t>Sterna hirundo</t>
  </si>
  <si>
    <t>dougallii</t>
  </si>
  <si>
    <t>Sterna vittata</t>
  </si>
  <si>
    <t>Sterna forsteri</t>
  </si>
  <si>
    <t>trudeaui</t>
  </si>
  <si>
    <t>passerina</t>
  </si>
  <si>
    <t>Forpus coelestis</t>
  </si>
  <si>
    <t>Melanerpes cactorum</t>
  </si>
  <si>
    <t>lanceolata</t>
  </si>
  <si>
    <t>Chalybura buffonii</t>
  </si>
  <si>
    <t>Columbina minuta</t>
  </si>
  <si>
    <t>hoyi</t>
  </si>
  <si>
    <t>Bolborhynchus orbygnesius</t>
  </si>
  <si>
    <t>passerinus</t>
  </si>
  <si>
    <t>Forpus passerinus</t>
  </si>
  <si>
    <t>rhodocephala</t>
  </si>
  <si>
    <t>Forpus xanthops</t>
  </si>
  <si>
    <t>marshalli</t>
  </si>
  <si>
    <t>pyra</t>
  </si>
  <si>
    <t>watsonii</t>
  </si>
  <si>
    <t>Megascops watsonii</t>
  </si>
  <si>
    <t>Florisuga mellivora</t>
  </si>
  <si>
    <t>vestita</t>
  </si>
  <si>
    <t>derbyi</t>
  </si>
  <si>
    <t>sanctaecatarinae</t>
  </si>
  <si>
    <t>Forpus conspicillatus</t>
  </si>
  <si>
    <t>Phaethornis squalidus</t>
  </si>
  <si>
    <t>rupurumii</t>
  </si>
  <si>
    <t>watertonii</t>
  </si>
  <si>
    <t>Thalurania colombica</t>
  </si>
  <si>
    <t>longuemareus</t>
  </si>
  <si>
    <t>Botaurus pinnatus</t>
  </si>
  <si>
    <t>exilis</t>
  </si>
  <si>
    <t>Ixobrychus exilis</t>
  </si>
  <si>
    <t>involucris</t>
  </si>
  <si>
    <t>albitarsis</t>
  </si>
  <si>
    <t>livia</t>
  </si>
  <si>
    <t>Brotogeris pyrrhoptera</t>
  </si>
  <si>
    <t>jugularis</t>
  </si>
  <si>
    <t>Gallinago imperialis</t>
  </si>
  <si>
    <t>huhula</t>
  </si>
  <si>
    <t>Brotogeris chrysoptera</t>
  </si>
  <si>
    <t>griseogularis</t>
  </si>
  <si>
    <t>nycticorax</t>
  </si>
  <si>
    <t>nubicola</t>
  </si>
  <si>
    <t>Capito hypoleucus</t>
  </si>
  <si>
    <t>Monasa morphoeus</t>
  </si>
  <si>
    <t>maculicoronatus</t>
  </si>
  <si>
    <t>Glaucidium hardyi</t>
  </si>
  <si>
    <t>peruanum</t>
  </si>
  <si>
    <t>Phaethornis nattereri</t>
  </si>
  <si>
    <t>Eriocnemis nigrivestis</t>
  </si>
  <si>
    <t>Phaethornis ruber</t>
  </si>
  <si>
    <t>lugens</t>
  </si>
  <si>
    <t>Milvago chimachima</t>
  </si>
  <si>
    <t>Falco sparverius</t>
  </si>
  <si>
    <t>Heteronetta atricapilla</t>
  </si>
  <si>
    <t>subvinacea</t>
  </si>
  <si>
    <t>Tringa melanoleuca</t>
  </si>
  <si>
    <t>Penelope ortoni</t>
  </si>
  <si>
    <t>Xenospingus</t>
  </si>
  <si>
    <t>Hymenops</t>
  </si>
  <si>
    <t>Podiceps</t>
  </si>
  <si>
    <t>marail</t>
  </si>
  <si>
    <t>Netta</t>
  </si>
  <si>
    <t>Anas</t>
  </si>
  <si>
    <t>Haematoderus</t>
  </si>
  <si>
    <t>Deroptyus accipitrinus</t>
  </si>
  <si>
    <t>Calidris mauri</t>
  </si>
  <si>
    <t>Falco peregrinus</t>
  </si>
  <si>
    <t>guarauna</t>
  </si>
  <si>
    <t>plumbeiceps</t>
  </si>
  <si>
    <t>Crypturellus berlepschi</t>
  </si>
  <si>
    <t>soui</t>
  </si>
  <si>
    <t>Leptotila megalura</t>
  </si>
  <si>
    <t>pallida</t>
  </si>
  <si>
    <t>minutilla</t>
  </si>
  <si>
    <t>Aramus guarauna</t>
  </si>
  <si>
    <t>Pterodroma mollis</t>
  </si>
  <si>
    <t>Phimosus infuscatus</t>
  </si>
  <si>
    <t>haematotis</t>
  </si>
  <si>
    <t>infuscatus</t>
  </si>
  <si>
    <t>Psophia crepitans</t>
  </si>
  <si>
    <t>leucoptera</t>
  </si>
  <si>
    <t>Calidris fuscicollis</t>
  </si>
  <si>
    <t>Calidris alba</t>
  </si>
  <si>
    <t>Micropygia schomburgkii</t>
  </si>
  <si>
    <t>Leptotila conoveri</t>
  </si>
  <si>
    <t>Calidris bairdii</t>
  </si>
  <si>
    <t>Thinocorus rumicivorus</t>
  </si>
  <si>
    <t>jacana</t>
  </si>
  <si>
    <t>linearis</t>
  </si>
  <si>
    <t>himantopus</t>
  </si>
  <si>
    <t>Calidris himantopus</t>
  </si>
  <si>
    <t>frenata</t>
  </si>
  <si>
    <t>Trogon violaceus</t>
  </si>
  <si>
    <t>pretrei</t>
  </si>
  <si>
    <t>Urosticte ruficrissa</t>
  </si>
  <si>
    <t>Ara ararauna</t>
  </si>
  <si>
    <t>Rissa tridactyla</t>
  </si>
  <si>
    <t>semicollaris</t>
  </si>
  <si>
    <t>spixii</t>
  </si>
  <si>
    <t>malouinus</t>
  </si>
  <si>
    <t>rumicivorus</t>
  </si>
  <si>
    <t>burrovianus</t>
  </si>
  <si>
    <t>Cathartes burrovianus</t>
  </si>
  <si>
    <t>Heliodoxa xanthogonys</t>
  </si>
  <si>
    <t>menstruus</t>
  </si>
  <si>
    <t>Trogon massena</t>
  </si>
  <si>
    <t>comptus</t>
  </si>
  <si>
    <t>severus</t>
  </si>
  <si>
    <t>Anthracothorax nigricollis</t>
  </si>
  <si>
    <t>Amazona dufresniana</t>
  </si>
  <si>
    <t>sephaniodes</t>
  </si>
  <si>
    <t>mavors</t>
  </si>
  <si>
    <t>Ognorhynchus icterotis</t>
  </si>
  <si>
    <t>parvulus</t>
  </si>
  <si>
    <t>guarouba</t>
  </si>
  <si>
    <t>gravis</t>
  </si>
  <si>
    <t>mississippiensis</t>
  </si>
  <si>
    <t>creatopus</t>
  </si>
  <si>
    <t>Discosura conversii</t>
  </si>
  <si>
    <t>Ictinia mississippiensis</t>
  </si>
  <si>
    <t>Brachygalba lugubris</t>
  </si>
  <si>
    <t>pumilus</t>
  </si>
  <si>
    <t>carneipes</t>
  </si>
  <si>
    <t>Accipiter superciliosus</t>
  </si>
  <si>
    <t>weddellii</t>
  </si>
  <si>
    <t>Leucophaeus pipixcan</t>
  </si>
  <si>
    <t>micraster</t>
  </si>
  <si>
    <t>Triclaria malachitacea</t>
  </si>
  <si>
    <t>hoazin</t>
  </si>
  <si>
    <t>Macropsalis forcipata</t>
  </si>
  <si>
    <t>Porphyrio flavirostris</t>
  </si>
  <si>
    <t>markhami</t>
  </si>
  <si>
    <t>fuscus</t>
  </si>
  <si>
    <t>Nothura maculosa</t>
  </si>
  <si>
    <t>Fulica americana</t>
  </si>
  <si>
    <t>Odontophorus columbianus</t>
  </si>
  <si>
    <t>Phaethon aethereus</t>
  </si>
  <si>
    <t>Wood Sandpiper</t>
  </si>
  <si>
    <t>Tarphonomus</t>
  </si>
  <si>
    <t>Paroaria</t>
  </si>
  <si>
    <t>leucorodia</t>
  </si>
  <si>
    <t>Sterna</t>
  </si>
  <si>
    <t>columbianus</t>
  </si>
  <si>
    <t>Chloroceryle</t>
  </si>
  <si>
    <t>Purple Heron</t>
  </si>
  <si>
    <t>Onychoprion anaethetus</t>
  </si>
  <si>
    <t>lepida</t>
  </si>
  <si>
    <t>V</t>
  </si>
  <si>
    <t>H</t>
  </si>
  <si>
    <t>occidentalis</t>
  </si>
  <si>
    <t>Plegadis</t>
  </si>
  <si>
    <t>Myadestes</t>
  </si>
  <si>
    <t>bicolor</t>
  </si>
  <si>
    <t>rolland</t>
  </si>
  <si>
    <t>Sappho</t>
  </si>
  <si>
    <t>Rollandia rolland</t>
  </si>
  <si>
    <t>microptera</t>
  </si>
  <si>
    <t>Dendrocygna bicolor</t>
  </si>
  <si>
    <t>viduata</t>
  </si>
  <si>
    <t>capensis</t>
  </si>
  <si>
    <t>Pelecanus occidentalis</t>
  </si>
  <si>
    <t>torquata</t>
  </si>
  <si>
    <t>balliviani</t>
  </si>
  <si>
    <t>Guira</t>
  </si>
  <si>
    <t>Formicarius</t>
  </si>
  <si>
    <t>Pluvialis dominica</t>
  </si>
  <si>
    <t>Charadrius melodus</t>
  </si>
  <si>
    <t>Busarellus nigricollis</t>
  </si>
  <si>
    <t>Vanellus chilensis</t>
  </si>
  <si>
    <t>wilsonia</t>
  </si>
  <si>
    <t>magnirostris</t>
  </si>
  <si>
    <t>semipalmatus</t>
  </si>
  <si>
    <t>nilotica</t>
  </si>
  <si>
    <t>Gelochelidon nilotica</t>
  </si>
  <si>
    <t>Chlidonias niger</t>
  </si>
  <si>
    <t>hirundo</t>
  </si>
  <si>
    <t>Buteo nitidus</t>
  </si>
  <si>
    <t>Sterna dougallii</t>
  </si>
  <si>
    <t>Metallura iracunda</t>
  </si>
  <si>
    <t>Pulsatrix perspicillata</t>
  </si>
  <si>
    <t>koeniswaldiana</t>
  </si>
  <si>
    <t>Megascops albogularis</t>
  </si>
  <si>
    <t>Nonnula brunnea</t>
  </si>
  <si>
    <t>Columbina squammata</t>
  </si>
  <si>
    <t>picui</t>
  </si>
  <si>
    <t>Phalacrocorax atriceps</t>
  </si>
  <si>
    <t>anhinga</t>
  </si>
  <si>
    <t>Enicognathus ferrugineus</t>
  </si>
  <si>
    <t>Megascops atricapilla</t>
  </si>
  <si>
    <t>xanthopterygius</t>
  </si>
  <si>
    <t>alticola</t>
  </si>
  <si>
    <t>Pyrrhura rhodocephala</t>
  </si>
  <si>
    <t>Metriopelia ceciliae</t>
  </si>
  <si>
    <t>morenoi</t>
  </si>
  <si>
    <t>tirica</t>
  </si>
  <si>
    <t>Pulsatrix melanota</t>
  </si>
  <si>
    <t>Megascops hoyi</t>
  </si>
  <si>
    <t>virginianus</t>
  </si>
  <si>
    <t>Metallura williami</t>
  </si>
  <si>
    <t>Megascops sanctaecatarinae</t>
  </si>
  <si>
    <t>Phaethornis rupurumii</t>
  </si>
  <si>
    <t>pinnatus</t>
  </si>
  <si>
    <t>Cochlearius cochlearius</t>
  </si>
  <si>
    <t>Zebrilus undulatus</t>
  </si>
  <si>
    <t>Metriopelia aymara</t>
  </si>
  <si>
    <t>Eudyptes sclateri</t>
  </si>
  <si>
    <t>chrysolophus</t>
  </si>
  <si>
    <t>corensis</t>
  </si>
  <si>
    <t>fasciata</t>
  </si>
  <si>
    <t>monachus</t>
  </si>
  <si>
    <t>Columba livia</t>
  </si>
  <si>
    <t>campestris</t>
  </si>
  <si>
    <t>Speculanas specularis</t>
  </si>
  <si>
    <t>Eudyptes chrysolophus</t>
  </si>
  <si>
    <t>cochlearius</t>
  </si>
  <si>
    <t>bolivianum</t>
  </si>
  <si>
    <t>Patagioenas maculosa</t>
  </si>
  <si>
    <t>chrysocome</t>
  </si>
  <si>
    <t>leucocephala</t>
  </si>
  <si>
    <t>Patagioenas picazuro</t>
  </si>
  <si>
    <t>sanctithomae</t>
  </si>
  <si>
    <t>Phaethornis idaliae</t>
  </si>
  <si>
    <t>nattereri</t>
  </si>
  <si>
    <t>longicauda</t>
  </si>
  <si>
    <t>Phaethornis augusti</t>
  </si>
  <si>
    <t>Glaucidium bolivianum</t>
  </si>
  <si>
    <t>parkeri</t>
  </si>
  <si>
    <t>Milvago chimango</t>
  </si>
  <si>
    <t>albogularis</t>
  </si>
  <si>
    <t>Pilherodius pileatus</t>
  </si>
  <si>
    <t>Egretta garzetta</t>
  </si>
  <si>
    <t>Heliothryx</t>
  </si>
  <si>
    <t>solitarius</t>
  </si>
  <si>
    <t>Nephelornis</t>
  </si>
  <si>
    <t>Heliomaster</t>
  </si>
  <si>
    <t>Phoenicircus</t>
  </si>
  <si>
    <t>Periporphyrus</t>
  </si>
  <si>
    <t>Penelope montagnii</t>
  </si>
  <si>
    <t>Colaptes</t>
  </si>
  <si>
    <t>Eriocnemis</t>
  </si>
  <si>
    <t>Schiffornis</t>
  </si>
  <si>
    <t>Piaya</t>
  </si>
  <si>
    <t>argyrotis</t>
  </si>
  <si>
    <t>Crypturellus cinereus</t>
  </si>
  <si>
    <t>Pyrocephalus</t>
  </si>
  <si>
    <t>Tumbezia</t>
  </si>
  <si>
    <t>Thaumastura</t>
  </si>
  <si>
    <t>Aglaiocercus</t>
  </si>
  <si>
    <t>Eleothreptus</t>
  </si>
  <si>
    <t>Cypseloides</t>
  </si>
  <si>
    <t>Oreopholus</t>
  </si>
  <si>
    <t>Premnoplex</t>
  </si>
  <si>
    <t>Penelope superciliaris</t>
  </si>
  <si>
    <t>Psophia viridis</t>
  </si>
  <si>
    <t>notatus</t>
  </si>
  <si>
    <t>Theristicus melanopis</t>
  </si>
  <si>
    <t>Crypturellus soui</t>
  </si>
  <si>
    <t>purpurascens</t>
  </si>
  <si>
    <t>Pterodroma cookii</t>
  </si>
  <si>
    <t>Pterodroma defilippiana</t>
  </si>
  <si>
    <t>longirostris</t>
  </si>
  <si>
    <t>Rallus longirostris</t>
  </si>
  <si>
    <t>wetmorei</t>
  </si>
  <si>
    <t>Pterodroma lessonii</t>
  </si>
  <si>
    <t>cookii</t>
  </si>
  <si>
    <t>Calidris pusilla</t>
  </si>
  <si>
    <t>Rallus wetmorei</t>
  </si>
  <si>
    <t>bairdii</t>
  </si>
  <si>
    <t>Calidris ferruginea</t>
  </si>
  <si>
    <t>Mycteria americana</t>
  </si>
  <si>
    <t>Calidris melanotos</t>
  </si>
  <si>
    <t>limicola</t>
  </si>
  <si>
    <t>ocellatus</t>
  </si>
  <si>
    <t>Nyctiphrynus rosenbergi</t>
  </si>
  <si>
    <t>Amazona tucumana</t>
  </si>
  <si>
    <t>rosenbergi</t>
  </si>
  <si>
    <t>gigas</t>
  </si>
  <si>
    <t>aequinoctialis</t>
  </si>
  <si>
    <t>chloropterus</t>
  </si>
  <si>
    <t>macao</t>
  </si>
  <si>
    <t>sordidus</t>
  </si>
  <si>
    <t>Cyanopsitta spixii</t>
  </si>
  <si>
    <t>ararauna</t>
  </si>
  <si>
    <t>maracana</t>
  </si>
  <si>
    <t>Pionus chalcopterus</t>
  </si>
  <si>
    <t>anthonyi</t>
  </si>
  <si>
    <t>cyaneus</t>
  </si>
  <si>
    <t>Pionus menstruus</t>
  </si>
  <si>
    <t>Pionus sordidus</t>
  </si>
  <si>
    <t>maximiliani</t>
  </si>
  <si>
    <t>nacunda</t>
  </si>
  <si>
    <t>Nyctidromus albicollis</t>
  </si>
  <si>
    <t>ambiguus</t>
  </si>
  <si>
    <t>Primolius couloni</t>
  </si>
  <si>
    <t>Amazona rhodocorytha</t>
  </si>
  <si>
    <t>Amazona amazonica</t>
  </si>
  <si>
    <t>poliogaster</t>
  </si>
  <si>
    <t>buffoni</t>
  </si>
  <si>
    <t>Circus buffoni</t>
  </si>
  <si>
    <t>spiloptera</t>
  </si>
  <si>
    <t>Porzana flaviventer</t>
  </si>
  <si>
    <t>puffinus</t>
  </si>
  <si>
    <t>daubentoni</t>
  </si>
  <si>
    <t>whitelyi</t>
  </si>
  <si>
    <t>minutus</t>
  </si>
  <si>
    <t>Leucophaeus atricilla</t>
  </si>
  <si>
    <t>pipixcan</t>
  </si>
  <si>
    <t>Aratinga jandaya</t>
  </si>
  <si>
    <t>pentlandii</t>
  </si>
  <si>
    <t>X</t>
    <phoneticPr fontId="8"/>
  </si>
  <si>
    <t>Laterallus jamaicensis</t>
  </si>
  <si>
    <t>leucopyrrhus</t>
  </si>
  <si>
    <t>cirrocephalus</t>
  </si>
  <si>
    <t>cayana</t>
  </si>
  <si>
    <t>Coccycua cinerea</t>
  </si>
  <si>
    <t>Chroicocephalus maculipennis</t>
  </si>
  <si>
    <t>Heliangelus micraster</t>
  </si>
  <si>
    <t>Amazona farinosa</t>
  </si>
  <si>
    <t>wagleri</t>
  </si>
  <si>
    <t>Hydropsalis climacocerca</t>
  </si>
  <si>
    <t>Discosura langsdorffi</t>
  </si>
  <si>
    <t>letitiae</t>
  </si>
  <si>
    <t>hornbyi</t>
  </si>
  <si>
    <t>maculosa</t>
  </si>
  <si>
    <t>Larus delawarensis</t>
  </si>
  <si>
    <t>Pelecanoides</t>
  </si>
  <si>
    <t>ridibundus</t>
  </si>
  <si>
    <t>Sula</t>
  </si>
  <si>
    <t>Passer</t>
  </si>
  <si>
    <t>Lessonia</t>
  </si>
  <si>
    <t>Pseudoseisura</t>
  </si>
  <si>
    <t>Phoenicoparrus</t>
  </si>
  <si>
    <t>glareola</t>
  </si>
  <si>
    <t>Pseudocolopteryx</t>
  </si>
  <si>
    <t>Sublegatus</t>
  </si>
  <si>
    <t>Chelidoptera</t>
  </si>
  <si>
    <t>Chauna torquata</t>
  </si>
  <si>
    <t>Myioborus</t>
  </si>
  <si>
    <t>Rhinocrypta</t>
  </si>
  <si>
    <t>Eugralla</t>
  </si>
  <si>
    <t>Dendrocygna viduata</t>
  </si>
  <si>
    <t>Sula variegata</t>
  </si>
  <si>
    <t>Odontophorus balliviani</t>
  </si>
  <si>
    <t>stellatus</t>
  </si>
  <si>
    <t>Chauna chavaria</t>
  </si>
  <si>
    <t>Pygochelidon</t>
  </si>
  <si>
    <t>Podiceps gallardoi</t>
  </si>
  <si>
    <t>ruber</t>
  </si>
  <si>
    <t>melanoleucus</t>
  </si>
  <si>
    <t>Morus serrator</t>
  </si>
  <si>
    <t>Odontophorus stellatus</t>
  </si>
  <si>
    <t>variegata</t>
  </si>
  <si>
    <t>Buteogallus meridionalis</t>
  </si>
  <si>
    <t>melodus</t>
  </si>
  <si>
    <t>Pelecanoides magellani</t>
  </si>
  <si>
    <t>aethereus</t>
  </si>
  <si>
    <t>nitidus</t>
  </si>
  <si>
    <t>paradisaea</t>
  </si>
  <si>
    <t>Charadrius vociferus</t>
  </si>
  <si>
    <t>cinctus</t>
  </si>
  <si>
    <t>Rhynchortyx cinctus</t>
  </si>
  <si>
    <t>serrator</t>
  </si>
  <si>
    <t>Parabuteo unicinctus</t>
  </si>
  <si>
    <t>Panyptila cayennensis</t>
  </si>
  <si>
    <t>pella</t>
  </si>
  <si>
    <t>Topaza pyra</t>
  </si>
  <si>
    <t>mellivora</t>
  </si>
  <si>
    <t>Lophostrix cristata</t>
  </si>
  <si>
    <t>versicolurus</t>
  </si>
  <si>
    <t>Charadrius collaris</t>
  </si>
  <si>
    <t>brunnea</t>
  </si>
  <si>
    <t>Haematopus leucopodus</t>
  </si>
  <si>
    <t>Micrastur buckleyi</t>
  </si>
  <si>
    <t>circumcincta</t>
  </si>
  <si>
    <t>Brotogeris chiriri</t>
  </si>
  <si>
    <t>pyrrhoptera</t>
  </si>
  <si>
    <t>Gallinago nobilis</t>
  </si>
  <si>
    <t>undulata</t>
  </si>
  <si>
    <t>petersoni</t>
  </si>
  <si>
    <t>Micrastur gilvicollis</t>
  </si>
  <si>
    <t>perspicillata</t>
  </si>
  <si>
    <t>hylophila</t>
  </si>
  <si>
    <t>Strix hylophila</t>
  </si>
  <si>
    <t>Spiziapteryx circumcincta</t>
  </si>
  <si>
    <t>Forpus xanthopterygius</t>
  </si>
  <si>
    <t>Megascops ingens</t>
  </si>
  <si>
    <t>chrysoptera</t>
  </si>
  <si>
    <t>Micrastur plumbeus</t>
  </si>
  <si>
    <t>Agamia agami</t>
  </si>
  <si>
    <t>violacea</t>
  </si>
  <si>
    <t>Bolborhynchus lineola</t>
  </si>
  <si>
    <t>ferrugineifrons</t>
  </si>
  <si>
    <t>Bolborhynchus ferrugineifrons</t>
  </si>
  <si>
    <t>panychlora</t>
  </si>
  <si>
    <t>nigrirostris</t>
  </si>
  <si>
    <t>Tringa semipalmata</t>
  </si>
  <si>
    <t>Patagioenas goodsoni</t>
  </si>
  <si>
    <t>Patagioenas squamosa</t>
  </si>
  <si>
    <t>Patagioenas fasciata</t>
  </si>
  <si>
    <t>araucana</t>
  </si>
  <si>
    <t>macularius</t>
  </si>
  <si>
    <t>Psilopsiagon aymara</t>
  </si>
  <si>
    <t>Ixobrychus involucris</t>
  </si>
  <si>
    <t>Brotogeris sanctithomae</t>
  </si>
  <si>
    <t>atrimentalis</t>
  </si>
  <si>
    <t>Myiopsitta monachus</t>
  </si>
  <si>
    <t>Psilopsiagon aurifrons</t>
  </si>
  <si>
    <t>lineola</t>
  </si>
  <si>
    <t>Patagioenas araucana</t>
  </si>
  <si>
    <t>Caracara plancus</t>
  </si>
  <si>
    <t>borealis</t>
  </si>
  <si>
    <t>Numenius borealis</t>
  </si>
  <si>
    <t>Egretta tricolor</t>
  </si>
  <si>
    <t>Egretta rufescens</t>
  </si>
  <si>
    <t>Heteronetta</t>
  </si>
  <si>
    <t>Nothocercus</t>
  </si>
  <si>
    <t>atricapilla</t>
  </si>
  <si>
    <t>garzetta</t>
  </si>
  <si>
    <t>Aphrodroma brevirostris</t>
  </si>
  <si>
    <t>Fregata</t>
  </si>
  <si>
    <t>Oxyura jamaicensis</t>
  </si>
  <si>
    <t>Oxyura vittata</t>
  </si>
  <si>
    <t>Odontophorus</t>
  </si>
  <si>
    <t>Dryocopus</t>
  </si>
  <si>
    <t>undulatus</t>
  </si>
  <si>
    <t>Crax</t>
  </si>
  <si>
    <t>Cyanicterus</t>
  </si>
  <si>
    <t>Penelope argyrotis</t>
  </si>
  <si>
    <t>Eudyptula</t>
  </si>
  <si>
    <t>Amaurolimnas</t>
  </si>
  <si>
    <t>dabbenei</t>
  </si>
  <si>
    <t>Penelope dabbenei</t>
  </si>
  <si>
    <t>Penelope jacucaca</t>
  </si>
  <si>
    <t>bulwerii</t>
  </si>
  <si>
    <t>phaeopygia</t>
  </si>
  <si>
    <t>Pterodroma externa</t>
  </si>
  <si>
    <t>aura</t>
  </si>
  <si>
    <t>cumanensis</t>
  </si>
  <si>
    <t>Penelope perspicax</t>
  </si>
  <si>
    <t>caerulea</t>
  </si>
  <si>
    <t>Phalaropus tricolor</t>
  </si>
  <si>
    <t>Jacana jacana</t>
  </si>
  <si>
    <t>melanopis</t>
  </si>
  <si>
    <t>Platalea leucorodia</t>
  </si>
  <si>
    <t>Pterodroma neglecta</t>
  </si>
  <si>
    <t>Pelagodroma</t>
  </si>
  <si>
    <t>Pterodroma longirostris</t>
  </si>
  <si>
    <t>ajaja</t>
  </si>
  <si>
    <t>Platalea ajaja</t>
  </si>
  <si>
    <t>neglecta</t>
  </si>
  <si>
    <t>crepitans</t>
  </si>
  <si>
    <t>Theristicus caudatus</t>
  </si>
  <si>
    <t>Rallus semiplumbeus</t>
  </si>
  <si>
    <t>pugnax</t>
  </si>
  <si>
    <t>Graydidascalus brachyurus</t>
  </si>
  <si>
    <t>Amazona pretrei</t>
  </si>
  <si>
    <t>Aramides calopterus</t>
  </si>
  <si>
    <t>Attagis malouinus</t>
  </si>
  <si>
    <t>uncinatus</t>
  </si>
  <si>
    <t>vielliardi</t>
  </si>
  <si>
    <t>Amaurolimnas concolor</t>
  </si>
  <si>
    <t>Ara macao</t>
  </si>
  <si>
    <t>auricollis</t>
  </si>
  <si>
    <t>ochrocephala</t>
  </si>
  <si>
    <t>carolina</t>
  </si>
  <si>
    <t>Chroicocephalus serranus</t>
  </si>
  <si>
    <t>Primolius maracana</t>
  </si>
  <si>
    <t>Porzana carolina</t>
  </si>
  <si>
    <t>Circus cinereus</t>
  </si>
  <si>
    <t>Ara ambiguus</t>
  </si>
  <si>
    <t>strophianus</t>
  </si>
  <si>
    <t>couloni</t>
  </si>
  <si>
    <t>chalcopterus</t>
  </si>
  <si>
    <t>Ara severus</t>
  </si>
  <si>
    <t>dufresniana</t>
  </si>
  <si>
    <t>Amazona brasiliensis</t>
  </si>
  <si>
    <t>icterotis</t>
  </si>
  <si>
    <t>Primolius auricollis</t>
  </si>
  <si>
    <t>fuliginosus</t>
  </si>
  <si>
    <t>Coccycua pumila</t>
  </si>
  <si>
    <t>Crax alberti</t>
  </si>
  <si>
    <t>auricapillus</t>
  </si>
  <si>
    <t>Puffinus puffinus</t>
  </si>
  <si>
    <t>assimilis</t>
  </si>
  <si>
    <t>Puffinus assimilis</t>
  </si>
  <si>
    <t>Chroicocephalus ridibundus</t>
  </si>
  <si>
    <t>Fulica armillata</t>
  </si>
  <si>
    <t>rufifrons</t>
  </si>
  <si>
    <t>Larus atlanticus</t>
  </si>
  <si>
    <t>Larus belcheri</t>
  </si>
  <si>
    <t>Larus argentatus</t>
  </si>
  <si>
    <t>Anous minutus</t>
  </si>
  <si>
    <t>hirundinaceus</t>
  </si>
  <si>
    <t>erythrogenys</t>
  </si>
  <si>
    <t>Piaya cayana</t>
  </si>
  <si>
    <t>langsdorffi</t>
  </si>
  <si>
    <t>albivitta</t>
  </si>
  <si>
    <t>Lophornis stictolophus</t>
  </si>
  <si>
    <t>Accipiter cooperii</t>
  </si>
  <si>
    <t>Hydrocoloeus minutus</t>
  </si>
  <si>
    <t>Graylag Goose</t>
  </si>
  <si>
    <t>Nothura darwinii</t>
  </si>
  <si>
    <t>chacoensis</t>
  </si>
  <si>
    <t>Fulica gigantea</t>
  </si>
  <si>
    <t>Fulica cornuta</t>
  </si>
  <si>
    <t>Eudromia elegans</t>
  </si>
  <si>
    <t>Lurocalis</t>
  </si>
  <si>
    <t>Piranga</t>
  </si>
  <si>
    <t>Margarornis</t>
  </si>
  <si>
    <t>Pilherodius</t>
  </si>
  <si>
    <t>Cyanopsitta</t>
  </si>
  <si>
    <t>Campephilus</t>
  </si>
  <si>
    <t>Oxypogon</t>
  </si>
  <si>
    <t>albigularis</t>
  </si>
  <si>
    <t>Spartonoica</t>
  </si>
  <si>
    <t>autumnalis</t>
  </si>
  <si>
    <t>Eubucco</t>
  </si>
  <si>
    <t>Lophotriccus</t>
  </si>
  <si>
    <t>Rose-fronted Parakeet</t>
  </si>
  <si>
    <t>Dendrexetastes</t>
  </si>
  <si>
    <t>Florisuga</t>
  </si>
  <si>
    <t>leucorrhous</t>
  </si>
  <si>
    <t>Phalacrocorax harrisi</t>
  </si>
  <si>
    <t>Podiceps taczanowskii</t>
  </si>
  <si>
    <t>albonotatus</t>
  </si>
  <si>
    <t>Buteo albigula</t>
  </si>
  <si>
    <t>mitchellii</t>
  </si>
  <si>
    <t>brachyurus</t>
  </si>
  <si>
    <t>Sula granti</t>
  </si>
  <si>
    <t>albigula</t>
  </si>
  <si>
    <t>Sula leucogaster</t>
  </si>
  <si>
    <t>nebouxii</t>
  </si>
  <si>
    <t>Sula nebouxii</t>
  </si>
  <si>
    <t>Rollandia microptera</t>
  </si>
  <si>
    <t>Sula dactylatra</t>
  </si>
  <si>
    <t>granti</t>
  </si>
  <si>
    <t>dactylatra</t>
  </si>
  <si>
    <t>Geranoaetus melanoleucus</t>
  </si>
  <si>
    <t>unicinctus</t>
  </si>
  <si>
    <t>sula</t>
  </si>
  <si>
    <t>Sterna paradisaea</t>
  </si>
  <si>
    <t>Phegornis mitchellii</t>
  </si>
  <si>
    <t>talpacoti</t>
  </si>
  <si>
    <t>Megascops marshalli</t>
  </si>
  <si>
    <t>leucopodus</t>
  </si>
  <si>
    <t>ferrugineus</t>
  </si>
  <si>
    <t>Haematopus palliatus</t>
  </si>
  <si>
    <t>orbygnesius</t>
  </si>
  <si>
    <t>squammata</t>
  </si>
  <si>
    <t>Pulsatrix koeniswaldiana</t>
  </si>
  <si>
    <t>Metriopelia morenoi</t>
  </si>
  <si>
    <t>Metriopelia melanoptera</t>
  </si>
  <si>
    <t>aymara</t>
  </si>
  <si>
    <t>rufipes</t>
  </si>
  <si>
    <t>nigrolineata</t>
  </si>
  <si>
    <t>Gallinago jamesoni</t>
  </si>
  <si>
    <t>Burhinus bistriatus</t>
  </si>
  <si>
    <t>Recurvirostra andina</t>
  </si>
  <si>
    <t>Burhinus superciliaris</t>
  </si>
  <si>
    <t>Chionis albus</t>
  </si>
  <si>
    <t>mintoni</t>
  </si>
  <si>
    <t>Lophonetta specularioides</t>
  </si>
  <si>
    <t>Alipiopsitta</t>
  </si>
  <si>
    <t>Eudyptes chrysocome</t>
  </si>
  <si>
    <t>Threnetes leucurus</t>
  </si>
  <si>
    <t>chiriri</t>
  </si>
  <si>
    <t>Micrastur mintoni</t>
  </si>
  <si>
    <t>buffonii</t>
  </si>
  <si>
    <t>Nystalus chacuru</t>
  </si>
  <si>
    <t>Brotogeris cyanoptera</t>
  </si>
  <si>
    <t>gilvicollis</t>
  </si>
  <si>
    <t>Micrastur ruficollis</t>
  </si>
  <si>
    <t>Anas andium</t>
  </si>
  <si>
    <t>Eudyptes robustus</t>
  </si>
  <si>
    <t>Phoebastria irrorata</t>
  </si>
  <si>
    <t>Diomedea epomophora</t>
  </si>
  <si>
    <t>Numenius phaeopus</t>
  </si>
  <si>
    <t>Numenius americanus</t>
  </si>
  <si>
    <t>squamosa</t>
  </si>
  <si>
    <t>Limosa limosa</t>
  </si>
  <si>
    <t>Phalcoboenus australis</t>
  </si>
  <si>
    <t>Limosa lapponica</t>
  </si>
  <si>
    <t>Limosa haemastica</t>
  </si>
  <si>
    <t>Ardea herodias</t>
  </si>
  <si>
    <t>aurifrons</t>
  </si>
  <si>
    <t>americanus</t>
  </si>
  <si>
    <t>Phaethornis subochraceus</t>
  </si>
  <si>
    <t>Bartramia longicauda</t>
  </si>
  <si>
    <t>meloda</t>
  </si>
  <si>
    <t>ater</t>
  </si>
  <si>
    <t>fedoa</t>
  </si>
  <si>
    <t>Limosa fedoa</t>
  </si>
  <si>
    <t>Phalcoboenus megalopterus</t>
  </si>
  <si>
    <t>Ardeola ralloides</t>
  </si>
  <si>
    <t>glacialoides</t>
  </si>
  <si>
    <t>Fulmarus glacialoides</t>
  </si>
  <si>
    <t>dominicus</t>
  </si>
  <si>
    <t>nigrocapillus</t>
  </si>
  <si>
    <t>mollis</t>
  </si>
  <si>
    <t>Limosa</t>
  </si>
  <si>
    <t>Nothoprocta</t>
  </si>
  <si>
    <t>Embernagra</t>
  </si>
  <si>
    <t>Ramphomicron</t>
  </si>
  <si>
    <t>Dendrocygna</t>
  </si>
  <si>
    <t>Saltator</t>
  </si>
  <si>
    <t>vittata</t>
  </si>
  <si>
    <t>Halobaena caerulea</t>
  </si>
  <si>
    <t>goudotii</t>
  </si>
  <si>
    <t>Penelope purpurascens</t>
  </si>
  <si>
    <t>perspicax</t>
  </si>
  <si>
    <t>obsoletus</t>
  </si>
  <si>
    <t>Pionus</t>
  </si>
  <si>
    <t>Crypturellus ptaritepui</t>
  </si>
  <si>
    <t>jacquacu</t>
  </si>
  <si>
    <t>inexpectata</t>
  </si>
  <si>
    <t>Pterodroma inexpectata</t>
  </si>
  <si>
    <t>pipile</t>
  </si>
  <si>
    <t>Pipile pipile</t>
  </si>
  <si>
    <t>Aramides axillaris</t>
  </si>
  <si>
    <t>belcheri</t>
  </si>
  <si>
    <t>castaneiceps</t>
  </si>
  <si>
    <t>maguari</t>
  </si>
  <si>
    <t>lobatus</t>
  </si>
  <si>
    <t>Phalaropus lobatus</t>
  </si>
  <si>
    <t>saracura</t>
  </si>
  <si>
    <t>Aramides ypecaha</t>
  </si>
  <si>
    <t>wolfi</t>
  </si>
  <si>
    <t>Cathartes aura</t>
  </si>
  <si>
    <t>melambrotus</t>
  </si>
  <si>
    <t>Pterodroma arminjoniana</t>
  </si>
  <si>
    <t>superciliaris</t>
  </si>
  <si>
    <t>defilippiana</t>
  </si>
  <si>
    <t>ptaritepui</t>
  </si>
  <si>
    <t>arminjoniana</t>
  </si>
  <si>
    <t>ypecaha</t>
  </si>
  <si>
    <t>Ciconia maguari</t>
  </si>
  <si>
    <t>Jabiru mycteria</t>
  </si>
  <si>
    <t>externa</t>
  </si>
  <si>
    <t>Rallus limicola</t>
  </si>
  <si>
    <t>Rallus antarcticus</t>
  </si>
  <si>
    <t>subruficollis</t>
  </si>
  <si>
    <t>tucumana</t>
  </si>
  <si>
    <t>Elanus leucurus</t>
  </si>
  <si>
    <t>Anurolimnas viridis</t>
  </si>
  <si>
    <t>fasciatus</t>
  </si>
  <si>
    <t>Anurolimnas castaneiceps</t>
  </si>
  <si>
    <t>Ara rubrogenys</t>
  </si>
  <si>
    <t>tridactyla</t>
  </si>
  <si>
    <t>Heliangelus amethysticollis</t>
  </si>
  <si>
    <t>Ictinia plumbea</t>
  </si>
  <si>
    <t>xenopterus</t>
  </si>
  <si>
    <t>Laterallus melanophaius</t>
  </si>
  <si>
    <t>bidentatus</t>
  </si>
  <si>
    <t>Laterallus xenopterus</t>
  </si>
  <si>
    <t>flaviventer</t>
  </si>
  <si>
    <t>Harpagus bidentatus</t>
  </si>
  <si>
    <t>diodon</t>
  </si>
  <si>
    <t>Harpagus diodon</t>
  </si>
  <si>
    <t>Heliactin</t>
  </si>
  <si>
    <t>Anopetia</t>
  </si>
  <si>
    <t>barbadensis</t>
  </si>
  <si>
    <t>griseus</t>
  </si>
  <si>
    <t>urumutum</t>
  </si>
  <si>
    <t>cinerascens</t>
  </si>
  <si>
    <t>festiva</t>
  </si>
  <si>
    <t>Diopsittaca nobilis</t>
  </si>
  <si>
    <t>lherminieri</t>
  </si>
  <si>
    <t>Puffinus lherminieri</t>
  </si>
  <si>
    <t>Accipiter collaris</t>
  </si>
  <si>
    <t>Pardirallus maculatus</t>
  </si>
  <si>
    <t>Accipiter bicolor</t>
  </si>
  <si>
    <t>striatus</t>
  </si>
  <si>
    <t>Leucophaeus fuliginosus</t>
  </si>
  <si>
    <t>Fregetta grallaria</t>
  </si>
  <si>
    <t>Chroicocephalus cirrocephalus</t>
  </si>
  <si>
    <t>Pardirallus nigricans</t>
  </si>
  <si>
    <t>sanguinolentus</t>
  </si>
  <si>
    <t>maculatus</t>
  </si>
  <si>
    <t>atlanticus</t>
  </si>
  <si>
    <t>Opisthocomus hoazin</t>
  </si>
  <si>
    <t>Geranospiza caerulescens</t>
  </si>
  <si>
    <t>Leucophaeus scoresbii</t>
  </si>
  <si>
    <t>scoresbii</t>
  </si>
  <si>
    <t>Leucopternis kuhli</t>
  </si>
  <si>
    <t>lacernulatus</t>
  </si>
  <si>
    <t>Accipiter striatus</t>
  </si>
  <si>
    <t>cooperii</t>
  </si>
  <si>
    <t>plumbeus</t>
  </si>
  <si>
    <t>erythrops</t>
  </si>
  <si>
    <t>diamantinensis</t>
  </si>
  <si>
    <t>Nothura minor</t>
  </si>
  <si>
    <t>peruviana</t>
  </si>
  <si>
    <t>Taoniscus nanus</t>
  </si>
  <si>
    <t>X</t>
  </si>
  <si>
    <t>speciosus</t>
  </si>
  <si>
    <t>Pheucticus</t>
  </si>
  <si>
    <t>Geothlypis</t>
  </si>
  <si>
    <t>formosa</t>
  </si>
  <si>
    <t>Primolius</t>
  </si>
  <si>
    <t>Streptoprocne</t>
  </si>
  <si>
    <t>Choco Tyrannulet</t>
  </si>
  <si>
    <t>flavescens</t>
  </si>
  <si>
    <t>Haematopus</t>
  </si>
  <si>
    <t>Lepidocolaptes</t>
  </si>
  <si>
    <t>Brownish-headed Antbird</t>
  </si>
  <si>
    <t>NB</t>
  </si>
  <si>
    <t>Tachybaptus dominicus</t>
  </si>
  <si>
    <t>poliocephala</t>
  </si>
  <si>
    <t>Phalacrocorax brasilianus</t>
  </si>
  <si>
    <t>Charadrius modestus</t>
  </si>
  <si>
    <t>platypterus</t>
  </si>
  <si>
    <t>Buteo platypterus</t>
  </si>
  <si>
    <t>leucophrys</t>
  </si>
  <si>
    <t>jamesi</t>
  </si>
  <si>
    <t>Phalacrocorax magellanicus</t>
  </si>
  <si>
    <t>Buteo brachyurus</t>
  </si>
  <si>
    <t>Buteo albonotatus</t>
  </si>
  <si>
    <t>Buteo ventralis</t>
  </si>
  <si>
    <t>Charadrius alticola</t>
  </si>
  <si>
    <t>Podilymbus podiceps</t>
  </si>
  <si>
    <t>leucogaster</t>
  </si>
  <si>
    <t>gallardoi</t>
  </si>
  <si>
    <t>Haematopus ater</t>
  </si>
  <si>
    <t>falklandicus</t>
  </si>
  <si>
    <t>Anhinga anhinga</t>
  </si>
  <si>
    <t>Spizaetus tyrannus</t>
  </si>
  <si>
    <t>Sula sula</t>
  </si>
  <si>
    <t>Podiceps major</t>
  </si>
  <si>
    <t>andinus</t>
  </si>
  <si>
    <t>Columbina passerina</t>
  </si>
  <si>
    <t>brasilianus</t>
  </si>
  <si>
    <t>hirundinacea</t>
  </si>
  <si>
    <t>modestus</t>
  </si>
  <si>
    <t>conspicillatus</t>
  </si>
  <si>
    <t>Strix rufipes</t>
  </si>
  <si>
    <t>Charadrius falklandicus</t>
  </si>
  <si>
    <t>Brotogeris versicolurus</t>
  </si>
  <si>
    <t>Chalcostigma herrani</t>
  </si>
  <si>
    <t>Gallinago undulata</t>
  </si>
  <si>
    <t>Gallinago stricklandii</t>
  </si>
  <si>
    <t>mirandollei</t>
  </si>
  <si>
    <t>socialis</t>
  </si>
  <si>
    <t>specularis</t>
  </si>
  <si>
    <t>Spheniscus magellanicus</t>
  </si>
  <si>
    <t>Microbates</t>
  </si>
  <si>
    <t>Ramphocaenus</t>
  </si>
  <si>
    <t>Psilorhamphus</t>
  </si>
  <si>
    <t>semitorquatus</t>
  </si>
  <si>
    <t>Pluvianellus socialis</t>
  </si>
  <si>
    <t>delicata</t>
  </si>
  <si>
    <t>ruficollis</t>
  </si>
  <si>
    <t>Tigrisoma mexicanum</t>
  </si>
  <si>
    <t>agami</t>
  </si>
  <si>
    <t>sclateri</t>
  </si>
  <si>
    <t>robustus</t>
  </si>
  <si>
    <t>Anas crecca</t>
  </si>
  <si>
    <t>Patagioenas leucocephala</t>
  </si>
  <si>
    <t>speciosa</t>
  </si>
  <si>
    <t>Micrastur mirandollei</t>
  </si>
  <si>
    <t>haemastica</t>
  </si>
  <si>
    <t>Patagioenas corensis</t>
  </si>
  <si>
    <t>Bubulcus ibis</t>
  </si>
  <si>
    <t>Ardea cinerea</t>
  </si>
  <si>
    <t>tricolor</t>
  </si>
  <si>
    <t>Butorides virescens</t>
  </si>
  <si>
    <t>Thalassarche eremita</t>
  </si>
  <si>
    <t>Butorides striata</t>
  </si>
  <si>
    <t>halli</t>
  </si>
  <si>
    <t>Netta erythrophthalma</t>
  </si>
  <si>
    <t>Nothocercus nigrocapillus</t>
  </si>
  <si>
    <t>tao</t>
  </si>
  <si>
    <t>Tinamus tao</t>
  </si>
  <si>
    <t>Deroptyus</t>
  </si>
  <si>
    <t>lapponica</t>
  </si>
  <si>
    <t>Patagioenas speciosa</t>
  </si>
  <si>
    <t>cocoi</t>
  </si>
  <si>
    <t>Ibycter americanus</t>
  </si>
  <si>
    <t>plancus</t>
  </si>
  <si>
    <t>Tringa glareola</t>
  </si>
  <si>
    <t>herodias</t>
  </si>
  <si>
    <t>melanoleuca</t>
  </si>
  <si>
    <t>Daptrius</t>
  </si>
  <si>
    <t>Egretta thula</t>
  </si>
  <si>
    <t>species</t>
    <phoneticPr fontId="8"/>
  </si>
  <si>
    <t>Tigrisoma</t>
  </si>
  <si>
    <t>rufigularis</t>
  </si>
  <si>
    <t>Pandion</t>
  </si>
  <si>
    <t>flavipes</t>
  </si>
  <si>
    <t>thula</t>
  </si>
  <si>
    <t>antarctica</t>
  </si>
  <si>
    <t>jamaicensis</t>
  </si>
  <si>
    <t>Spizaetus</t>
  </si>
  <si>
    <t>Taoniscus</t>
  </si>
  <si>
    <t>Tachornis</t>
  </si>
  <si>
    <t>Rostrhamus</t>
  </si>
  <si>
    <t>Amaurospiza</t>
  </si>
  <si>
    <t>hyperrhynchus</t>
  </si>
  <si>
    <t>Xenopipo</t>
  </si>
  <si>
    <t>Heliobletus</t>
  </si>
  <si>
    <t>ochrogaster</t>
  </si>
  <si>
    <t>transfasciatus</t>
  </si>
  <si>
    <t>Grallaria</t>
  </si>
  <si>
    <t>Avocettula</t>
  </si>
  <si>
    <t>Crypturellus transfasciatus</t>
  </si>
  <si>
    <t>Penelope albipennis</t>
  </si>
  <si>
    <t>Pterodroma phaeopygia</t>
  </si>
  <si>
    <t>Pachyptila belcheri</t>
  </si>
  <si>
    <t>Crypturellus obsoletus</t>
  </si>
  <si>
    <t>Penelope jacquacu</t>
  </si>
  <si>
    <t>cujubi</t>
  </si>
  <si>
    <t>Crypturellus variegatus</t>
  </si>
  <si>
    <t>Pipile cumanensis</t>
  </si>
  <si>
    <t>Procellaria cinerea</t>
  </si>
  <si>
    <t>Gampsonyx swainsonii</t>
  </si>
  <si>
    <t>swainsonii</t>
  </si>
  <si>
    <t>Cathartes melambrotus</t>
  </si>
  <si>
    <t>atratus</t>
  </si>
  <si>
    <t>Vultur gryphus</t>
  </si>
  <si>
    <t>fulicarius</t>
  </si>
  <si>
    <t>Procellaria aequinoctialis</t>
  </si>
  <si>
    <t>Pionus maximiliani</t>
  </si>
  <si>
    <t>Pionus tumultuosus</t>
  </si>
  <si>
    <t>mycteria</t>
  </si>
  <si>
    <t>Pachyptila turtur</t>
  </si>
  <si>
    <t>Coragyps atratus</t>
  </si>
  <si>
    <t>axillaris</t>
  </si>
  <si>
    <t>Aramides mangle</t>
  </si>
  <si>
    <t>Ara chloropterus</t>
  </si>
  <si>
    <t>sabini</t>
  </si>
  <si>
    <t>Xema sabini</t>
  </si>
  <si>
    <t>kawalli</t>
  </si>
  <si>
    <t>Amazona kawalli</t>
  </si>
  <si>
    <t>Amazona ochrocephala</t>
  </si>
  <si>
    <t>Porzana spiloptera</t>
  </si>
  <si>
    <t>Stercorarius antarcticus</t>
  </si>
  <si>
    <t>Paraguay</t>
  </si>
  <si>
    <t>Dendrocolaptes</t>
  </si>
  <si>
    <t>Catamblyrhynchus</t>
  </si>
  <si>
    <t>Clibanornis</t>
  </si>
  <si>
    <t>Calonectris</t>
  </si>
  <si>
    <t>Cacicus</t>
  </si>
  <si>
    <t>Phylloscartes</t>
  </si>
  <si>
    <t>Nothocrax urumutum</t>
  </si>
  <si>
    <t>rubra</t>
  </si>
  <si>
    <t>Crax rubra</t>
  </si>
  <si>
    <t>globulosa</t>
  </si>
  <si>
    <t>maculipennis</t>
  </si>
  <si>
    <t>alberti</t>
  </si>
  <si>
    <t>alector</t>
  </si>
  <si>
    <t>Crax alector</t>
  </si>
  <si>
    <t>Nothoprocta cinerascens</t>
  </si>
  <si>
    <t>Crax daubentoni</t>
  </si>
  <si>
    <t>Peru</t>
  </si>
  <si>
    <t>Aratinga solstitialis</t>
  </si>
  <si>
    <t>Metallura</t>
  </si>
  <si>
    <t>gracilis</t>
  </si>
  <si>
    <t>Oceanites gracilis</t>
  </si>
  <si>
    <t>nereis</t>
  </si>
  <si>
    <t>tropica</t>
  </si>
  <si>
    <t>Fregetta tropica</t>
  </si>
  <si>
    <t>Odontophorus gujanensis</t>
  </si>
  <si>
    <t>capueira</t>
  </si>
  <si>
    <t>Pauxi unicornis</t>
  </si>
  <si>
    <t>Odontophorus capueira</t>
  </si>
  <si>
    <t>atrifrons</t>
  </si>
  <si>
    <t>darwinii</t>
  </si>
  <si>
    <t>Touit</t>
  </si>
  <si>
    <t>striata</t>
  </si>
  <si>
    <t>pusilla</t>
  </si>
  <si>
    <t>Boissonneaua</t>
  </si>
  <si>
    <t>Neoctantes</t>
  </si>
  <si>
    <t>Nothura boraquira</t>
  </si>
  <si>
    <t>garnotii</t>
  </si>
  <si>
    <t>Planalto Tapaculo</t>
  </si>
  <si>
    <t>ralloides</t>
  </si>
  <si>
    <t>Diamantina Tapaculo</t>
  </si>
  <si>
    <t>melania</t>
  </si>
  <si>
    <t>Tinamotis</t>
  </si>
  <si>
    <t>Patagioenas</t>
  </si>
  <si>
    <t>Pionopsitta</t>
  </si>
  <si>
    <t>Pyrrhomyias</t>
  </si>
  <si>
    <t>Recurvirostra</t>
  </si>
  <si>
    <t>Satrapa</t>
  </si>
  <si>
    <t>Eudromia</t>
  </si>
  <si>
    <t>Glaucidium</t>
  </si>
  <si>
    <t>Chlorophanes</t>
  </si>
  <si>
    <t>Coereba</t>
  </si>
  <si>
    <t>Ensifera</t>
  </si>
  <si>
    <t>Thraupis</t>
  </si>
  <si>
    <t>humaythae</t>
  </si>
  <si>
    <t>Anser anser</t>
  </si>
  <si>
    <t>Piculus</t>
  </si>
  <si>
    <t>Mitu</t>
  </si>
  <si>
    <t>gaimardi</t>
  </si>
  <si>
    <t>Phalacrocorax gaimardi</t>
  </si>
  <si>
    <t>Chloephaga rubidiceps</t>
  </si>
  <si>
    <t>podiceps</t>
  </si>
  <si>
    <t>hybrida</t>
  </si>
  <si>
    <t>Phoenicopterus ruber</t>
  </si>
  <si>
    <t>harrisi</t>
  </si>
  <si>
    <t>melanoptera</t>
  </si>
  <si>
    <t>Fregata magnificens</t>
  </si>
  <si>
    <t>patagonicus</t>
  </si>
  <si>
    <t>brasiliensis</t>
  </si>
  <si>
    <t>bougainvillii</t>
  </si>
  <si>
    <t>ventralis</t>
  </si>
  <si>
    <t>Callonetta leucophrys</t>
  </si>
  <si>
    <t>Bonaparte's Parakeet</t>
  </si>
  <si>
    <t>albicaudatus</t>
  </si>
  <si>
    <t>atriceps</t>
  </si>
  <si>
    <t>galapagoensis</t>
  </si>
  <si>
    <t>guianensis</t>
  </si>
  <si>
    <t>Oreopholus ruficollis</t>
  </si>
  <si>
    <t>palliatus</t>
  </si>
  <si>
    <t>Gallinago delicata</t>
  </si>
  <si>
    <t>Himantopus mexicanus</t>
  </si>
  <si>
    <t>Columbina cruziana</t>
  </si>
  <si>
    <t>Micrastur semitorquatus</t>
  </si>
  <si>
    <t>Bubo virginianus</t>
  </si>
  <si>
    <t>imperialis</t>
  </si>
  <si>
    <t>mexicanus</t>
  </si>
  <si>
    <t>Claravis pretiosa</t>
  </si>
  <si>
    <t>cruziana</t>
  </si>
  <si>
    <t>buckleyi</t>
  </si>
  <si>
    <t>stricklandii</t>
  </si>
  <si>
    <t>Teledromas</t>
  </si>
  <si>
    <t>Herpetotheres cachinnans</t>
  </si>
  <si>
    <t>Sulphur-breasted Parakeet</t>
  </si>
  <si>
    <t>amazonum</t>
  </si>
  <si>
    <t>Black-headed Gull</t>
  </si>
  <si>
    <t>pulcher</t>
  </si>
  <si>
    <t>Asthenes</t>
  </si>
  <si>
    <t>Vanellus</t>
  </si>
  <si>
    <t>Conirostrum</t>
  </si>
  <si>
    <t>Colinus</t>
  </si>
  <si>
    <t>Thamnistes</t>
  </si>
  <si>
    <t>Santarem Parakeet</t>
  </si>
  <si>
    <t>Merulaxis</t>
  </si>
  <si>
    <t>sibilatrix</t>
  </si>
  <si>
    <t>Aramides</t>
  </si>
  <si>
    <t>Diuca</t>
  </si>
  <si>
    <t>irrorata</t>
  </si>
  <si>
    <t>Limnodromus griseus</t>
  </si>
  <si>
    <t>Limnodromus scolopaceus</t>
  </si>
  <si>
    <t>limosa</t>
  </si>
  <si>
    <t>Nycticorax nycticorax</t>
  </si>
  <si>
    <t>crecca</t>
  </si>
  <si>
    <t>Anas flavirostris</t>
  </si>
  <si>
    <t>epomophora</t>
  </si>
  <si>
    <t>Diomedea exulans</t>
  </si>
  <si>
    <t>Nyctanassa violacea</t>
  </si>
  <si>
    <t>virescens</t>
  </si>
  <si>
    <t>Phoebetria palpebrata</t>
  </si>
  <si>
    <t>ibis</t>
  </si>
  <si>
    <t>Thalassarche salvini</t>
  </si>
  <si>
    <t>Nothocercus julius</t>
  </si>
  <si>
    <t>Aythya collaris</t>
  </si>
  <si>
    <t>affinis</t>
  </si>
  <si>
    <t>Thalassarche cauta</t>
  </si>
  <si>
    <t>americana</t>
  </si>
  <si>
    <t>Nothocercus bonapartei</t>
  </si>
  <si>
    <t>Ibycter</t>
  </si>
  <si>
    <t>Augastes</t>
  </si>
  <si>
    <t>Aythya affinis</t>
  </si>
  <si>
    <t>Opisthoprora</t>
  </si>
  <si>
    <t>Drymornis</t>
  </si>
  <si>
    <t>octosetaceus</t>
  </si>
  <si>
    <t>Chlorothraupis</t>
  </si>
  <si>
    <t>Rhodopis</t>
  </si>
  <si>
    <t>Tinamus solitarius</t>
  </si>
  <si>
    <t>Morphnus</t>
  </si>
  <si>
    <t>Gampsonyx</t>
  </si>
  <si>
    <t>Tringa</t>
  </si>
  <si>
    <t>Porphyrio</t>
  </si>
  <si>
    <t>Pyrrhura</t>
  </si>
  <si>
    <t>montagnii</t>
  </si>
  <si>
    <t>Tinamus osgoodi</t>
  </si>
  <si>
    <t>Frederickena</t>
  </si>
  <si>
    <t>Pygoscelis</t>
  </si>
  <si>
    <t>Caracara</t>
  </si>
  <si>
    <t>Thryophilus</t>
    <phoneticPr fontId="8"/>
  </si>
  <si>
    <t>Muscigralla</t>
  </si>
  <si>
    <t>Dendroplex</t>
  </si>
  <si>
    <t>Agriornis</t>
  </si>
  <si>
    <t>jacucaca</t>
  </si>
  <si>
    <t>albipennis</t>
  </si>
  <si>
    <t>V</t>
    <phoneticPr fontId="8"/>
  </si>
  <si>
    <t>Odontorchilus</t>
  </si>
  <si>
    <t>Platyrinchus</t>
  </si>
  <si>
    <t>Geositta</t>
  </si>
  <si>
    <t>Chordeiles</t>
  </si>
  <si>
    <t>Crypturellus undulatus</t>
  </si>
  <si>
    <t>Hypoedaleus</t>
  </si>
  <si>
    <t>Pandion haliaetus</t>
  </si>
  <si>
    <t>obscura</t>
  </si>
  <si>
    <t>Penelope obscura</t>
  </si>
  <si>
    <t>Pachyptila desolata</t>
  </si>
  <si>
    <t>papa</t>
  </si>
  <si>
    <t>haliaetus</t>
  </si>
  <si>
    <t>Pachyptila vittata</t>
  </si>
  <si>
    <t>desolata</t>
  </si>
  <si>
    <t>Crypturellus parvirostris</t>
  </si>
  <si>
    <t>Crypturellus erythropus</t>
  </si>
  <si>
    <t>Ara glaucogularis</t>
  </si>
  <si>
    <t>cinerea</t>
  </si>
  <si>
    <t>pileata</t>
  </si>
  <si>
    <t>Crypturellus strigulosus</t>
  </si>
  <si>
    <t>Aramides saracura</t>
  </si>
  <si>
    <t>conspicillata</t>
  </si>
  <si>
    <t>concolor</t>
  </si>
  <si>
    <t>Aramides wolfi</t>
  </si>
  <si>
    <t>mangle</t>
  </si>
  <si>
    <t>calopterus</t>
  </si>
  <si>
    <t>glaucogularis</t>
  </si>
  <si>
    <t>militaris</t>
  </si>
  <si>
    <t>casiquiare</t>
  </si>
  <si>
    <t>Stercorarius parasiticus</t>
  </si>
  <si>
    <t>longicaudus</t>
  </si>
  <si>
    <t>Anurolimnas fasciatus</t>
  </si>
  <si>
    <t>tumultuosus</t>
  </si>
  <si>
    <t>rubrogenys</t>
  </si>
  <si>
    <t>parasiticus</t>
  </si>
  <si>
    <t>Stercorarius longicaudus</t>
  </si>
  <si>
    <t>serranus</t>
  </si>
  <si>
    <t>Amazona festiva</t>
  </si>
  <si>
    <t>candicans</t>
  </si>
  <si>
    <t>Nothoprocta perdicaria</t>
  </si>
  <si>
    <t>Rollandia</t>
  </si>
  <si>
    <t>Dromococcyx</t>
  </si>
  <si>
    <t>Spheniscus</t>
  </si>
  <si>
    <t>Mitrospingus</t>
  </si>
  <si>
    <t>Amblycercus</t>
  </si>
  <si>
    <t>Limnodromus</t>
  </si>
  <si>
    <t>Nothoprocta ornata</t>
  </si>
  <si>
    <t>Hemitriccus</t>
  </si>
  <si>
    <t>Ortalis superciliaris</t>
  </si>
  <si>
    <t>Lamprospiza</t>
  </si>
  <si>
    <t>Gygis</t>
  </si>
  <si>
    <t>Discosura</t>
  </si>
  <si>
    <t>Crax globulosa</t>
  </si>
  <si>
    <t>fasciolata</t>
  </si>
  <si>
    <t>Harpia</t>
  </si>
  <si>
    <t>Sayornis</t>
  </si>
  <si>
    <t>Tachyeres</t>
  </si>
  <si>
    <t>Crax fasciolata</t>
  </si>
  <si>
    <t>subalaris</t>
  </si>
  <si>
    <t>Dysithamnus</t>
  </si>
  <si>
    <t>Non-breeders = NB</t>
  </si>
  <si>
    <t>Vagrants = V</t>
  </si>
  <si>
    <t>Campylorhynchus</t>
  </si>
  <si>
    <t>Psophia</t>
  </si>
  <si>
    <t>Granatellus</t>
  </si>
  <si>
    <t>Psittacula</t>
  </si>
  <si>
    <t>Falco</t>
  </si>
  <si>
    <t>Leptodon</t>
  </si>
  <si>
    <t>grallaria</t>
  </si>
  <si>
    <t>Oceanites oceanicus</t>
  </si>
  <si>
    <t>nigricans</t>
  </si>
  <si>
    <t>Crax blumenbachii</t>
  </si>
  <si>
    <t>martinica</t>
  </si>
  <si>
    <t>Yungas Tyrannulet</t>
  </si>
  <si>
    <t>Anser</t>
  </si>
  <si>
    <t>anser</t>
  </si>
  <si>
    <t>Rufous-faced Antbird</t>
  </si>
  <si>
    <t>Bolivia</t>
  </si>
  <si>
    <t>Gelochelidon</t>
  </si>
  <si>
    <t>Nyctidromus</t>
  </si>
  <si>
    <t>Creagrus</t>
  </si>
  <si>
    <t>Coragyps</t>
  </si>
  <si>
    <t>Tyto</t>
  </si>
  <si>
    <t>Schistochlamys</t>
  </si>
  <si>
    <t>Geranoaetus</t>
  </si>
  <si>
    <t>Triclaria</t>
  </si>
  <si>
    <t>brunneiceps</t>
  </si>
  <si>
    <t>rufifacies</t>
  </si>
  <si>
    <t>Sericossypha</t>
  </si>
  <si>
    <t>Myornis</t>
  </si>
  <si>
    <t>Myiobius</t>
  </si>
  <si>
    <t>Urothraupis</t>
  </si>
  <si>
    <t>Phimosus</t>
  </si>
  <si>
    <t>Lathrotriccus</t>
  </si>
  <si>
    <t>Campylorhamphus</t>
  </si>
  <si>
    <t>Thalurania</t>
  </si>
  <si>
    <t>Pachyramphus</t>
  </si>
  <si>
    <t>Tityra</t>
  </si>
  <si>
    <t>Cephalopterus</t>
  </si>
  <si>
    <t>Circus</t>
  </si>
  <si>
    <t>Stiles's Tapaculo</t>
  </si>
  <si>
    <t>brachypterus</t>
  </si>
  <si>
    <t>Synallaxis</t>
  </si>
  <si>
    <t>Orthogonys</t>
  </si>
  <si>
    <t>Dendrocygna autumnalis</t>
  </si>
  <si>
    <t>Chloephaga hybrida</t>
  </si>
  <si>
    <t>Hypothetical (no tangible evidence) = H</t>
  </si>
  <si>
    <t>Phoenicoparrus andinus</t>
  </si>
  <si>
    <t>Phoenicopterus chilensis</t>
  </si>
  <si>
    <t>Buteo swainsoni</t>
  </si>
  <si>
    <t>picta</t>
  </si>
  <si>
    <t>ornatus</t>
  </si>
  <si>
    <t>forsteri</t>
  </si>
  <si>
    <t>Fregata ariel</t>
  </si>
  <si>
    <t>magnificens</t>
  </si>
  <si>
    <t>Fregata minor</t>
  </si>
  <si>
    <t>Gallinago paraguaiae</t>
  </si>
  <si>
    <t>Gallinago andina</t>
  </si>
  <si>
    <t>Spizaetus melanoleucus</t>
  </si>
  <si>
    <t>tyrannus</t>
  </si>
  <si>
    <t>Recurvirostra americana</t>
  </si>
  <si>
    <t>andina</t>
  </si>
  <si>
    <t>polyosoma</t>
  </si>
  <si>
    <t>Buteo galapagoensis</t>
  </si>
  <si>
    <t>Enicognathus leptorhynchus</t>
  </si>
  <si>
    <t>magellanicus</t>
  </si>
  <si>
    <t>Laniisoma</t>
  </si>
  <si>
    <t>leptorhynchus</t>
  </si>
  <si>
    <t>Columbina picui</t>
  </si>
  <si>
    <t>paraguaiae</t>
  </si>
  <si>
    <t>jamesoni</t>
  </si>
  <si>
    <t>Strix chacoensis</t>
  </si>
  <si>
    <t>mondetoura</t>
  </si>
  <si>
    <t>ceciliae</t>
  </si>
  <si>
    <t>Spizaetus isidori</t>
  </si>
  <si>
    <t>cachinnans</t>
  </si>
  <si>
    <t>Cymbilaimus</t>
  </si>
  <si>
    <t>ruficrissa</t>
  </si>
  <si>
    <t>Semnornis</t>
  </si>
  <si>
    <t>Fluvicola</t>
  </si>
  <si>
    <t>Creurgops</t>
  </si>
  <si>
    <t>nivea</t>
  </si>
  <si>
    <t>Oxyura</t>
  </si>
  <si>
    <t>Hypopyrrhus</t>
  </si>
  <si>
    <t>Volatinia</t>
  </si>
  <si>
    <t>Pipile</t>
  </si>
  <si>
    <t>Cranioleuca</t>
  </si>
  <si>
    <t>Quiscalus</t>
  </si>
  <si>
    <t>Ramphotrigon</t>
  </si>
  <si>
    <t>Xiphorhynchus</t>
  </si>
  <si>
    <t>lucianii</t>
  </si>
  <si>
    <t>EX</t>
  </si>
  <si>
    <t>Phalcoboenus carunculatus</t>
  </si>
  <si>
    <t>Fregetta</t>
  </si>
  <si>
    <t>Picumnus</t>
  </si>
  <si>
    <t>flavirostris</t>
  </si>
  <si>
    <t>Taphrospilus</t>
  </si>
  <si>
    <t>Psilopsiagon</t>
  </si>
  <si>
    <t>Cardinalis</t>
  </si>
  <si>
    <t>acuta</t>
  </si>
  <si>
    <t>exulans</t>
  </si>
  <si>
    <t>Phoebetria fusca</t>
  </si>
  <si>
    <t>fusca</t>
  </si>
  <si>
    <t>georgica</t>
  </si>
  <si>
    <t>Anas georgica</t>
  </si>
  <si>
    <t>Phalcoboenus albogularis</t>
  </si>
  <si>
    <t>palpebrata</t>
  </si>
  <si>
    <t>peposaca</t>
  </si>
  <si>
    <t>Netta peposaca</t>
  </si>
  <si>
    <t>collaris</t>
  </si>
  <si>
    <t>Macronectes giganteus</t>
  </si>
  <si>
    <t>Rhea americana</t>
  </si>
  <si>
    <t>giganteus</t>
  </si>
  <si>
    <t>Macronectes halli</t>
  </si>
  <si>
    <t>versicolor</t>
  </si>
  <si>
    <t>pennata</t>
  </si>
  <si>
    <t>platalea</t>
  </si>
  <si>
    <t>erythrophthalma</t>
  </si>
  <si>
    <t>Cathartes</t>
  </si>
  <si>
    <t>Micrastur</t>
  </si>
  <si>
    <t>Lipaugus</t>
  </si>
  <si>
    <t>Leptotila</t>
  </si>
  <si>
    <t>H</t>
    <phoneticPr fontId="8"/>
  </si>
  <si>
    <t>Diglossa</t>
  </si>
  <si>
    <t>Rhynchocyclus</t>
  </si>
  <si>
    <t>Aptenodytes</t>
  </si>
  <si>
    <t>Capsiempis</t>
  </si>
  <si>
    <t>Rhodinocichla</t>
  </si>
  <si>
    <t>Cypsnagra</t>
  </si>
  <si>
    <t>Tachyphonus</t>
  </si>
  <si>
    <t>Ixobrychus</t>
  </si>
  <si>
    <t>Xenus</t>
  </si>
  <si>
    <t>Crotophaga</t>
  </si>
  <si>
    <t>Bangsia</t>
  </si>
  <si>
    <t>Siptornis</t>
  </si>
  <si>
    <t>osgoodi</t>
  </si>
  <si>
    <t>Thryophilus rufalbus</t>
    <phoneticPr fontId="8"/>
  </si>
  <si>
    <t>Metopothrix</t>
  </si>
  <si>
    <t>Microstilbon</t>
  </si>
  <si>
    <t>Sittasomus</t>
  </si>
  <si>
    <t>Pitangus</t>
  </si>
  <si>
    <t>Conopophaga</t>
  </si>
  <si>
    <t>Deconychura</t>
  </si>
  <si>
    <t>Chlorophonia</t>
  </si>
  <si>
    <t>Lophospingus</t>
  </si>
  <si>
    <t>Leptopogon</t>
  </si>
  <si>
    <t>Batara</t>
  </si>
  <si>
    <t>Incaspiza</t>
  </si>
  <si>
    <t>strigulosus</t>
  </si>
  <si>
    <t>duidae</t>
  </si>
  <si>
    <t>Sarcoramphus</t>
  </si>
  <si>
    <t>Heterospingus</t>
  </si>
  <si>
    <t>noctivagus</t>
  </si>
  <si>
    <t>Procellaria westlandica</t>
  </si>
  <si>
    <t>Procellaria conspicillata</t>
  </si>
  <si>
    <t>Aburria aburri</t>
  </si>
  <si>
    <t>cayanensis</t>
  </si>
  <si>
    <t>forficatus</t>
  </si>
  <si>
    <t>canicollis</t>
  </si>
  <si>
    <t>Ortalis canicollis</t>
  </si>
  <si>
    <t>Bulweria bulwerii</t>
  </si>
  <si>
    <t>Laterallus levraudi</t>
  </si>
  <si>
    <t>melanophaius</t>
  </si>
  <si>
    <t>Elanoides forficatus</t>
  </si>
  <si>
    <t>sociabilis</t>
  </si>
  <si>
    <t>Attagis</t>
  </si>
  <si>
    <t>taczanowskii</t>
  </si>
  <si>
    <t>Calidris</t>
  </si>
  <si>
    <t>Nycticryphes semicollaris</t>
  </si>
  <si>
    <t>skua</t>
  </si>
  <si>
    <t>levraudi</t>
  </si>
  <si>
    <t>Pipile cujubi</t>
  </si>
  <si>
    <t>Laterallus leucopyrrhus</t>
  </si>
  <si>
    <t>maccormicki</t>
  </si>
  <si>
    <t>pomarinus</t>
  </si>
  <si>
    <t>furcatus</t>
  </si>
  <si>
    <t>Creagrus furcatus</t>
  </si>
  <si>
    <t>Helicolestes hamatus</t>
  </si>
  <si>
    <t>Ortalis motmot</t>
  </si>
  <si>
    <t>Riparia</t>
  </si>
  <si>
    <t>amazonica</t>
  </si>
  <si>
    <t>Laterallus albigularis</t>
  </si>
  <si>
    <t>Laterallus exilis</t>
  </si>
  <si>
    <t>Herpsilochmus</t>
  </si>
  <si>
    <t>Loddigesia</t>
  </si>
  <si>
    <t>Inezia</t>
  </si>
  <si>
    <t>Myrmotherula</t>
  </si>
  <si>
    <t>Acrobatornis</t>
  </si>
  <si>
    <t>Arenaria</t>
  </si>
  <si>
    <t>Myiopsitta</t>
  </si>
  <si>
    <t>Callonetta</t>
  </si>
  <si>
    <t>Phoebastria</t>
  </si>
  <si>
    <t>Cistothorus</t>
  </si>
  <si>
    <t>Colibri</t>
  </si>
  <si>
    <t>Oncostoma</t>
  </si>
  <si>
    <t>Larosterna</t>
  </si>
  <si>
    <t>Merganetta</t>
  </si>
  <si>
    <t>Lophonetta</t>
  </si>
  <si>
    <t>Xenornis</t>
  </si>
  <si>
    <t>Coccyzus</t>
  </si>
  <si>
    <t>Cyanoloxia</t>
  </si>
  <si>
    <t>tomentosum</t>
  </si>
  <si>
    <t>oceanicus</t>
  </si>
  <si>
    <t>ochrogyna</t>
  </si>
  <si>
    <t>blumenbachii</t>
  </si>
  <si>
    <t>Premnornis</t>
  </si>
  <si>
    <t>Hirundo</t>
  </si>
  <si>
    <t>Gallinago</t>
  </si>
  <si>
    <t>Puffinus</t>
  </si>
  <si>
    <t>Orthopsittaca</t>
  </si>
  <si>
    <t>Sylviorthorhynchus</t>
  </si>
  <si>
    <t>Puffinus subalaris</t>
  </si>
  <si>
    <t>Vireolanius</t>
  </si>
  <si>
    <t>Percnostola</t>
  </si>
  <si>
    <t>Wilson's Warbler</t>
  </si>
  <si>
    <t>Mitu tomentosum</t>
  </si>
  <si>
    <t>Mitu salvini</t>
  </si>
  <si>
    <t>schistaceus</t>
  </si>
  <si>
    <t>princeps</t>
  </si>
  <si>
    <t>Odontophorus atrifrons</t>
  </si>
  <si>
    <t>microsoma</t>
  </si>
  <si>
    <t>pauxi</t>
  </si>
  <si>
    <t>Pauxi pauxi</t>
  </si>
  <si>
    <t>unicornis</t>
  </si>
  <si>
    <t>Taphrolesbia</t>
  </si>
  <si>
    <t>Hylonympha</t>
  </si>
  <si>
    <t>Corythopis</t>
  </si>
  <si>
    <t>Ochetorhynchus</t>
  </si>
  <si>
    <t>Cnemotriccus</t>
  </si>
  <si>
    <t>Clytoctantes</t>
  </si>
  <si>
    <t>Macropsalis</t>
  </si>
  <si>
    <t>Baryphthengus</t>
  </si>
  <si>
    <t>Egretta</t>
  </si>
  <si>
    <t>elegans</t>
  </si>
  <si>
    <t>Oreonympha</t>
  </si>
  <si>
    <t>Nycticorax</t>
  </si>
  <si>
    <t>Pardirallus</t>
  </si>
  <si>
    <t>Chalybura</t>
  </si>
  <si>
    <t>Sirystes</t>
  </si>
  <si>
    <t>Myiozetetes</t>
  </si>
  <si>
    <t>Gubernatrix</t>
  </si>
  <si>
    <t>Cichlopsis</t>
  </si>
  <si>
    <t>Pipreola</t>
  </si>
  <si>
    <t>Heterocercus</t>
  </si>
  <si>
    <t>Anairetes</t>
  </si>
  <si>
    <t>Heliornis</t>
  </si>
  <si>
    <t>Gray-breasted Parakeet</t>
  </si>
  <si>
    <t>Pygoscelis papua</t>
  </si>
  <si>
    <t>papua</t>
  </si>
  <si>
    <t>Oceanites</t>
  </si>
  <si>
    <t>Nystalus</t>
  </si>
  <si>
    <t>Certhiaxis</t>
  </si>
  <si>
    <t>Myrmorchilus</t>
  </si>
  <si>
    <t>Limnornis</t>
  </si>
  <si>
    <t>Ampelion</t>
  </si>
  <si>
    <t>Muscipipra</t>
  </si>
  <si>
    <t>moschata</t>
  </si>
  <si>
    <t>Parkesia</t>
    <phoneticPr fontId="8"/>
  </si>
  <si>
    <t>salvini</t>
  </si>
  <si>
    <t>lineatum</t>
  </si>
  <si>
    <t>Tigrisoma lineatum</t>
  </si>
  <si>
    <t>Rhynchotus</t>
  </si>
  <si>
    <t>subflava</t>
  </si>
  <si>
    <t>Amazonetta brasiliensis</t>
  </si>
  <si>
    <t>Aptenodytes forsteri</t>
  </si>
  <si>
    <t>ariel</t>
  </si>
  <si>
    <t>Aptenodytes patagonicus</t>
  </si>
  <si>
    <t>Harpia harpyja</t>
  </si>
  <si>
    <t>Tigrisoma fasciatum</t>
  </si>
  <si>
    <t>mexicanum</t>
  </si>
  <si>
    <t>Spheniscus mendiculus</t>
  </si>
  <si>
    <t>bistriatus</t>
  </si>
  <si>
    <t>Spizaetus ornatus</t>
  </si>
  <si>
    <t>Phytotoma</t>
  </si>
  <si>
    <t>pretiosa</t>
  </si>
  <si>
    <t>H</t>
    <phoneticPr fontId="8"/>
  </si>
  <si>
    <t>Residents (extant) = X*</t>
    <phoneticPr fontId="8"/>
  </si>
  <si>
    <t>Columbina buckleyi</t>
  </si>
  <si>
    <t>Columbina cyanopis</t>
  </si>
  <si>
    <t>David Ascanio</t>
    <phoneticPr fontId="8"/>
  </si>
  <si>
    <t>Melospiza</t>
  </si>
  <si>
    <t>Xenopsaris</t>
  </si>
  <si>
    <t>Lesbia</t>
  </si>
  <si>
    <t>Atlapetes</t>
  </si>
  <si>
    <t>Doliornis</t>
  </si>
  <si>
    <t>specularioides</t>
  </si>
  <si>
    <t>blancae</t>
  </si>
  <si>
    <t>Agelasticus</t>
  </si>
  <si>
    <t>Melanodera</t>
  </si>
  <si>
    <t>Donacobius</t>
  </si>
  <si>
    <t>nobilis</t>
  </si>
  <si>
    <t>Suriname</t>
  </si>
  <si>
    <t>Cotinga</t>
  </si>
  <si>
    <t>Tyranneutes</t>
  </si>
  <si>
    <t>cristatellus</t>
  </si>
  <si>
    <t>Mesembrinibis</t>
  </si>
  <si>
    <t>Graydidascalus</t>
  </si>
  <si>
    <t>Tapera</t>
  </si>
  <si>
    <t>Pseudoleistes</t>
  </si>
  <si>
    <t>Diomedea</t>
  </si>
  <si>
    <t>Thalassarche chlororhynchos</t>
  </si>
  <si>
    <t>carunculatus</t>
  </si>
  <si>
    <t>Rhegmatorhina</t>
  </si>
  <si>
    <t>Anthus</t>
  </si>
  <si>
    <t>Garrodia</t>
  </si>
  <si>
    <t>Ampelioides</t>
  </si>
  <si>
    <t>Suiriri</t>
  </si>
  <si>
    <t>Iridophanes</t>
  </si>
  <si>
    <t>megalopterus</t>
  </si>
  <si>
    <t>australis</t>
  </si>
  <si>
    <t>Anas acuta</t>
  </si>
  <si>
    <t>Ardea cocoi</t>
  </si>
  <si>
    <t>pileatus</t>
  </si>
  <si>
    <t>Territories</t>
  </si>
  <si>
    <t>X</t>
    <phoneticPr fontId="8"/>
  </si>
  <si>
    <t>Myiotriccus</t>
  </si>
  <si>
    <t>Tachuris</t>
  </si>
  <si>
    <t>Tiaris</t>
  </si>
  <si>
    <t>bahamensis</t>
  </si>
  <si>
    <t>chlororhynchos</t>
  </si>
  <si>
    <t>Cnipodectes</t>
  </si>
  <si>
    <t>Mackenziaena</t>
  </si>
  <si>
    <t>Thalassoica</t>
  </si>
  <si>
    <t>Rynchops</t>
  </si>
  <si>
    <t>Anas bahamensis</t>
  </si>
  <si>
    <t>Porphyrolaema</t>
  </si>
  <si>
    <t>Metriopelia</t>
  </si>
  <si>
    <t>Iridosornis</t>
  </si>
  <si>
    <t>Habia</t>
  </si>
  <si>
    <t>Anthocephala</t>
  </si>
  <si>
    <t>Eudyptes</t>
  </si>
  <si>
    <t>Myrmothera</t>
  </si>
  <si>
    <t>Rhea pennata</t>
  </si>
  <si>
    <t>julius</t>
  </si>
  <si>
    <t>cauta</t>
  </si>
  <si>
    <t>Eurasian Kestrel</t>
  </si>
  <si>
    <t>Gymnocichla</t>
  </si>
  <si>
    <t>Saltatricula</t>
  </si>
  <si>
    <t>Myiornis</t>
  </si>
  <si>
    <t>Phaethornis</t>
  </si>
  <si>
    <t>Rhynchortyx</t>
  </si>
  <si>
    <t>Phlogophilus</t>
  </si>
  <si>
    <t>Phaenostictus</t>
  </si>
  <si>
    <t>Caryothraustes</t>
  </si>
  <si>
    <t>Ardea</t>
  </si>
  <si>
    <t>Melanopareia</t>
  </si>
  <si>
    <t>Sclateria</t>
  </si>
  <si>
    <t>Xipholena</t>
  </si>
  <si>
    <t>turtur</t>
  </si>
  <si>
    <t>Penelope ochrogaster</t>
  </si>
  <si>
    <t>Acridotheres</t>
  </si>
  <si>
    <t>cinereiceps</t>
  </si>
  <si>
    <t>Rhynchotus maculicollis</t>
  </si>
  <si>
    <t>Ortalis guttata</t>
  </si>
  <si>
    <t>motmot</t>
  </si>
  <si>
    <t>ornata</t>
  </si>
  <si>
    <t>parkinsoni</t>
  </si>
  <si>
    <t>Chionis</t>
  </si>
  <si>
    <t>Idiopsar</t>
  </si>
  <si>
    <t>Catamenia</t>
  </si>
  <si>
    <t>Sporophila</t>
  </si>
  <si>
    <t>westlandica</t>
  </si>
  <si>
    <t>Cantorchilus leucotis</t>
    <phoneticPr fontId="8"/>
  </si>
  <si>
    <t>atrocapillus</t>
  </si>
  <si>
    <t>Cyanolyca</t>
  </si>
  <si>
    <t>Ortalis cinereiceps</t>
  </si>
  <si>
    <t>maculicollis</t>
  </si>
  <si>
    <t>diomedea</t>
  </si>
  <si>
    <t>erythroptera</t>
  </si>
  <si>
    <t>jacutinga</t>
  </si>
  <si>
    <t>Procellaria parkinsoni</t>
  </si>
  <si>
    <t>Ara militaris</t>
  </si>
  <si>
    <t>gryphus</t>
  </si>
  <si>
    <t>Gymnopithys</t>
  </si>
  <si>
    <t>Phoebetria</t>
  </si>
  <si>
    <t>variegatus</t>
  </si>
  <si>
    <t>Callipepla</t>
  </si>
  <si>
    <t>Nothoprocta taczanowskii</t>
  </si>
  <si>
    <t>Stigmatura</t>
  </si>
  <si>
    <t>Leptodon cayanensis</t>
  </si>
  <si>
    <t>forbesi</t>
  </si>
  <si>
    <t>Stercorarius skua</t>
  </si>
  <si>
    <t>Stercorarius chilensis</t>
  </si>
  <si>
    <t>Busarellus</t>
  </si>
  <si>
    <t>Stercorarius pomarinus</t>
  </si>
  <si>
    <t>Galbalcyrhynchus</t>
  </si>
  <si>
    <t>Rhopornis</t>
  </si>
  <si>
    <t>Asio</t>
  </si>
  <si>
    <t>Sarkidiornis</t>
  </si>
  <si>
    <t>Perissocephalus</t>
  </si>
  <si>
    <t>Elanoides</t>
  </si>
  <si>
    <t>Taraba</t>
  </si>
  <si>
    <t>Cairina</t>
  </si>
  <si>
    <t>Poecilotriccus</t>
  </si>
  <si>
    <t>perdicaria</t>
  </si>
  <si>
    <t>Crypturellus tataupa</t>
  </si>
  <si>
    <t>Alopochelidon</t>
  </si>
  <si>
    <t>Laterallus</t>
  </si>
  <si>
    <t>Rallus</t>
  </si>
  <si>
    <t>Stercorarius maccormicki</t>
  </si>
  <si>
    <t>Charadrius</t>
  </si>
  <si>
    <t>Sclerurus</t>
  </si>
  <si>
    <t>Aratinga</t>
  </si>
  <si>
    <t>Pipraeidea</t>
  </si>
  <si>
    <t>Tangara</t>
  </si>
  <si>
    <t>Glaucis</t>
  </si>
  <si>
    <t>Psarocolius</t>
  </si>
  <si>
    <t>Vermivora</t>
  </si>
  <si>
    <t>Bolborhynchus</t>
  </si>
  <si>
    <t>mystacalis</t>
  </si>
  <si>
    <t>Uropsalis</t>
  </si>
  <si>
    <t>Myiotheretes</t>
  </si>
  <si>
    <t>Aeronautes</t>
  </si>
  <si>
    <t>Carpodectes</t>
  </si>
  <si>
    <t>Bubulcus</t>
  </si>
  <si>
    <t>Trogon</t>
  </si>
  <si>
    <t>Anabacerthia</t>
  </si>
  <si>
    <t>Syndactyla</t>
  </si>
  <si>
    <t>Patagona</t>
  </si>
  <si>
    <t>Mycteria</t>
  </si>
  <si>
    <t>Eulidia</t>
  </si>
  <si>
    <t>Xenerpestes</t>
  </si>
  <si>
    <t>Pelecanus</t>
  </si>
  <si>
    <t>Calyptura</t>
  </si>
  <si>
    <t>Nothoprocta curvirostris</t>
  </si>
  <si>
    <t>boraquira</t>
  </si>
  <si>
    <t>Pelagodroma marina</t>
  </si>
  <si>
    <t>californica</t>
  </si>
  <si>
    <t>Brazil</t>
  </si>
  <si>
    <t>plumbea</t>
  </si>
  <si>
    <t>Morus</t>
  </si>
  <si>
    <t>Mergus</t>
  </si>
  <si>
    <t>tethys</t>
  </si>
  <si>
    <t>minor</t>
  </si>
  <si>
    <t>weedeni</t>
  </si>
  <si>
    <t>Martyn Kenefick</t>
  </si>
  <si>
    <t>Chroicocephalus</t>
  </si>
  <si>
    <t>Neopelma</t>
  </si>
  <si>
    <t>Hylopezus</t>
  </si>
  <si>
    <t>Claravis</t>
  </si>
  <si>
    <t>curvirostris</t>
  </si>
  <si>
    <t>Corapipo</t>
  </si>
  <si>
    <t>Thamnomanes</t>
  </si>
  <si>
    <t>Conopias</t>
  </si>
  <si>
    <t>Jacana</t>
  </si>
  <si>
    <t>Aythya</t>
  </si>
  <si>
    <t>Aglaeactis</t>
  </si>
  <si>
    <t>griseus</t>
    <phoneticPr fontId="8"/>
  </si>
  <si>
    <t>Onychoprion</t>
  </si>
  <si>
    <t>cervinus</t>
  </si>
  <si>
    <t>Schoeniophylax</t>
  </si>
  <si>
    <t>Cyanoliseus</t>
  </si>
  <si>
    <t>Procellaria</t>
  </si>
  <si>
    <t>Pittasoma</t>
  </si>
  <si>
    <t>Chloephaga picta</t>
  </si>
  <si>
    <t>Pygiptila</t>
  </si>
  <si>
    <t>Colonia</t>
  </si>
  <si>
    <t>Passerina</t>
  </si>
  <si>
    <t>Leucopternis</t>
  </si>
  <si>
    <t>Spheniscus humboldti</t>
  </si>
  <si>
    <t>mendiculus</t>
  </si>
  <si>
    <t>Squacco Heron</t>
  </si>
  <si>
    <t>Hydroprogne</t>
  </si>
  <si>
    <t>Polytmus</t>
  </si>
  <si>
    <t>melanotos</t>
  </si>
  <si>
    <t>Scelorchilus</t>
  </si>
  <si>
    <t>Orange-backed Troupial</t>
  </si>
  <si>
    <t>Coeligena</t>
  </si>
  <si>
    <t>eremita</t>
  </si>
  <si>
    <t>*X in gray = breeding assumed</t>
    <phoneticPr fontId="8"/>
  </si>
  <si>
    <t>Chamaepetes</t>
  </si>
  <si>
    <t>fasciatum</t>
  </si>
  <si>
    <t>Eudyptula minor</t>
  </si>
  <si>
    <t>Phalacrocorax bougainvillii</t>
  </si>
  <si>
    <t>cyanopis</t>
  </si>
  <si>
    <t>Uruguay</t>
  </si>
  <si>
    <t>Coccycua</t>
  </si>
  <si>
    <t>Hylophilus</t>
  </si>
  <si>
    <t>Automolus</t>
  </si>
  <si>
    <t>Chaetura</t>
  </si>
  <si>
    <t>Phalcoboenus</t>
  </si>
  <si>
    <t>Pachyptila</t>
  </si>
  <si>
    <t>Xema</t>
  </si>
  <si>
    <t>Nannopsittaca</t>
  </si>
  <si>
    <t>Elaenia</t>
  </si>
  <si>
    <t>Lochmias</t>
  </si>
  <si>
    <t>Pygoscelis antarcticus</t>
  </si>
  <si>
    <t>Tachyeres leucocephalus</t>
  </si>
  <si>
    <t>Halobaena</t>
  </si>
  <si>
    <t>Leucochloris</t>
  </si>
  <si>
    <t>Extinct/Extirpated = EX</t>
  </si>
  <si>
    <t>Tachyeres patachonicus</t>
  </si>
  <si>
    <t>scolopaceus</t>
  </si>
  <si>
    <t>Forpus</t>
  </si>
  <si>
    <t>X</t>
    <phoneticPr fontId="8"/>
  </si>
  <si>
    <t>Goldmania</t>
  </si>
  <si>
    <t>Chlorostilbon</t>
  </si>
  <si>
    <t>Buteo</t>
  </si>
  <si>
    <t>Nycticryphes</t>
  </si>
  <si>
    <t>Willisornis</t>
  </si>
  <si>
    <t>Adelomyia</t>
  </si>
  <si>
    <t>acer</t>
  </si>
  <si>
    <t>Xolmis</t>
  </si>
  <si>
    <t>Anhima</t>
  </si>
  <si>
    <t>Aulacorhynchus</t>
  </si>
  <si>
    <t>Cissopis</t>
  </si>
  <si>
    <t>Spiziapteryx</t>
  </si>
  <si>
    <t>Furnarius</t>
  </si>
  <si>
    <t>purpurea</t>
  </si>
  <si>
    <t>Scytalopus</t>
    <phoneticPr fontId="8"/>
  </si>
  <si>
    <t>Ognorhynchus</t>
  </si>
  <si>
    <t>X</t>
    <phoneticPr fontId="8"/>
  </si>
  <si>
    <t>Spiza</t>
  </si>
  <si>
    <t>Porzana</t>
  </si>
  <si>
    <t>Charitospiza</t>
  </si>
  <si>
    <t>Todirostrum</t>
  </si>
  <si>
    <t>Phelpsia</t>
  </si>
  <si>
    <t>Taeniotriccus</t>
  </si>
  <si>
    <t>Haplophaedia</t>
  </si>
  <si>
    <t>Toxostoma</t>
  </si>
  <si>
    <t>Margarops</t>
  </si>
  <si>
    <t>Machaeropterus</t>
  </si>
  <si>
    <t>Theristicus</t>
  </si>
  <si>
    <t>Momotus</t>
  </si>
  <si>
    <t>puna</t>
  </si>
  <si>
    <t>Syrigma sibilatrix</t>
  </si>
  <si>
    <t>Thalassarche bulleri</t>
  </si>
  <si>
    <t>Sincora Antwren</t>
  </si>
  <si>
    <t>Micropygia</t>
  </si>
  <si>
    <t>bonapartei</t>
  </si>
  <si>
    <t>Chrysuronia</t>
  </si>
  <si>
    <t>Bartramia</t>
  </si>
  <si>
    <t>cyanoptera</t>
  </si>
  <si>
    <t>Stephanophorus</t>
  </si>
  <si>
    <t>Humaita Antbird</t>
  </si>
  <si>
    <t>Cercomacra</t>
  </si>
  <si>
    <t>Chlorochrysa</t>
  </si>
  <si>
    <t>Phaetusa</t>
  </si>
  <si>
    <t>berlepschi</t>
  </si>
  <si>
    <t>Mecocerculus</t>
  </si>
  <si>
    <t>Pluvianellus</t>
  </si>
  <si>
    <t>Thamnophilus</t>
  </si>
  <si>
    <t>Calliphlox</t>
  </si>
  <si>
    <t>NB</t>
    <phoneticPr fontId="8"/>
  </si>
  <si>
    <t>V</t>
    <phoneticPr fontId="8"/>
  </si>
  <si>
    <t>Glyphorynchus</t>
  </si>
  <si>
    <t>Melanerpes</t>
  </si>
  <si>
    <t>Ploceus</t>
  </si>
  <si>
    <t>Xenops</t>
  </si>
  <si>
    <t>Pteroglossus</t>
  </si>
  <si>
    <t>Oreotrochilus</t>
  </si>
  <si>
    <t>Klais</t>
  </si>
  <si>
    <t>Hylexetastes</t>
  </si>
  <si>
    <t>parvirostris</t>
  </si>
  <si>
    <t>Rhynchotus rufescens</t>
  </si>
  <si>
    <t>Aphanotriccus</t>
  </si>
  <si>
    <t>Glaucidium nana</t>
    <phoneticPr fontId="8"/>
  </si>
  <si>
    <t>hamatus</t>
  </si>
  <si>
    <t>Rostrhamus sociabilis</t>
  </si>
  <si>
    <t>Schistes</t>
  </si>
  <si>
    <t>Cyphorhinus</t>
  </si>
  <si>
    <t>Ortalis erythroptera</t>
  </si>
  <si>
    <t>Ortalis garrula</t>
  </si>
  <si>
    <t>Amazona mercenarius</t>
    <phoneticPr fontId="8"/>
  </si>
  <si>
    <t>guttuliger</t>
    <phoneticPr fontId="8"/>
  </si>
  <si>
    <t>Crypturellus duidae</t>
  </si>
  <si>
    <t>Phaethon</t>
  </si>
  <si>
    <t>TOTAL</t>
  </si>
  <si>
    <t>Doryfera</t>
  </si>
  <si>
    <t>Calonectris diomedea</t>
  </si>
  <si>
    <t>Chondrohierax uncinatus</t>
  </si>
  <si>
    <t>Pipile jacutinga</t>
  </si>
  <si>
    <t>aburri</t>
  </si>
  <si>
    <t>Sarcoramphus papa</t>
  </si>
  <si>
    <t>Bubo</t>
  </si>
  <si>
    <t>Coscoroba</t>
  </si>
  <si>
    <t>V</t>
    <phoneticPr fontId="8"/>
  </si>
  <si>
    <t>Gallinula</t>
  </si>
  <si>
    <t>Tyrannopsis</t>
  </si>
  <si>
    <t>Aegolius</t>
  </si>
  <si>
    <t>Nothura</t>
  </si>
  <si>
    <t>Arremonops</t>
  </si>
  <si>
    <t>Nyctibius</t>
  </si>
  <si>
    <t>Ramphocelus</t>
  </si>
  <si>
    <t>Aburria</t>
  </si>
  <si>
    <t>Phegornis</t>
  </si>
  <si>
    <t>Nomonyx</t>
  </si>
  <si>
    <t>Knipolegus</t>
  </si>
  <si>
    <t>Ortalis ruficauda</t>
  </si>
  <si>
    <t>Thalassarche</t>
  </si>
  <si>
    <t>Anous</t>
  </si>
  <si>
    <t>Notharchus</t>
  </si>
  <si>
    <t>Polioptila</t>
  </si>
  <si>
    <t>Henicorhina</t>
  </si>
  <si>
    <t>Coturnicops</t>
  </si>
  <si>
    <t>Eutoxeres</t>
  </si>
  <si>
    <t>rufescens</t>
  </si>
  <si>
    <t>Hirundinea</t>
  </si>
  <si>
    <t>Neothraupis</t>
  </si>
  <si>
    <t>Pyroderus</t>
  </si>
  <si>
    <t>Crypturellus</t>
  </si>
  <si>
    <t>Chiroxiphia</t>
  </si>
  <si>
    <t>Phalacrocorax</t>
  </si>
  <si>
    <t>Zaratornis</t>
  </si>
  <si>
    <t>Bulweria</t>
  </si>
  <si>
    <t>Myrmornis</t>
  </si>
  <si>
    <t>Parkesia motacilla</t>
    <phoneticPr fontId="8"/>
  </si>
  <si>
    <t>Xiphocolaptes</t>
  </si>
  <si>
    <t>Premnornis guttuliger</t>
    <phoneticPr fontId="8"/>
  </si>
  <si>
    <t>unduliger</t>
    <phoneticPr fontId="8"/>
  </si>
  <si>
    <t>Molothrus</t>
  </si>
  <si>
    <t>Cinnycerthia</t>
  </si>
  <si>
    <t>Gubernetes</t>
  </si>
  <si>
    <t>Poospiza</t>
  </si>
  <si>
    <t>Colombia</t>
  </si>
  <si>
    <t>Chile</t>
  </si>
  <si>
    <t>X</t>
    <phoneticPr fontId="8"/>
  </si>
  <si>
    <t>Guyana</t>
  </si>
  <si>
    <t>tuberosum</t>
  </si>
  <si>
    <t>Lonchura</t>
  </si>
  <si>
    <t>Sakesphorus</t>
  </si>
  <si>
    <t>Mitu tuberosum</t>
  </si>
  <si>
    <t>mitu</t>
  </si>
  <si>
    <t>Garrodia nereis</t>
  </si>
  <si>
    <t>Hydrocoloeus</t>
  </si>
  <si>
    <t>Pterophanes</t>
  </si>
  <si>
    <t>Herpetotheres</t>
  </si>
  <si>
    <t>Milvago</t>
  </si>
  <si>
    <t>Botaurus</t>
  </si>
  <si>
    <t>Pseudotriccus</t>
  </si>
  <si>
    <t>cristatus</t>
  </si>
  <si>
    <t>Nothoprocta pentlandii</t>
  </si>
  <si>
    <t>Buteogallus</t>
  </si>
  <si>
    <t>Leucippus</t>
  </si>
  <si>
    <t>Cantorchilus</t>
  </si>
  <si>
    <t>Berlepschia</t>
  </si>
  <si>
    <t>Sternoclyta</t>
  </si>
  <si>
    <t>Cinclodes</t>
  </si>
  <si>
    <t>Chlorestes</t>
  </si>
  <si>
    <t>Ticking Doradito</t>
    <phoneticPr fontId="8"/>
  </si>
  <si>
    <t>Mionectes</t>
  </si>
  <si>
    <t>Tachycineta</t>
  </si>
  <si>
    <t>Progne</t>
  </si>
  <si>
    <t>Malacoptila</t>
  </si>
  <si>
    <t>Jacamaralcyon</t>
  </si>
  <si>
    <t>melancoryphus</t>
  </si>
  <si>
    <t>Podiceps andinus</t>
  </si>
  <si>
    <t>coscoroba</t>
  </si>
  <si>
    <t>chilensis</t>
  </si>
  <si>
    <t>Cygnus melancoryphus</t>
  </si>
  <si>
    <t>Nothocrax</t>
  </si>
  <si>
    <t>Podiceps occipitalis</t>
  </si>
  <si>
    <t>Eremophila</t>
  </si>
  <si>
    <t>edwardsii</t>
  </si>
  <si>
    <t>Cairina moschata</t>
  </si>
  <si>
    <t>leucocephalus</t>
  </si>
  <si>
    <t>pteneres</t>
  </si>
  <si>
    <t>Pheugopedius rutilus</t>
    <phoneticPr fontId="8"/>
  </si>
  <si>
    <t>Grallaria</t>
    <phoneticPr fontId="8"/>
  </si>
  <si>
    <t>Penelope</t>
  </si>
  <si>
    <t>olivacea</t>
    <phoneticPr fontId="8"/>
  </si>
  <si>
    <t>humboldti</t>
  </si>
  <si>
    <t>Sternula</t>
  </si>
  <si>
    <t>isidori</t>
  </si>
  <si>
    <t>Pale-bellied Tapaculo</t>
  </si>
  <si>
    <t>Cyanocorax</t>
  </si>
  <si>
    <t>Rupicola</t>
  </si>
  <si>
    <t>Jabiru</t>
  </si>
  <si>
    <t>Cyclarhis</t>
  </si>
  <si>
    <t>Ciconia</t>
  </si>
  <si>
    <t>Phacellodomus</t>
  </si>
  <si>
    <t>Columbina talpacoti</t>
  </si>
  <si>
    <t>Morphnus guianensis</t>
  </si>
  <si>
    <t>harpyja</t>
  </si>
  <si>
    <t>Trinidad &amp; Tobago</t>
  </si>
  <si>
    <t>Crypturellus kerriae</t>
  </si>
  <si>
    <t>ruficauda</t>
  </si>
  <si>
    <t>brevirostris</t>
  </si>
  <si>
    <t>Crypturellus brevirostris</t>
  </si>
  <si>
    <t>Aratinga maculata</t>
    <phoneticPr fontId="8"/>
  </si>
  <si>
    <t>Polyonymus</t>
  </si>
  <si>
    <t>Zimmerius</t>
  </si>
  <si>
    <t>Anodorhynchus</t>
  </si>
  <si>
    <t>Camarhynchus</t>
  </si>
  <si>
    <t>Pygarrhichas</t>
  </si>
  <si>
    <t>Vultur</t>
  </si>
  <si>
    <t>Tachyeres pteneres</t>
  </si>
  <si>
    <t>Lesser Moorhen</t>
  </si>
  <si>
    <t>Cochlearius</t>
  </si>
  <si>
    <t>Guianan Tyrannulet</t>
  </si>
  <si>
    <t>Selenidera</t>
  </si>
  <si>
    <t>Chamaeza</t>
  </si>
  <si>
    <t>Gymnoderus</t>
  </si>
  <si>
    <t>Sturnella</t>
  </si>
  <si>
    <t>Nyctanassa</t>
  </si>
  <si>
    <t>Syrigma</t>
  </si>
  <si>
    <t>Rock Tapaculo</t>
  </si>
  <si>
    <t>Attila</t>
  </si>
  <si>
    <t>José Fernando Pacheco &amp; Carlos Eduardo Quevedo Agne</t>
    <phoneticPr fontId="8"/>
  </si>
  <si>
    <t>Phoenicopterus</t>
  </si>
  <si>
    <t>Machetornis</t>
  </si>
  <si>
    <t>maculata</t>
    <phoneticPr fontId="8"/>
  </si>
  <si>
    <t>Dendrocincla</t>
  </si>
  <si>
    <t>Megaceryle</t>
  </si>
  <si>
    <t>Bombycilla</t>
  </si>
  <si>
    <t>Xenoglaux</t>
  </si>
  <si>
    <t>Antilophia</t>
  </si>
  <si>
    <t>Thalassarche chrysostoma</t>
  </si>
  <si>
    <t>bulleri</t>
  </si>
  <si>
    <t>grantsaui</t>
  </si>
  <si>
    <t>Ardea purpurea</t>
  </si>
  <si>
    <t>alba</t>
  </si>
  <si>
    <t>discors</t>
  </si>
  <si>
    <t>Ardea alba</t>
  </si>
  <si>
    <t>Plumbeous Euphonia</t>
  </si>
  <si>
    <t>Mergus octosetaceus</t>
  </si>
  <si>
    <t>Tinamus</t>
  </si>
  <si>
    <t>Opisthocomus</t>
  </si>
  <si>
    <t>Ardeola</t>
  </si>
  <si>
    <t>V</t>
    <phoneticPr fontId="8"/>
  </si>
  <si>
    <t>clypeata</t>
  </si>
  <si>
    <t>rodriguezi</t>
  </si>
  <si>
    <t>Myrmia</t>
  </si>
  <si>
    <t>Genus</t>
  </si>
  <si>
    <t>Rhea</t>
  </si>
  <si>
    <t>Cichlocolaptes</t>
  </si>
  <si>
    <t>Epinecrophylla</t>
  </si>
  <si>
    <t>V</t>
    <phoneticPr fontId="8"/>
  </si>
  <si>
    <t>Elanus</t>
  </si>
  <si>
    <t>Hypnelus</t>
  </si>
  <si>
    <t>Pheugopedius genibarbis</t>
    <phoneticPr fontId="8"/>
  </si>
  <si>
    <t>Penelope pileata</t>
  </si>
  <si>
    <t>Athene</t>
  </si>
  <si>
    <t>Androdon</t>
  </si>
  <si>
    <t>X</t>
    <phoneticPr fontId="8"/>
  </si>
  <si>
    <t>Crypturellus bartletti</t>
  </si>
  <si>
    <t>Accipiter</t>
  </si>
  <si>
    <t>Cnemarchus</t>
  </si>
  <si>
    <t>Crested Myna</t>
  </si>
  <si>
    <t>Calochaetes</t>
  </si>
  <si>
    <t>Aruba</t>
  </si>
  <si>
    <t>Curaçao</t>
  </si>
  <si>
    <t>Xanthopsar</t>
  </si>
  <si>
    <t>Crypturellus casiquiare</t>
  </si>
  <si>
    <t>garrula</t>
  </si>
  <si>
    <t>tataupa</t>
  </si>
  <si>
    <t>Leptodon forbesi</t>
  </si>
  <si>
    <t>Pseudastur polionotus</t>
    <phoneticPr fontId="8"/>
  </si>
  <si>
    <t>Pseudastur</t>
    <phoneticPr fontId="8"/>
  </si>
  <si>
    <t>Isleria</t>
    <phoneticPr fontId="8"/>
  </si>
  <si>
    <t>Cantorchilus superciliaris</t>
    <phoneticPr fontId="8"/>
  </si>
  <si>
    <t>Procnias</t>
  </si>
  <si>
    <t>mercenarius</t>
    <phoneticPr fontId="8"/>
  </si>
  <si>
    <t>Sicalis</t>
  </si>
  <si>
    <t>Numenius</t>
  </si>
  <si>
    <t>French Guiana</t>
  </si>
  <si>
    <t>Diopsittaca</t>
  </si>
  <si>
    <t>NB</t>
    <phoneticPr fontId="8"/>
  </si>
  <si>
    <t>Oxyruncus</t>
  </si>
  <si>
    <t>negreti</t>
  </si>
  <si>
    <t>pacificus</t>
  </si>
  <si>
    <t>guttata</t>
  </si>
  <si>
    <t>Stephanoxis</t>
  </si>
  <si>
    <t>Rissa</t>
  </si>
  <si>
    <t>griseicapilla</t>
    <phoneticPr fontId="8"/>
  </si>
  <si>
    <t>Pithys</t>
  </si>
  <si>
    <t>Parkesia noveboracensis</t>
    <phoneticPr fontId="8"/>
  </si>
  <si>
    <t>stilesi</t>
  </si>
  <si>
    <t>Chaetocercus</t>
  </si>
  <si>
    <t>tinnunculus</t>
  </si>
  <si>
    <t>erythropus</t>
  </si>
  <si>
    <t>Myrtis</t>
  </si>
  <si>
    <t>Ortalis</t>
  </si>
  <si>
    <t>Serpophaga</t>
  </si>
  <si>
    <t>Columbina</t>
  </si>
  <si>
    <t>Geotrygon</t>
  </si>
  <si>
    <t>Leptosittaca</t>
  </si>
  <si>
    <t>H</t>
    <phoneticPr fontId="8"/>
  </si>
  <si>
    <t>Carduelis</t>
  </si>
  <si>
    <t>Chauna</t>
  </si>
  <si>
    <t>Cercibis</t>
  </si>
  <si>
    <t>Chatham Albatross</t>
  </si>
  <si>
    <t>Pheugopedius mystacalis</t>
    <phoneticPr fontId="8"/>
  </si>
  <si>
    <t>Zebrilus</t>
  </si>
  <si>
    <t>Himantopus</t>
  </si>
  <si>
    <t>Limnoctites</t>
  </si>
  <si>
    <t>Hylocichla</t>
  </si>
  <si>
    <t>Myrmeciza</t>
  </si>
  <si>
    <t>Neoxolmis</t>
  </si>
  <si>
    <t>Oporornis</t>
  </si>
  <si>
    <t>nigrogenis</t>
    <phoneticPr fontId="8"/>
  </si>
  <si>
    <t>Paroaria nigrogenis</t>
    <phoneticPr fontId="8"/>
  </si>
  <si>
    <t>Cape Verde Shearwater</t>
  </si>
  <si>
    <t>Microxenops</t>
  </si>
  <si>
    <t>Galbula</t>
  </si>
  <si>
    <t>Hypocnemoides</t>
  </si>
  <si>
    <t>Coryphospingus</t>
  </si>
  <si>
    <t>Enicognathus</t>
  </si>
  <si>
    <t>Phaeomyias</t>
  </si>
  <si>
    <t>Phlegopsis</t>
  </si>
  <si>
    <t>Frederickena unduliger</t>
    <phoneticPr fontId="8"/>
  </si>
  <si>
    <t>Nasica</t>
  </si>
  <si>
    <t>Leucophaeus</t>
  </si>
  <si>
    <t>Ramphastos</t>
  </si>
  <si>
    <t>Amazona</t>
  </si>
  <si>
    <t>Polystictus</t>
  </si>
  <si>
    <t>Myrmoborus</t>
  </si>
  <si>
    <t>marina</t>
  </si>
  <si>
    <t>Mitu mitu</t>
  </si>
  <si>
    <t>Troglodytes</t>
  </si>
  <si>
    <t>Chlidonias</t>
  </si>
  <si>
    <t>Formicivora</t>
  </si>
  <si>
    <t>Pseudelaenia</t>
  </si>
  <si>
    <t>Macronectes</t>
  </si>
  <si>
    <t>X(e)</t>
  </si>
  <si>
    <t>Helicolestes</t>
  </si>
  <si>
    <t>Callipepla californica</t>
  </si>
  <si>
    <t>Drymophila</t>
  </si>
  <si>
    <t>Icterus</t>
  </si>
  <si>
    <t>Lophostrix</t>
  </si>
  <si>
    <t>Geospiza</t>
  </si>
  <si>
    <t>Heliodoxa</t>
  </si>
  <si>
    <t>Lophornis</t>
  </si>
  <si>
    <t>Chunga</t>
  </si>
  <si>
    <t>Neomorphus</t>
  </si>
  <si>
    <t>Chrysolampis</t>
  </si>
  <si>
    <t>Arundinicola</t>
  </si>
  <si>
    <t>Panyptila</t>
  </si>
  <si>
    <t>Ramphodon</t>
  </si>
  <si>
    <t>nana</t>
    <phoneticPr fontId="8"/>
  </si>
  <si>
    <t>Megarynchus</t>
  </si>
  <si>
    <t>Ochthoeca</t>
  </si>
  <si>
    <t>Xenodacnis</t>
  </si>
  <si>
    <t>Pionites</t>
  </si>
  <si>
    <t>Chloephaga</t>
  </si>
  <si>
    <t>Iodopleura</t>
  </si>
  <si>
    <t>occipitalis</t>
  </si>
  <si>
    <t>Speculanas</t>
  </si>
  <si>
    <t>Pauxi</t>
  </si>
  <si>
    <t>Donacospiza</t>
  </si>
  <si>
    <t>Coscoroba coscoroba</t>
  </si>
  <si>
    <t>Acropternis</t>
  </si>
  <si>
    <t>armata</t>
  </si>
  <si>
    <t>Lanio</t>
  </si>
  <si>
    <t>Camptostoma</t>
  </si>
  <si>
    <t>Lafresnaya</t>
  </si>
  <si>
    <t>Trichothraupis</t>
  </si>
  <si>
    <t>Terenotriccus</t>
  </si>
  <si>
    <t>X</t>
    <phoneticPr fontId="8"/>
  </si>
  <si>
    <t>Eupetomena</t>
  </si>
  <si>
    <t>Capito</t>
  </si>
  <si>
    <t>Laniocera</t>
  </si>
  <si>
    <t>Schiffornis olivacea</t>
    <phoneticPr fontId="8"/>
  </si>
  <si>
    <t>Leptasthenura</t>
  </si>
  <si>
    <t>Conioptilon</t>
  </si>
  <si>
    <t>Parabuteo leucorrhous</t>
    <phoneticPr fontId="8"/>
  </si>
  <si>
    <t>Phibalura</t>
  </si>
  <si>
    <t>Hemithraupis</t>
  </si>
  <si>
    <t>Tachyeres brachypterus</t>
  </si>
  <si>
    <t>Ochre-marked Parakeet</t>
    <phoneticPr fontId="8"/>
  </si>
  <si>
    <t>Vinaceous-breasted Parrot</t>
    <phoneticPr fontId="8"/>
  </si>
  <si>
    <t>Thalasseus</t>
  </si>
  <si>
    <t>EX(e)</t>
  </si>
  <si>
    <t>Chloephaga poliocephala</t>
  </si>
  <si>
    <t>Strix</t>
  </si>
  <si>
    <t>Phrygilus</t>
  </si>
  <si>
    <t>Rob Clay &amp; Hugo del Castillo</t>
    <phoneticPr fontId="8"/>
  </si>
  <si>
    <t>Schiffornis aenea</t>
    <phoneticPr fontId="8"/>
  </si>
  <si>
    <t>Foothill Schiffornis</t>
    <phoneticPr fontId="8"/>
  </si>
  <si>
    <t>cyanoptera</t>
    <phoneticPr fontId="8"/>
  </si>
  <si>
    <t>petrophilus</t>
  </si>
  <si>
    <t>IN</t>
    <phoneticPr fontId="8"/>
  </si>
  <si>
    <t>Anumbius</t>
  </si>
  <si>
    <t>Hapalopsittaca</t>
  </si>
  <si>
    <t>Microcerculus</t>
  </si>
  <si>
    <t>Carpornis</t>
  </si>
  <si>
    <t>Anhinga</t>
  </si>
  <si>
    <t>Bucco</t>
  </si>
  <si>
    <t>Morphnarchus</t>
    <phoneticPr fontId="8"/>
  </si>
  <si>
    <t>Merganetta armata</t>
  </si>
  <si>
    <t>Morphnarchus princeps</t>
    <phoneticPr fontId="8"/>
  </si>
  <si>
    <t>São Paulo Tyrannulet</t>
    <phoneticPr fontId="8"/>
  </si>
  <si>
    <t>Pseudastur</t>
    <phoneticPr fontId="8"/>
  </si>
  <si>
    <t>Pagodroma</t>
  </si>
  <si>
    <t>Stelgidopteryx</t>
  </si>
  <si>
    <t>Megastictus</t>
  </si>
  <si>
    <t>Anabazenops</t>
  </si>
  <si>
    <t>Emberizoides</t>
  </si>
  <si>
    <t>Aphrastura</t>
  </si>
  <si>
    <t>Myiopagis</t>
  </si>
  <si>
    <t>Patagonian Forest Earthcreeper</t>
    <phoneticPr fontId="8"/>
  </si>
  <si>
    <t>Heliangelus</t>
  </si>
  <si>
    <t>Threnetes</t>
  </si>
  <si>
    <t>Oreopsar</t>
  </si>
  <si>
    <t>Topaza</t>
  </si>
  <si>
    <t>Phyllomyias</t>
  </si>
  <si>
    <t>Lepidothrix</t>
  </si>
  <si>
    <t>Wetmorethraupis</t>
  </si>
  <si>
    <t>Pterodroma</t>
  </si>
  <si>
    <t>Alectrurus</t>
  </si>
  <si>
    <t>Thripophaga</t>
  </si>
  <si>
    <t>Ancistrops</t>
  </si>
  <si>
    <t>Jacamerops</t>
  </si>
  <si>
    <t>Alexandre Renaudier</t>
    <phoneticPr fontId="8"/>
  </si>
  <si>
    <t>Tachybaptus</t>
  </si>
  <si>
    <t>Podilymbus</t>
  </si>
  <si>
    <t>Anthracothorax</t>
  </si>
  <si>
    <t>Certhidea</t>
  </si>
  <si>
    <t>Straneck's Tyrannulet</t>
    <phoneticPr fontId="8"/>
  </si>
  <si>
    <t>rubidiceps</t>
  </si>
  <si>
    <t>Cantorchilus guarayanus</t>
    <phoneticPr fontId="8"/>
  </si>
  <si>
    <t>Upucerthia</t>
  </si>
  <si>
    <t>Dacnis</t>
  </si>
  <si>
    <t>Salvin's Albatross</t>
  </si>
  <si>
    <t>Acadian Flycatcher</t>
    <phoneticPr fontId="8"/>
  </si>
  <si>
    <t>Scytalopus</t>
  </si>
  <si>
    <t>Compsothraupis</t>
  </si>
  <si>
    <t>Rhytipterna</t>
  </si>
  <si>
    <t>tobaci</t>
  </si>
  <si>
    <t>Forpus modestus</t>
    <phoneticPr fontId="8"/>
  </si>
  <si>
    <t>Conothraupis</t>
  </si>
  <si>
    <t>Hellmayrea</t>
  </si>
  <si>
    <t>Dives</t>
  </si>
  <si>
    <t>Pheugopedius eisenmanni</t>
    <phoneticPr fontId="8"/>
  </si>
  <si>
    <t>Megaxenops</t>
  </si>
  <si>
    <t>Ictinia</t>
  </si>
  <si>
    <t>Crypturellus noctivagus</t>
  </si>
  <si>
    <t>Geranoaetus albicaudatus</t>
    <phoneticPr fontId="8"/>
  </si>
  <si>
    <t>Geranoaetus polyosoma</t>
    <phoneticPr fontId="8"/>
  </si>
  <si>
    <t>Geranoaetus</t>
    <phoneticPr fontId="8"/>
  </si>
  <si>
    <t>Pseudastur</t>
    <phoneticPr fontId="8"/>
  </si>
  <si>
    <t>List coordinators</t>
    <phoneticPr fontId="8"/>
  </si>
  <si>
    <t>Parkerthraustes</t>
  </si>
  <si>
    <t>flavopectus</t>
  </si>
  <si>
    <t>Isleria hauxwelli</t>
    <phoneticPr fontId="8"/>
  </si>
  <si>
    <t>Isleria guttata</t>
    <phoneticPr fontId="8"/>
  </si>
  <si>
    <t>Gnorimopsar</t>
  </si>
  <si>
    <t>swainsoni</t>
  </si>
  <si>
    <t>Parabuteo</t>
    <phoneticPr fontId="8"/>
  </si>
  <si>
    <t>Haplospiza</t>
  </si>
  <si>
    <t>Arremon</t>
  </si>
  <si>
    <t>Columba</t>
  </si>
  <si>
    <t>Catharus</t>
  </si>
  <si>
    <t>NB</t>
    <phoneticPr fontId="8"/>
  </si>
  <si>
    <t>NB</t>
    <phoneticPr fontId="8"/>
  </si>
  <si>
    <t>Celeus</t>
  </si>
  <si>
    <t>Sturnus</t>
  </si>
  <si>
    <t>Sapayoa</t>
  </si>
  <si>
    <t>veraepacis</t>
    <phoneticPr fontId="8"/>
  </si>
  <si>
    <t>Schiffornis veraepacis</t>
    <phoneticPr fontId="8"/>
  </si>
  <si>
    <t>aenea</t>
    <phoneticPr fontId="8"/>
  </si>
  <si>
    <t>Harpagus</t>
  </si>
  <si>
    <t>Fulica</t>
  </si>
  <si>
    <t>Terenura</t>
  </si>
  <si>
    <t>SACC list</t>
  </si>
  <si>
    <t>Eurypyga</t>
  </si>
  <si>
    <t>Cariama</t>
  </si>
  <si>
    <t>Dubusia</t>
  </si>
  <si>
    <t>Nyctiphrynus</t>
  </si>
  <si>
    <t>lucidus</t>
    <phoneticPr fontId="8"/>
  </si>
  <si>
    <t>H</t>
    <phoneticPr fontId="8"/>
  </si>
  <si>
    <t>citreola</t>
    <phoneticPr fontId="8"/>
  </si>
  <si>
    <t>Curaeus</t>
  </si>
  <si>
    <t>Pheugopedius euophrys</t>
    <phoneticPr fontId="8"/>
  </si>
  <si>
    <t>Urochroa</t>
  </si>
  <si>
    <t>Brotogeris</t>
  </si>
  <si>
    <t>Scytalopus opacus</t>
    <phoneticPr fontId="8"/>
  </si>
  <si>
    <t>Roraimia</t>
  </si>
  <si>
    <t>Megascops</t>
  </si>
  <si>
    <t>modestus</t>
    <phoneticPr fontId="8"/>
  </si>
  <si>
    <t>Serpophaga griseicapilla</t>
    <phoneticPr fontId="8"/>
  </si>
  <si>
    <t>Masked Cardinal</t>
    <phoneticPr fontId="8"/>
  </si>
  <si>
    <t>X</t>
    <phoneticPr fontId="8"/>
  </si>
  <si>
    <t>Nonnula</t>
  </si>
  <si>
    <t>Chondrohierax</t>
  </si>
  <si>
    <t>Hylomanes</t>
  </si>
  <si>
    <t>Butorides</t>
  </si>
  <si>
    <t>Steatornis</t>
  </si>
  <si>
    <t>Pyrilia</t>
  </si>
  <si>
    <t>Colorhamphus</t>
  </si>
  <si>
    <t>Empidonax</t>
  </si>
  <si>
    <t>Mniotilta</t>
  </si>
  <si>
    <t>andium</t>
  </si>
  <si>
    <t>Andean Teal</t>
  </si>
  <si>
    <t>parvus</t>
  </si>
  <si>
    <t>Amblyramphus</t>
  </si>
  <si>
    <t>Chrysomus</t>
  </si>
  <si>
    <t>Pyriglena</t>
  </si>
  <si>
    <t>Euscarthmus</t>
  </si>
  <si>
    <t>Hapaloptila</t>
  </si>
  <si>
    <t>Piprites</t>
  </si>
  <si>
    <t>Estrilda</t>
  </si>
  <si>
    <t>Snow Petrel</t>
  </si>
  <si>
    <t>Pluvialis</t>
  </si>
  <si>
    <t>Neopipo</t>
  </si>
  <si>
    <t>Tersina</t>
  </si>
  <si>
    <t>Nemosia</t>
  </si>
  <si>
    <t>Anthus cervinus</t>
  </si>
  <si>
    <t>Red-throated Pipit</t>
  </si>
  <si>
    <t>Pyrrhura griseipectus</t>
  </si>
  <si>
    <t>Petrochelidon</t>
  </si>
  <si>
    <t>Vireo</t>
  </si>
  <si>
    <t>Thripadectes</t>
  </si>
  <si>
    <t>Rupornis magnirostris</t>
    <phoneticPr fontId="8"/>
  </si>
  <si>
    <t>Oreothraupis</t>
  </si>
  <si>
    <t>Cyanerpes</t>
  </si>
  <si>
    <t>Mitrephanes</t>
  </si>
  <si>
    <t>litae</t>
  </si>
  <si>
    <t>chocoensis</t>
  </si>
  <si>
    <t>Dichrozona</t>
  </si>
  <si>
    <t>Setophaga</t>
  </si>
  <si>
    <t>Turquoise-fronted Parrot</t>
    <phoneticPr fontId="8"/>
  </si>
  <si>
    <t>Myrmochanes</t>
  </si>
  <si>
    <t>Golden-spotted Ground Dove</t>
    <phoneticPr fontId="8"/>
  </si>
  <si>
    <t>Long-tailed Ground Dove</t>
    <phoneticPr fontId="8"/>
  </si>
  <si>
    <t>Atalotriccus</t>
  </si>
  <si>
    <t>Turdus sanchezorum</t>
    <phoneticPr fontId="8"/>
  </si>
  <si>
    <t>Varzea Thrush</t>
    <phoneticPr fontId="8"/>
  </si>
  <si>
    <t>Contopus</t>
  </si>
  <si>
    <t>Chlorornis</t>
  </si>
  <si>
    <t>Entomodestes</t>
  </si>
  <si>
    <t>Bonaire</t>
  </si>
  <si>
    <t>Aramides cajaneus</t>
    <phoneticPr fontId="8"/>
  </si>
  <si>
    <t>Cnemoscopus</t>
  </si>
  <si>
    <t>Thinocorus</t>
  </si>
  <si>
    <t>Fulmarus</t>
  </si>
  <si>
    <t>Common Ground Dove</t>
    <phoneticPr fontId="8"/>
  </si>
  <si>
    <t>Eucometis</t>
  </si>
  <si>
    <t>Plain-breasted Ground Dove</t>
    <phoneticPr fontId="8"/>
  </si>
  <si>
    <t>Ruddy Ground Dove</t>
    <phoneticPr fontId="8"/>
  </si>
  <si>
    <t>Ceratopipra</t>
    <phoneticPr fontId="8"/>
  </si>
  <si>
    <t>Falkland Iss/I. Malvinas</t>
    <phoneticPr fontId="8"/>
  </si>
  <si>
    <t>Campylopterus</t>
  </si>
  <si>
    <t>Microrhopias</t>
  </si>
  <si>
    <t>Ecuadorian Ground Dove</t>
    <phoneticPr fontId="8"/>
  </si>
  <si>
    <t>Picui Ground Dove</t>
    <phoneticPr fontId="8"/>
  </si>
  <si>
    <t>Croaking Ground Dove</t>
    <phoneticPr fontId="8"/>
  </si>
  <si>
    <t>Blue-eyed Ground Dove</t>
    <phoneticPr fontId="8"/>
  </si>
  <si>
    <t>stenorhyncha</t>
    <phoneticPr fontId="8"/>
  </si>
  <si>
    <t>Schiffornis stenorhyncha</t>
    <phoneticPr fontId="8"/>
  </si>
  <si>
    <t>Scytalopus petrophilus</t>
  </si>
  <si>
    <t>Antrostomus</t>
    <phoneticPr fontId="8"/>
  </si>
  <si>
    <t>Chordeiles pusillus</t>
    <phoneticPr fontId="8"/>
  </si>
  <si>
    <t>Hylocharis</t>
  </si>
  <si>
    <t>Muscisaxicola</t>
  </si>
  <si>
    <t>Geranospiza</t>
  </si>
  <si>
    <t>Thryophilus nicefori</t>
    <phoneticPr fontId="8"/>
  </si>
  <si>
    <t>Euphonia</t>
  </si>
  <si>
    <t>Myiodynastes</t>
  </si>
  <si>
    <t>Onychorhynchus</t>
  </si>
  <si>
    <t>Myiophobus</t>
  </si>
  <si>
    <t>Phalaropus</t>
  </si>
  <si>
    <t>Chrysothlypis</t>
  </si>
  <si>
    <t>Ochthornis</t>
  </si>
  <si>
    <t>Antrostomus carolinensis</t>
    <phoneticPr fontId="8"/>
  </si>
  <si>
    <t>Orochelidon</t>
  </si>
  <si>
    <t>Buthraupis</t>
  </si>
  <si>
    <t>Ilicura</t>
  </si>
  <si>
    <t>Crypturellus atrocapillus</t>
  </si>
  <si>
    <t>Stercorarius</t>
  </si>
  <si>
    <t>Culicivora</t>
  </si>
  <si>
    <t>chrysostoma</t>
  </si>
  <si>
    <t>Coryphistera</t>
  </si>
  <si>
    <t>Myiarchus</t>
  </si>
  <si>
    <t>Tyrannus</t>
  </si>
  <si>
    <t>São Francisco Sparrow</t>
    <phoneticPr fontId="8"/>
  </si>
  <si>
    <t>Daption</t>
  </si>
  <si>
    <t>Orchesticus</t>
  </si>
  <si>
    <t>Tapajos Hermit</t>
    <phoneticPr fontId="8"/>
  </si>
  <si>
    <t>Actitis</t>
  </si>
  <si>
    <t>leucurus</t>
  </si>
  <si>
    <t>Macroagelaius</t>
  </si>
  <si>
    <t>Liosceles</t>
  </si>
  <si>
    <t>Manacus</t>
  </si>
  <si>
    <t>Querula</t>
  </si>
  <si>
    <t>Turdus</t>
  </si>
  <si>
    <t>Phaeochroa</t>
  </si>
  <si>
    <t>Introduced = IN</t>
    <phoneticPr fontId="8"/>
  </si>
  <si>
    <t>Cantorchilus leucopogon</t>
    <phoneticPr fontId="8"/>
  </si>
  <si>
    <t>Seiurus</t>
  </si>
  <si>
    <t>Cantorchilus griseus</t>
    <phoneticPr fontId="8"/>
  </si>
  <si>
    <t>Gymnomystax</t>
  </si>
  <si>
    <t>Calonectris edwardsii</t>
  </si>
  <si>
    <t>Basileuterus</t>
  </si>
  <si>
    <t>Lampropsar</t>
  </si>
  <si>
    <t>Cryptoleucopteryx plumbea</t>
    <phoneticPr fontId="8"/>
  </si>
  <si>
    <t>Cinclus</t>
  </si>
  <si>
    <t>Urosticte</t>
  </si>
  <si>
    <t>sanchezorum</t>
    <phoneticPr fontId="8"/>
  </si>
  <si>
    <t>Cygnus</t>
  </si>
  <si>
    <t>Agelaioides</t>
  </si>
  <si>
    <t>Snowornis</t>
  </si>
  <si>
    <t>kerriae</t>
  </si>
  <si>
    <t>antarcticus</t>
  </si>
  <si>
    <t>patachonicus</t>
  </si>
  <si>
    <t>Rupornis</t>
    <phoneticPr fontId="8"/>
  </si>
  <si>
    <t>Uropelia</t>
  </si>
  <si>
    <t>Aphrodroma</t>
  </si>
  <si>
    <t>Alvaro Jaramillo y Rodrigo Barros</t>
    <phoneticPr fontId="8"/>
  </si>
  <si>
    <t>Pheugopedius spadix</t>
    <phoneticPr fontId="8"/>
  </si>
  <si>
    <t>Venezuela</t>
  </si>
  <si>
    <t>Uromyias agraphia</t>
  </si>
  <si>
    <t>Manuel Plenge,  Tom Schulenberg, &amp; Thomas Valqui</t>
    <phoneticPr fontId="8"/>
  </si>
  <si>
    <t>Sphyrapicus varius</t>
  </si>
  <si>
    <t>Sephanoides</t>
  </si>
  <si>
    <t>Atticora</t>
  </si>
  <si>
    <t>IN</t>
  </si>
  <si>
    <t>Uromyias</t>
  </si>
  <si>
    <t>Uromyias agilis</t>
  </si>
  <si>
    <t>Sphyrapicus</t>
  </si>
  <si>
    <t>Yellow-bellied Sapsucker</t>
  </si>
  <si>
    <t>Cantorchilus longirostris</t>
    <phoneticPr fontId="8"/>
  </si>
  <si>
    <t>Pheugopedius coraya</t>
    <phoneticPr fontId="8"/>
  </si>
  <si>
    <t>Phleocryptes</t>
  </si>
  <si>
    <t>Dumetella</t>
  </si>
  <si>
    <t>Mimus</t>
  </si>
  <si>
    <t>Chlorostilbon lucidus</t>
    <phoneticPr fontId="8"/>
  </si>
  <si>
    <t>X</t>
    <phoneticPr fontId="8"/>
  </si>
  <si>
    <t>V</t>
    <phoneticPr fontId="8"/>
  </si>
  <si>
    <t>pachecoi</t>
  </si>
  <si>
    <t>Pseudocolaptes</t>
  </si>
  <si>
    <t>Paramo Tapaculo</t>
    <phoneticPr fontId="8"/>
  </si>
  <si>
    <t>Pharomachrus</t>
  </si>
  <si>
    <t>Pseudastur albicollis</t>
    <phoneticPr fontId="8"/>
  </si>
  <si>
    <t>Tineke Prins &amp; Vincent Nijman</t>
    <phoneticPr fontId="8"/>
  </si>
  <si>
    <t>Chlorospingus</t>
  </si>
  <si>
    <t>Pteroptochos</t>
  </si>
  <si>
    <t>Protonotaria</t>
  </si>
  <si>
    <t>Legatus</t>
  </si>
  <si>
    <t>Casiornis</t>
  </si>
  <si>
    <t>cajaneus</t>
    <phoneticPr fontId="8"/>
  </si>
  <si>
    <t>Hylophylax</t>
  </si>
  <si>
    <t>X</t>
    <phoneticPr fontId="8"/>
  </si>
  <si>
    <t>NB</t>
    <phoneticPr fontId="8"/>
  </si>
  <si>
    <t>Anisognathus</t>
  </si>
  <si>
    <t>Gray-hooded Bush Tanager</t>
    <phoneticPr fontId="8"/>
  </si>
  <si>
    <t>Hydropsalis</t>
  </si>
  <si>
    <t>Philydor</t>
  </si>
  <si>
    <t>Platalea</t>
  </si>
  <si>
    <t>Larus</t>
  </si>
  <si>
    <t>Thlypopsis</t>
  </si>
  <si>
    <t>alba</t>
    <phoneticPr fontId="8"/>
  </si>
  <si>
    <t>Motacilla alba</t>
    <phoneticPr fontId="8"/>
  </si>
  <si>
    <t>Tyrannulus</t>
  </si>
  <si>
    <t>Dolichonyx</t>
  </si>
  <si>
    <t>Motacilla</t>
    <phoneticPr fontId="8"/>
  </si>
  <si>
    <t>Grallaricula</t>
  </si>
  <si>
    <t>Electron</t>
  </si>
  <si>
    <t>Ocreatus</t>
  </si>
  <si>
    <t>Empidonomus</t>
  </si>
  <si>
    <t>Amazonetta</t>
  </si>
  <si>
    <t>Campo Troupial</t>
  </si>
  <si>
    <t>Coryphaspiza</t>
  </si>
  <si>
    <t>American Pygmy Kingfisher</t>
  </si>
  <si>
    <t>Amazilia</t>
  </si>
  <si>
    <t>Pseudastur occidentalis</t>
    <phoneticPr fontId="8"/>
  </si>
  <si>
    <t>Pampas Pipit</t>
    <phoneticPr fontId="8"/>
  </si>
  <si>
    <t>NB</t>
    <phoneticPr fontId="8"/>
  </si>
  <si>
    <t>V</t>
    <phoneticPr fontId="8"/>
  </si>
  <si>
    <t>Pheugopedius sclateri</t>
    <phoneticPr fontId="8"/>
  </si>
  <si>
    <t>Micromonacha</t>
  </si>
  <si>
    <t>Microxenops milleri</t>
    <phoneticPr fontId="8"/>
  </si>
  <si>
    <t>roseifrons</t>
  </si>
  <si>
    <t>angulata</t>
  </si>
  <si>
    <t>Phoenicoparrus jamesi</t>
  </si>
  <si>
    <t>Argentina</t>
  </si>
  <si>
    <t>Brown-winged Schiffornis</t>
    <phoneticPr fontId="8"/>
  </si>
  <si>
    <t>plumbea</t>
    <phoneticPr fontId="8"/>
  </si>
  <si>
    <t>Chordeiles nacunda</t>
    <phoneticPr fontId="8"/>
  </si>
  <si>
    <t>Rhodospingus</t>
  </si>
  <si>
    <t>Zenaida</t>
  </si>
  <si>
    <t>Pseudocolopteryx citreola</t>
    <phoneticPr fontId="8"/>
  </si>
  <si>
    <t>Parkesia</t>
  </si>
  <si>
    <t>Zonotrichia</t>
  </si>
  <si>
    <t>Ammodramus</t>
  </si>
  <si>
    <t>Ecuador</t>
  </si>
  <si>
    <t>Cantorchilus nigricapillus</t>
    <phoneticPr fontId="8"/>
  </si>
  <si>
    <t>Andigena</t>
  </si>
  <si>
    <t>Pulsatrix</t>
  </si>
  <si>
    <t>Monasa</t>
  </si>
  <si>
    <t>Hypocnemis</t>
  </si>
  <si>
    <t>Ornithion</t>
  </si>
  <si>
    <t>Masius</t>
  </si>
  <si>
    <t>Chlorospingus flavopectus</t>
    <phoneticPr fontId="8"/>
  </si>
  <si>
    <t>Gray-lined Hawk</t>
  </si>
  <si>
    <t>Coeligena</t>
    <phoneticPr fontId="8"/>
  </si>
  <si>
    <t>Cnemathraupis</t>
  </si>
  <si>
    <t>Cnemathraupis</t>
    <phoneticPr fontId="8"/>
  </si>
  <si>
    <t>Cnemathraupis eximia</t>
    <phoneticPr fontId="8"/>
  </si>
  <si>
    <t>Cnemathraupis aureodorsalis</t>
    <phoneticPr fontId="8"/>
  </si>
  <si>
    <t>Dubusia</t>
    <phoneticPr fontId="8"/>
  </si>
  <si>
    <t>Dubusia castaneoventris</t>
    <phoneticPr fontId="8"/>
  </si>
  <si>
    <t>Ceratopipra cornuta</t>
    <phoneticPr fontId="8"/>
  </si>
  <si>
    <t>koepckeae</t>
    <phoneticPr fontId="8"/>
  </si>
  <si>
    <t>Pauxi koepckeae</t>
    <phoneticPr fontId="8"/>
  </si>
  <si>
    <t>Sira Curassow</t>
    <phoneticPr fontId="8"/>
  </si>
  <si>
    <t>mendozae</t>
  </si>
  <si>
    <t>Sicalis mendozae</t>
  </si>
  <si>
    <t>Monte Yellow-Finch</t>
    <phoneticPr fontId="8"/>
  </si>
  <si>
    <t>turdina</t>
    <phoneticPr fontId="8"/>
  </si>
  <si>
    <t>Plain-winged Woodcreeper</t>
    <phoneticPr fontId="8"/>
  </si>
  <si>
    <t>Dendrocincla turdina</t>
    <phoneticPr fontId="8"/>
  </si>
  <si>
    <t>Blue Ground Dove</t>
    <phoneticPr fontId="8"/>
  </si>
  <si>
    <t>Maroon-chested Ground Dove</t>
    <phoneticPr fontId="8"/>
  </si>
  <si>
    <t>Purple-winged Ground Dove</t>
    <phoneticPr fontId="8"/>
  </si>
  <si>
    <t>Bare-faced Ground Dove</t>
    <phoneticPr fontId="8"/>
  </si>
  <si>
    <t>Bare-eyed Ground Dove</t>
    <phoneticPr fontId="8"/>
  </si>
  <si>
    <t>Black-winged Ground Dove</t>
    <phoneticPr fontId="8"/>
  </si>
  <si>
    <t>hellmayri</t>
    <phoneticPr fontId="8"/>
  </si>
  <si>
    <t>Drymophila hellmayri</t>
    <phoneticPr fontId="8"/>
  </si>
  <si>
    <t>Santa Marta Antbird</t>
    <phoneticPr fontId="8"/>
  </si>
  <si>
    <t>klagesi</t>
    <phoneticPr fontId="8"/>
  </si>
  <si>
    <t>Drymophila klagesi</t>
    <phoneticPr fontId="8"/>
  </si>
  <si>
    <t>Klages's Antbird</t>
    <phoneticPr fontId="8"/>
  </si>
  <si>
    <t>striaticeps</t>
    <phoneticPr fontId="8"/>
  </si>
  <si>
    <t>Drymophila striaticeps</t>
    <phoneticPr fontId="8"/>
  </si>
  <si>
    <t>Streak-headed Antbird</t>
    <phoneticPr fontId="8"/>
  </si>
  <si>
    <t>bartletti</t>
  </si>
  <si>
    <t>Pheugopedius fasciatoventris</t>
    <phoneticPr fontId="8"/>
  </si>
  <si>
    <t>Eudocimus</t>
  </si>
  <si>
    <t>X(e)</t>
    <phoneticPr fontId="8"/>
  </si>
  <si>
    <t>Helmitheros</t>
  </si>
  <si>
    <t>Paramillo Tapaculo</t>
    <phoneticPr fontId="8"/>
  </si>
  <si>
    <t>Biatas</t>
  </si>
  <si>
    <t>Nyctiprogne</t>
  </si>
  <si>
    <t>Chalcostigma</t>
  </si>
  <si>
    <t>Burhinus</t>
  </si>
  <si>
    <t>opacus</t>
    <phoneticPr fontId="8"/>
  </si>
  <si>
    <t>Anurolimnas</t>
  </si>
  <si>
    <t>White Wagtail</t>
    <phoneticPr fontId="8"/>
  </si>
  <si>
    <t>Ara</t>
  </si>
  <si>
    <t>Tolmomyias</t>
  </si>
  <si>
    <t>X</t>
    <phoneticPr fontId="8"/>
  </si>
  <si>
    <t>Brachygalba</t>
  </si>
  <si>
    <t>Aramus</t>
  </si>
  <si>
    <t>Platyspiza</t>
  </si>
  <si>
    <t>Pileated Parrot</t>
  </si>
  <si>
    <t>Magellanic Cormorant</t>
  </si>
  <si>
    <t>Scarlet-horned Manakin</t>
  </si>
  <si>
    <t>Eleoscytalopus</t>
  </si>
  <si>
    <t>Eleoscytalopus psychopompus</t>
  </si>
  <si>
    <t>Eleoscytalopus indigoticus</t>
  </si>
  <si>
    <t xml:space="preserve">Endemic = X(e) or EX(e) </t>
  </si>
  <si>
    <t>Thryophilus</t>
  </si>
  <si>
    <t>sernai</t>
  </si>
  <si>
    <t>Thryophilus sernai</t>
  </si>
  <si>
    <t>Antioquia Wren</t>
  </si>
  <si>
    <t>Crowned Woodnymph</t>
  </si>
  <si>
    <t>Rhopias</t>
  </si>
  <si>
    <t>Black-crowned Antshrike</t>
  </si>
  <si>
    <t>Euchrepomis</t>
  </si>
  <si>
    <t>Euchrepomis callinota</t>
  </si>
  <si>
    <t>Euchrepomis humeralis</t>
  </si>
  <si>
    <t>Euchrepomis sharpei</t>
  </si>
  <si>
    <t>Euchrepomis spodioptila</t>
  </si>
  <si>
    <t>Geotrygon purpurata</t>
  </si>
  <si>
    <t>Purple Quail-Dove</t>
  </si>
  <si>
    <t>Rhopias gularis</t>
  </si>
  <si>
    <t>Antrostomus</t>
  </si>
  <si>
    <t>Systellura</t>
  </si>
  <si>
    <t>East Andean Antbird</t>
  </si>
  <si>
    <t>Common Chlorospingus</t>
  </si>
  <si>
    <t>Tacarcuna Chlorospingus</t>
  </si>
  <si>
    <t>Dusky Chlorospingus</t>
  </si>
  <si>
    <t>Short-billed Chlorospingus</t>
  </si>
  <si>
    <t>Yellow-throated Chlorospingus</t>
  </si>
  <si>
    <t>Ashy-throated Chlorospingus</t>
  </si>
  <si>
    <t>Geothlypis philadelphia</t>
  </si>
  <si>
    <t>Setophaga citrina</t>
  </si>
  <si>
    <t>Setophaga pensylvanica</t>
  </si>
  <si>
    <t>Setophaga petechia</t>
  </si>
  <si>
    <t>Setophaga striata</t>
  </si>
  <si>
    <t>Setophaga castanea</t>
  </si>
  <si>
    <t>Setophaga fusca</t>
  </si>
  <si>
    <t>Setophaga magnolia</t>
  </si>
  <si>
    <t>Setophaga cerulea</t>
  </si>
  <si>
    <t>Setophaga tigrina</t>
  </si>
  <si>
    <t>Setophaga caerulescens</t>
  </si>
  <si>
    <t>Setophaga coronata</t>
  </si>
  <si>
    <t>Setophaga virens</t>
  </si>
  <si>
    <t>Setophaga townsendi</t>
  </si>
  <si>
    <t>Setophaga dominica</t>
  </si>
  <si>
    <t>Setophaga discolor</t>
  </si>
  <si>
    <t>Setophaga palmarum</t>
  </si>
  <si>
    <t>Setophaga americana</t>
  </si>
  <si>
    <t>Setophaga pitiayumi</t>
  </si>
  <si>
    <t xml:space="preserve">Myiothlypis </t>
  </si>
  <si>
    <t xml:space="preserve">Cardellina </t>
  </si>
  <si>
    <t>bivittata</t>
  </si>
  <si>
    <t>signata</t>
  </si>
  <si>
    <t>nigrocristata</t>
  </si>
  <si>
    <t>leucoblephara</t>
  </si>
  <si>
    <t>basilica</t>
  </si>
  <si>
    <t>Geothlypis formosa</t>
  </si>
  <si>
    <t>Zeledon's Antbird</t>
  </si>
  <si>
    <t>Blue-lored Antbird</t>
  </si>
  <si>
    <t>Setopagis</t>
  </si>
  <si>
    <t>Setopagis heterura</t>
  </si>
  <si>
    <t>parvula</t>
  </si>
  <si>
    <t>Setopagis parvula</t>
  </si>
  <si>
    <t>Setopagis whitelyi</t>
  </si>
  <si>
    <t>Setopagis maculosa</t>
  </si>
  <si>
    <t>manilatus</t>
  </si>
  <si>
    <t>Orthopsittaca manilatus</t>
  </si>
  <si>
    <t>kingii</t>
  </si>
  <si>
    <t>Aglaiocercus kingii</t>
  </si>
  <si>
    <t>sparganurus</t>
  </si>
  <si>
    <t>Sappho sparganurus</t>
  </si>
  <si>
    <t>amacurensis</t>
  </si>
  <si>
    <t>Thripophaga amacurensis</t>
  </si>
  <si>
    <t>English name</t>
  </si>
  <si>
    <t>Russet-winged Schiffornis</t>
  </si>
  <si>
    <t>Trindade Petrel</t>
  </si>
  <si>
    <t>Myiothlypis luteoviridis</t>
  </si>
  <si>
    <t>Myiothlypis basilica</t>
  </si>
  <si>
    <t>Myiothlypis leucophrys</t>
  </si>
  <si>
    <t>Myiothlypis flaveola</t>
  </si>
  <si>
    <t>Myiothlypis leucoblephara</t>
  </si>
  <si>
    <t>Myiothlypis nigrocristata</t>
  </si>
  <si>
    <t>Myiothlypis signata</t>
  </si>
  <si>
    <t>Myiothlypis fulvicauda</t>
  </si>
  <si>
    <t>Myiothlypis rivularis</t>
  </si>
  <si>
    <t>Myiothlypis bivittata</t>
  </si>
  <si>
    <t>Myiothlypis chrysogaster</t>
  </si>
  <si>
    <t>Myiothlypis conspicillata</t>
  </si>
  <si>
    <t>Myiothlypis cinereicollis</t>
  </si>
  <si>
    <t>Myiothlypis fraseri</t>
  </si>
  <si>
    <t>Myiothlypis coronata</t>
  </si>
  <si>
    <t>Order</t>
  </si>
  <si>
    <t>Family</t>
  </si>
  <si>
    <t>Rheidae</t>
  </si>
  <si>
    <t>Tinamiformes</t>
  </si>
  <si>
    <t>Tinamidae</t>
  </si>
  <si>
    <t>Anseriformes</t>
  </si>
  <si>
    <t>Anhimidae</t>
  </si>
  <si>
    <t>Anatidae</t>
  </si>
  <si>
    <t>Galliformes</t>
  </si>
  <si>
    <t>Cracidae</t>
  </si>
  <si>
    <t>Odontophoridae</t>
  </si>
  <si>
    <t>Phasianidae</t>
  </si>
  <si>
    <t>Podicipediformes</t>
  </si>
  <si>
    <t>Podicipedidae</t>
  </si>
  <si>
    <t>Phoenicopteriformes</t>
  </si>
  <si>
    <t>Phoenicopteridae</t>
  </si>
  <si>
    <t>Sphenisciformes</t>
  </si>
  <si>
    <t>Spheniscidae</t>
  </si>
  <si>
    <t>Procellariiformes</t>
  </si>
  <si>
    <t>Diomedeidae</t>
  </si>
  <si>
    <t>Procellariidae</t>
  </si>
  <si>
    <t>Hydrobatidae</t>
  </si>
  <si>
    <t>Phaethontiformes</t>
  </si>
  <si>
    <t>Phaethontidae</t>
  </si>
  <si>
    <t>Ciconiiformes</t>
  </si>
  <si>
    <t>Ciconiidae</t>
  </si>
  <si>
    <t>Suliformes</t>
  </si>
  <si>
    <t>Fregatidae</t>
  </si>
  <si>
    <t>Sulidae</t>
  </si>
  <si>
    <t>Phalacrocoracidae</t>
  </si>
  <si>
    <t>Anhingidae</t>
  </si>
  <si>
    <t>Pelecaniformes</t>
  </si>
  <si>
    <t>Pelecanidae</t>
  </si>
  <si>
    <t>Ardeidae</t>
  </si>
  <si>
    <t>Threskiornithidae</t>
  </si>
  <si>
    <t>Cathartiformes</t>
  </si>
  <si>
    <t>Cathartidae</t>
  </si>
  <si>
    <t>Accipitriformes</t>
  </si>
  <si>
    <t>Pandionidae</t>
  </si>
  <si>
    <t>Accipitridae</t>
  </si>
  <si>
    <t>Gruiformes</t>
  </si>
  <si>
    <t>Aramidae</t>
  </si>
  <si>
    <t>Psophiidae</t>
  </si>
  <si>
    <t>Rallidae</t>
  </si>
  <si>
    <t>Heliornithidae</t>
  </si>
  <si>
    <t>Eurypygiformes</t>
  </si>
  <si>
    <t>Eurypygidae</t>
  </si>
  <si>
    <t>Charadriiformes</t>
  </si>
  <si>
    <t>Charadriidae</t>
  </si>
  <si>
    <t>Haematopodidae</t>
  </si>
  <si>
    <t>Recurvirostridae</t>
  </si>
  <si>
    <t>Burhinidae</t>
  </si>
  <si>
    <t>Chionidae</t>
  </si>
  <si>
    <t>Pluvianellidae</t>
  </si>
  <si>
    <t>Scolopacidae</t>
  </si>
  <si>
    <t>Thinocoridae</t>
  </si>
  <si>
    <t>Jacanidae</t>
  </si>
  <si>
    <t>Rostratulidae</t>
  </si>
  <si>
    <t>Stercorariidae</t>
  </si>
  <si>
    <t>Laridae</t>
  </si>
  <si>
    <t>Rynchopidae</t>
  </si>
  <si>
    <t>Columbiformes</t>
  </si>
  <si>
    <t>Columbidae</t>
  </si>
  <si>
    <t>Opisthocomiformes</t>
  </si>
  <si>
    <t>Opisthocomidae</t>
  </si>
  <si>
    <t>Cuculiformes</t>
  </si>
  <si>
    <t>Cuculidae</t>
  </si>
  <si>
    <t>Strigiformes</t>
  </si>
  <si>
    <t>Tytonidae</t>
  </si>
  <si>
    <t>Strigidae</t>
  </si>
  <si>
    <t>Caprimulgiformes</t>
  </si>
  <si>
    <t>Steatornithidae</t>
  </si>
  <si>
    <t>Nyctibiidae</t>
  </si>
  <si>
    <t>Caprimulgidae</t>
  </si>
  <si>
    <t>Apodiformes</t>
  </si>
  <si>
    <t>Apodidae</t>
  </si>
  <si>
    <t>Trochilidae</t>
  </si>
  <si>
    <t>Trogoniformes</t>
  </si>
  <si>
    <t>Trogonidae</t>
  </si>
  <si>
    <t>Coraciiformes</t>
  </si>
  <si>
    <t>Alcedinidae</t>
  </si>
  <si>
    <t>Momotidae</t>
  </si>
  <si>
    <t>Galbuliformes</t>
  </si>
  <si>
    <t>Galbulidae</t>
  </si>
  <si>
    <t>Bucconidae</t>
  </si>
  <si>
    <t>Piciformes</t>
  </si>
  <si>
    <t>Capitonidae</t>
  </si>
  <si>
    <t>Semnornithidae</t>
  </si>
  <si>
    <t>Ramphastidae</t>
  </si>
  <si>
    <t>Picidae</t>
  </si>
  <si>
    <t>Cariamiformes</t>
  </si>
  <si>
    <t>Cariamidae</t>
  </si>
  <si>
    <t>Falconiformes</t>
  </si>
  <si>
    <t>Falconidae</t>
  </si>
  <si>
    <t>Psittaciformes</t>
  </si>
  <si>
    <t>Psittacidae</t>
  </si>
  <si>
    <t>Passeriformes</t>
  </si>
  <si>
    <t>Sapayoidae</t>
  </si>
  <si>
    <t>Thamnophilidae</t>
  </si>
  <si>
    <t>Melanopareiidae</t>
  </si>
  <si>
    <t>Conopophagidae</t>
  </si>
  <si>
    <t>Grallariidae</t>
  </si>
  <si>
    <t>Rhinocryptidae</t>
  </si>
  <si>
    <t>Formicariidae</t>
  </si>
  <si>
    <t>Furnariidae</t>
  </si>
  <si>
    <t>Tyrannidae</t>
  </si>
  <si>
    <t>Oxyruncidae</t>
  </si>
  <si>
    <t>Cotingidae</t>
  </si>
  <si>
    <t>Pipridae</t>
  </si>
  <si>
    <t>Tityridae</t>
  </si>
  <si>
    <t>Vireonidae</t>
  </si>
  <si>
    <t>Corvidae</t>
  </si>
  <si>
    <t>Alaudidae</t>
  </si>
  <si>
    <t>Hirundinidae</t>
  </si>
  <si>
    <t>Troglodytidae</t>
  </si>
  <si>
    <t>Polioptilidae</t>
  </si>
  <si>
    <t>Donacobiidae</t>
  </si>
  <si>
    <t>Cinclidae</t>
  </si>
  <si>
    <t>Bombycillidae</t>
  </si>
  <si>
    <t>Turdidae</t>
  </si>
  <si>
    <t>Muscicapidae</t>
  </si>
  <si>
    <t>Mimidae</t>
  </si>
  <si>
    <t>Sturnidae</t>
  </si>
  <si>
    <t>Motacillidae</t>
  </si>
  <si>
    <t>Thraupidae</t>
  </si>
  <si>
    <t>Cardinalidae</t>
  </si>
  <si>
    <t>Parulidae</t>
  </si>
  <si>
    <t>Icteridae</t>
  </si>
  <si>
    <t>Fringillidae</t>
  </si>
  <si>
    <t>Estrildidae</t>
  </si>
  <si>
    <t>Ploceidae</t>
  </si>
  <si>
    <t>Passeridae</t>
  </si>
  <si>
    <t xml:space="preserve">Lophura </t>
  </si>
  <si>
    <t>nycthemera</t>
  </si>
  <si>
    <t>Lophura nycthemera</t>
  </si>
  <si>
    <t>Silver Pheasant</t>
  </si>
  <si>
    <t>feae</t>
  </si>
  <si>
    <t>Pterodroma feae</t>
  </si>
  <si>
    <t>Fea's Petrel</t>
  </si>
  <si>
    <t>Knipolegus franciscanus</t>
  </si>
  <si>
    <t>Caatinga Black-Tyrant</t>
  </si>
  <si>
    <t>praedictus</t>
  </si>
  <si>
    <t>Herpsilochmus praedictus</t>
  </si>
  <si>
    <t>Predicted Antwren</t>
  </si>
  <si>
    <t>stotzi</t>
  </si>
  <si>
    <t>Herpsilochmus stotzi</t>
  </si>
  <si>
    <t>Aripuana Antwren</t>
  </si>
  <si>
    <t>rondoni</t>
  </si>
  <si>
    <t>Hypocnemis rondoni</t>
  </si>
  <si>
    <r>
      <rPr>
        <sz val="12"/>
        <rFont val="Arial"/>
        <family val="2"/>
      </rPr>
      <t>Manicore</t>
    </r>
    <r>
      <rPr>
        <sz val="12"/>
        <rFont val="Arial"/>
        <family val="2"/>
      </rPr>
      <t xml:space="preserve"> Warbling-Antbird</t>
    </r>
  </si>
  <si>
    <t>Gymnopithys bicolor</t>
  </si>
  <si>
    <t>White-cheeked Antbird</t>
  </si>
  <si>
    <t>cohnhafti</t>
  </si>
  <si>
    <t>Hemitriccus cohnhafti</t>
  </si>
  <si>
    <t>Acre Tody-Tyrant</t>
  </si>
  <si>
    <t>Clibanornis rectirostris</t>
  </si>
  <si>
    <t>Clibanornis erythrocephalus</t>
  </si>
  <si>
    <t>Clibanornis rubiginosus</t>
  </si>
  <si>
    <t>rufipectus</t>
    <phoneticPr fontId="11"/>
  </si>
  <si>
    <t>Clibanornis rufipectus</t>
  </si>
  <si>
    <t>Automolus subulatus</t>
  </si>
  <si>
    <t>Sporophila funerea</t>
  </si>
  <si>
    <t>Sporophila angolensis</t>
  </si>
  <si>
    <t>Sporophila crassirostris</t>
  </si>
  <si>
    <t>Sporophila maximiliani</t>
  </si>
  <si>
    <t>Sporophila atrirostris</t>
  </si>
  <si>
    <t>Sporophila fringilloides</t>
  </si>
  <si>
    <t>funerea</t>
  </si>
  <si>
    <t>gettyae</t>
  </si>
  <si>
    <t>Scytalopus gettyae</t>
  </si>
  <si>
    <t>Junin Tapaculo</t>
  </si>
  <si>
    <t>Delta Amacuro Softtail</t>
  </si>
  <si>
    <t>Knipolegus cabanisi</t>
  </si>
  <si>
    <r>
      <t>Plumbeous Black-</t>
    </r>
    <r>
      <rPr>
        <sz val="12"/>
        <rFont val="Arial"/>
        <family val="2"/>
      </rPr>
      <t>Tyrant</t>
    </r>
  </si>
  <si>
    <t>Golden Grosbeak</t>
  </si>
  <si>
    <t>Chloropipo</t>
  </si>
  <si>
    <t>Cryptopipo</t>
  </si>
  <si>
    <t>Cryptopipo holochlora</t>
  </si>
  <si>
    <t>Psittaculidae</t>
  </si>
  <si>
    <t>Cacicus oseryi</t>
  </si>
  <si>
    <t>Cacicus latirostris</t>
  </si>
  <si>
    <t>beltoni</t>
  </si>
  <si>
    <t>Sporophila beltoni</t>
  </si>
  <si>
    <t>Tropeiro Seedeater</t>
  </si>
  <si>
    <t>Anumara</t>
  </si>
  <si>
    <t>Anumara forbesi</t>
  </si>
  <si>
    <t>Chloropipo flavicapilla</t>
  </si>
  <si>
    <t>Chloropipo unicolor</t>
  </si>
  <si>
    <t>Eupsittula</t>
  </si>
  <si>
    <t>Eupsittula aurea</t>
  </si>
  <si>
    <t>Eupsittula pertinax</t>
  </si>
  <si>
    <t>Eupsittula cactorum</t>
  </si>
  <si>
    <t>Aratinga nenday</t>
  </si>
  <si>
    <t>Thectocercus</t>
  </si>
  <si>
    <t>acuticaudatus</t>
  </si>
  <si>
    <t>Thectocercus acuticaudatus</t>
  </si>
  <si>
    <t>Psittacara</t>
  </si>
  <si>
    <t>Psittacara wagleri</t>
  </si>
  <si>
    <t>Psittacara erythrogenys</t>
  </si>
  <si>
    <t>mitratus</t>
  </si>
  <si>
    <t>Psittacara mitratus</t>
  </si>
  <si>
    <t>Psittacara leucophthalmus</t>
  </si>
  <si>
    <r>
      <rPr>
        <sz val="12"/>
        <rFont val="Arial"/>
        <family val="2"/>
      </rPr>
      <t>Buffy</t>
    </r>
    <r>
      <rPr>
        <sz val="12"/>
        <rFont val="Arial"/>
        <family val="2"/>
      </rPr>
      <t xml:space="preserve"> Helmetcrest</t>
    </r>
  </si>
  <si>
    <t>cyanolaemus</t>
  </si>
  <si>
    <t>Oxypogon cyanolaemus</t>
  </si>
  <si>
    <r>
      <t>B</t>
    </r>
    <r>
      <rPr>
        <sz val="12"/>
        <rFont val="Arial"/>
        <family val="2"/>
      </rPr>
      <t>lue-b</t>
    </r>
    <r>
      <rPr>
        <sz val="12"/>
        <rFont val="Arial"/>
        <family val="2"/>
      </rPr>
      <t>earded Helmetcrest</t>
    </r>
  </si>
  <si>
    <r>
      <rPr>
        <sz val="12"/>
        <rFont val="Arial"/>
        <family val="2"/>
      </rPr>
      <t>White-b</t>
    </r>
    <r>
      <rPr>
        <sz val="12"/>
        <rFont val="Arial"/>
        <family val="2"/>
      </rPr>
      <t>earded Helmetcrest</t>
    </r>
  </si>
  <si>
    <r>
      <rPr>
        <sz val="12"/>
        <rFont val="Arial"/>
        <family val="2"/>
      </rPr>
      <t>Green-b</t>
    </r>
    <r>
      <rPr>
        <sz val="12"/>
        <rFont val="Arial"/>
        <family val="2"/>
      </rPr>
      <t>earded Helmetcrest</t>
    </r>
  </si>
  <si>
    <t>Sirystes albogriseus</t>
  </si>
  <si>
    <r>
      <rPr>
        <sz val="12"/>
        <rFont val="Arial"/>
        <family val="2"/>
      </rPr>
      <t xml:space="preserve">Choco </t>
    </r>
    <r>
      <rPr>
        <sz val="12"/>
        <rFont val="Arial"/>
        <family val="2"/>
      </rPr>
      <t>Sirystes</t>
    </r>
  </si>
  <si>
    <t>albocinereus</t>
  </si>
  <si>
    <t>Sirystes albocinereus</t>
  </si>
  <si>
    <r>
      <t xml:space="preserve">White-rumped </t>
    </r>
    <r>
      <rPr>
        <sz val="12"/>
        <rFont val="Arial"/>
        <family val="2"/>
      </rPr>
      <t>Sirystes</t>
    </r>
  </si>
  <si>
    <t>subcanescens</t>
  </si>
  <si>
    <t>Sirystes subcanescens</t>
  </si>
  <si>
    <r>
      <t xml:space="preserve">Todd's </t>
    </r>
    <r>
      <rPr>
        <sz val="12"/>
        <rFont val="Arial"/>
        <family val="2"/>
      </rPr>
      <t>Sirystes</t>
    </r>
  </si>
  <si>
    <r>
      <t xml:space="preserve">Sibilant </t>
    </r>
    <r>
      <rPr>
        <sz val="12"/>
        <rFont val="Arial"/>
        <family val="2"/>
      </rPr>
      <t>Sirystes</t>
    </r>
  </si>
  <si>
    <t>Magdalena Tapaculo</t>
  </si>
  <si>
    <t>Rheiiformes</t>
  </si>
  <si>
    <t>Hylopezus paraensis</t>
  </si>
  <si>
    <t>Snethlage's Antpitta</t>
  </si>
  <si>
    <t>whittakeri</t>
  </si>
  <si>
    <t>Hylopezus whittakeri</t>
  </si>
  <si>
    <t>Alta Floresta Antpitta</t>
  </si>
  <si>
    <t>lindenii</t>
  </si>
  <si>
    <t>Oxypogon lindenii</t>
  </si>
  <si>
    <t>aethopygus</t>
  </si>
  <si>
    <t>Phaethornis aethopygus</t>
  </si>
  <si>
    <t>Guaruba</t>
  </si>
  <si>
    <t>Guaruba guarouba</t>
  </si>
  <si>
    <t>spilonota</t>
  </si>
  <si>
    <t>Laterallus spilonota</t>
  </si>
  <si>
    <t>EX</t>
    <phoneticPr fontId="8"/>
  </si>
  <si>
    <t>Red-breasted Meadowlark</t>
  </si>
  <si>
    <t>White-browed Meadowlark</t>
  </si>
  <si>
    <t>Band-tailed Cacique</t>
  </si>
  <si>
    <t>Casqued Cacique</t>
  </si>
  <si>
    <t>Riparian Antbird</t>
  </si>
  <si>
    <t>Cercomacroides</t>
  </si>
  <si>
    <t>Cercomacroides tyrannina</t>
  </si>
  <si>
    <t>Cercomacroides laeta</t>
  </si>
  <si>
    <t>Cercomacroides parkeri</t>
  </si>
  <si>
    <t>Cercomacroides nigrescens</t>
  </si>
  <si>
    <t>Cercomacroides fuscicauda</t>
  </si>
  <si>
    <t>Cercomacroides serva</t>
  </si>
  <si>
    <t>Mangrove Rail</t>
  </si>
  <si>
    <t>Zentrygon</t>
  </si>
  <si>
    <t>Zentrygon goldmani</t>
  </si>
  <si>
    <t>Leptotrygon</t>
  </si>
  <si>
    <t>Leptotrygon veraguensis</t>
  </si>
  <si>
    <t>Zentrygon linearis</t>
  </si>
  <si>
    <t>Zentrygon frenata</t>
  </si>
  <si>
    <t>jubatus</t>
  </si>
  <si>
    <t>melanopterus</t>
  </si>
  <si>
    <t>Oressochen</t>
  </si>
  <si>
    <t>Oressochen jubatus</t>
  </si>
  <si>
    <t>Oressochen melanopterus</t>
  </si>
  <si>
    <t>Mark Pearman &amp; Nacho Areta</t>
  </si>
  <si>
    <t>Tepui Vireo</t>
  </si>
  <si>
    <t>Vireo sclateri</t>
  </si>
  <si>
    <t>Grayish Baywing</t>
  </si>
  <si>
    <t>Pale Baywing</t>
  </si>
  <si>
    <t>Agelaioides fringillarius</t>
  </si>
  <si>
    <t>fringillarius</t>
  </si>
  <si>
    <t>Mustelirallus</t>
  </si>
  <si>
    <t>Mustelirallus albicollis</t>
  </si>
  <si>
    <t>Mustelirallus erythrops</t>
  </si>
  <si>
    <t>Porphyriops</t>
  </si>
  <si>
    <t>Porphyriops melanops</t>
  </si>
  <si>
    <t>Ardenna</t>
  </si>
  <si>
    <t>Ardenna bulleri</t>
  </si>
  <si>
    <t>Ardenna tenuirostris</t>
  </si>
  <si>
    <t>Ardenna gravis</t>
  </si>
  <si>
    <t>Ardenna creatopus</t>
  </si>
  <si>
    <t>Ardenna carneipes</t>
  </si>
  <si>
    <t>Ardenna pacifica</t>
  </si>
  <si>
    <t>Ardenna grisea</t>
  </si>
  <si>
    <t>Sierra Nevada Brushfinch</t>
  </si>
  <si>
    <t>Perija Brushfinch</t>
  </si>
  <si>
    <t>Black-headed Brushfinch</t>
  </si>
  <si>
    <t>Caracas Brushfinch</t>
  </si>
  <si>
    <t>Paria Brushfinch</t>
  </si>
  <si>
    <t>Gray-browed Brushfinch</t>
  </si>
  <si>
    <t>White-browed Brushfinch</t>
  </si>
  <si>
    <t>Chestnut-capped Brushfinch</t>
  </si>
  <si>
    <t>White-naped Brushfinch</t>
  </si>
  <si>
    <t>Moustached Brushfinch</t>
  </si>
  <si>
    <t>Tepui Brushfinch</t>
  </si>
  <si>
    <t>Santa Marta Brushfinch</t>
  </si>
  <si>
    <t>Ochre-breasted Brushfinch</t>
  </si>
  <si>
    <t>Yellow-headed Brushfinch</t>
  </si>
  <si>
    <t>Dusky-headed Brushfinch</t>
  </si>
  <si>
    <t>White-rimmed Brushfinch</t>
  </si>
  <si>
    <t>White-headed Brushfinch</t>
  </si>
  <si>
    <t>Rufous-eared Brushfinch</t>
  </si>
  <si>
    <t>Tricolored Brushfinch</t>
  </si>
  <si>
    <t>Slaty Brushfinch</t>
  </si>
  <si>
    <t>Pale-naped Brushfinch</t>
  </si>
  <si>
    <t>Antioquia Brushfinch</t>
  </si>
  <si>
    <t>Yellow-breasted Brushfinch</t>
  </si>
  <si>
    <t>White-winged Brushfinch</t>
  </si>
  <si>
    <t>Pale-headed Brushfinch</t>
  </si>
  <si>
    <t>Bay-crowned Brushfinch</t>
  </si>
  <si>
    <t>Rusty-bellied Brushfinch</t>
  </si>
  <si>
    <t>Apurimac Brushfinch</t>
  </si>
  <si>
    <t>Black-spectacled Brushfinch</t>
  </si>
  <si>
    <t>Vilcabamba Brushfinch</t>
  </si>
  <si>
    <t>Cuzco Brushfinch</t>
  </si>
  <si>
    <t>Black-faced Brushfinch</t>
  </si>
  <si>
    <t>Bolivian Brushfinch</t>
  </si>
  <si>
    <t>Fulvous-headed Brushfinch</t>
  </si>
  <si>
    <t>Yellow-striped Brushfinch</t>
  </si>
  <si>
    <t>Mustelirallus colombianus</t>
  </si>
  <si>
    <t>Tunchiornis</t>
  </si>
  <si>
    <t>Tunchiornis ochraceiceps</t>
  </si>
  <si>
    <t>Pachysylvia</t>
  </si>
  <si>
    <t>semibrunnea</t>
  </si>
  <si>
    <t>muscicapina</t>
  </si>
  <si>
    <t>decurtata</t>
  </si>
  <si>
    <t>Pachysylvia semibrunnea</t>
  </si>
  <si>
    <t>Pachysylvia aurantiifrons</t>
  </si>
  <si>
    <t>Pachysylvia hypoxantha</t>
  </si>
  <si>
    <t>Pachysylvia muscicapina</t>
  </si>
  <si>
    <t>Pachysylvia decurtata</t>
  </si>
  <si>
    <t>gonzagai</t>
  </si>
  <si>
    <t>Scytalopus gonzagai</t>
  </si>
  <si>
    <t>Boa Nova Tapaculo</t>
  </si>
  <si>
    <t>Yellow-throated Toucan</t>
  </si>
  <si>
    <r>
      <rPr>
        <sz val="12"/>
        <rFont val="Arial"/>
        <family val="2"/>
      </rPr>
      <t xml:space="preserve">Santa Marta </t>
    </r>
    <r>
      <rPr>
        <sz val="12"/>
        <rFont val="Arial"/>
        <family val="2"/>
      </rPr>
      <t>Blossomcrown</t>
    </r>
  </si>
  <si>
    <t>Anthocephala berlepschi</t>
  </si>
  <si>
    <t>Lepidocolaptes duidae</t>
  </si>
  <si>
    <t>Duida Woodcreeper</t>
  </si>
  <si>
    <r>
      <rPr>
        <sz val="12"/>
        <rFont val="Arial"/>
        <family val="2"/>
      </rPr>
      <t>Guianan</t>
    </r>
    <r>
      <rPr>
        <sz val="12"/>
        <rFont val="Arial"/>
        <family val="2"/>
      </rPr>
      <t xml:space="preserve"> Woodcreeper</t>
    </r>
  </si>
  <si>
    <t>fatimalimae</t>
  </si>
  <si>
    <t>Lepidocolaptes fatimalimae</t>
  </si>
  <si>
    <t>Inambari Woodcreeper</t>
  </si>
  <si>
    <t>fuscicapillus</t>
  </si>
  <si>
    <t>Lepidocolaptes fuscicapillus</t>
  </si>
  <si>
    <t>Sebastian Herzog</t>
  </si>
  <si>
    <t>Eric Newton</t>
  </si>
  <si>
    <t>loddigesii</t>
  </si>
  <si>
    <t>Stephanoxis loddigesii</t>
  </si>
  <si>
    <t>Green-crowned Plovercrest</t>
  </si>
  <si>
    <t>Purple-crowned Plovercrest</t>
  </si>
  <si>
    <t>Tolima Blossomcrown</t>
  </si>
  <si>
    <t>Chroicocephalus philadelphia</t>
  </si>
  <si>
    <t>Bonaparte's Gull</t>
  </si>
  <si>
    <t>californicus</t>
  </si>
  <si>
    <t>Larus californicus</t>
  </si>
  <si>
    <r>
      <rPr>
        <sz val="12"/>
        <rFont val="Arial"/>
        <family val="2"/>
      </rPr>
      <t>California</t>
    </r>
    <r>
      <rPr>
        <sz val="12"/>
        <rFont val="Arial"/>
        <family val="2"/>
      </rPr>
      <t xml:space="preserve"> Gull</t>
    </r>
  </si>
  <si>
    <t>perijanus</t>
  </si>
  <si>
    <t>Scytalopus perijanus</t>
  </si>
  <si>
    <r>
      <rPr>
        <sz val="12"/>
        <rFont val="Arial"/>
        <family val="2"/>
      </rPr>
      <t>Perija</t>
    </r>
    <r>
      <rPr>
        <sz val="12"/>
        <rFont val="Arial"/>
        <family val="2"/>
      </rPr>
      <t xml:space="preserve"> Tapaculo</t>
    </r>
  </si>
  <si>
    <t>Common Scale-backed Antbird</t>
  </si>
  <si>
    <t>Cardellina canadensis</t>
  </si>
  <si>
    <t>Cardellina pusilla</t>
  </si>
  <si>
    <t>Chaco Eagle</t>
  </si>
  <si>
    <r>
      <rPr>
        <sz val="12"/>
        <rFont val="Arial"/>
        <family val="2"/>
      </rPr>
      <t>Pacific</t>
    </r>
    <r>
      <rPr>
        <sz val="12"/>
        <rFont val="Arial"/>
        <family val="2"/>
      </rPr>
      <t xml:space="preserve"> Golden-Plover</t>
    </r>
  </si>
  <si>
    <t>Pluvialis fulva</t>
  </si>
  <si>
    <t>Spinus</t>
  </si>
  <si>
    <t>Spinus spinescens</t>
  </si>
  <si>
    <t>Spinus yarrellii</t>
  </si>
  <si>
    <t>Spinus cucullatus</t>
  </si>
  <si>
    <t>Spinus crassirostris</t>
  </si>
  <si>
    <t>Spinus magellanicus</t>
  </si>
  <si>
    <t>Spinus siemiradzkii</t>
  </si>
  <si>
    <t>Spinus olivaceus</t>
  </si>
  <si>
    <t>xanthogastrus</t>
  </si>
  <si>
    <t>Spinus xanthogastrus</t>
  </si>
  <si>
    <t>Spinus atratus</t>
  </si>
  <si>
    <t>Spinus uropygialis</t>
  </si>
  <si>
    <t>Spinus barbatus</t>
  </si>
  <si>
    <t>warczewiczi</t>
  </si>
  <si>
    <t>Dives warczewiczi</t>
  </si>
  <si>
    <t>Erect-crested Penguin</t>
  </si>
  <si>
    <t>Jameson's Snipe</t>
  </si>
  <si>
    <t>cearae</t>
  </si>
  <si>
    <t>Conopophaga cearae</t>
  </si>
  <si>
    <t>Ceara Gnateater</t>
  </si>
  <si>
    <t>brachyptera</t>
  </si>
  <si>
    <t>Elaenia brachyptera</t>
  </si>
  <si>
    <t>Celeus galeatus</t>
  </si>
  <si>
    <t>Synallaxis cinerea</t>
  </si>
  <si>
    <t>Crex</t>
  </si>
  <si>
    <t>crex</t>
  </si>
  <si>
    <t>Crex crex</t>
  </si>
  <si>
    <t>Corn Crake</t>
  </si>
  <si>
    <t>arcaei</t>
  </si>
  <si>
    <t>Bangsia arcaei</t>
  </si>
  <si>
    <t>Blue-and-gold Tanager</t>
  </si>
  <si>
    <t>Coopmans's Elaenia</t>
  </si>
  <si>
    <t>Jelski's Black-Tyrant</t>
  </si>
  <si>
    <t>White-headed Marsh Tyrant</t>
  </si>
  <si>
    <t>Calidris virgata</t>
  </si>
  <si>
    <t>Calidris subruficollis</t>
  </si>
  <si>
    <t>Calidris pugnax</t>
  </si>
  <si>
    <t>Spinus psaltria</t>
  </si>
  <si>
    <t>Myrmelastes</t>
  </si>
  <si>
    <t>Myrmelastes schistaceus</t>
  </si>
  <si>
    <t>Myrmelastes saturatus</t>
  </si>
  <si>
    <t>Myrmelastes hyperythrus</t>
  </si>
  <si>
    <t>Myrmelastes leucostigma</t>
  </si>
  <si>
    <t>Myrmelastes humaythae</t>
  </si>
  <si>
    <t>Myrmelastes brunneiceps</t>
  </si>
  <si>
    <t>Myrmelastes rufifacies</t>
  </si>
  <si>
    <t>Myrmelastes caurensis</t>
  </si>
  <si>
    <t>Poliocrania</t>
  </si>
  <si>
    <t>Poliocrania exsul</t>
  </si>
  <si>
    <t>Ampelornis</t>
  </si>
  <si>
    <t>Ampelornis griseiceps</t>
  </si>
  <si>
    <t>Sipia</t>
  </si>
  <si>
    <t>palliata</t>
    <phoneticPr fontId="11"/>
  </si>
  <si>
    <t>Sipia palliata</t>
  </si>
  <si>
    <t>Sipia nigricauda</t>
  </si>
  <si>
    <t>Sipia berlepschi</t>
  </si>
  <si>
    <t>Sciaphylax</t>
  </si>
  <si>
    <t>Sciaphylax hemimelaena</t>
  </si>
  <si>
    <t>Sciaphylax castanea</t>
  </si>
  <si>
    <t>Myrmoderus</t>
  </si>
  <si>
    <t>Myrmoderus ferrugineus</t>
  </si>
  <si>
    <t>Myrmoderus ruficauda</t>
  </si>
  <si>
    <t>Myrmoderus loricatus</t>
  </si>
  <si>
    <t>Myrmoderus squamosus</t>
  </si>
  <si>
    <t>Akletos</t>
  </si>
  <si>
    <t>Akletos melanoceps</t>
  </si>
  <si>
    <t>Akletos goeldii</t>
  </si>
  <si>
    <t>Hafferia</t>
  </si>
  <si>
    <t>Hafferia fortis</t>
  </si>
  <si>
    <t>zeledoni</t>
    <phoneticPr fontId="11"/>
  </si>
  <si>
    <t>Hafferia zeledoni</t>
  </si>
  <si>
    <t>Hafferia immaculata</t>
  </si>
  <si>
    <t>Aprositornis</t>
  </si>
  <si>
    <t>Aprositornis disjuncta</t>
  </si>
  <si>
    <t>Myrmophylax</t>
  </si>
  <si>
    <t>Myrmophylax atrothorax</t>
  </si>
  <si>
    <t>Ammonastes</t>
  </si>
  <si>
    <t>Ammonastes pelzelni</t>
  </si>
  <si>
    <t>Santiago Claramunt, Joaquín Aldabe</t>
  </si>
  <si>
    <t>schulzii</t>
  </si>
  <si>
    <t>Cinclus schulzii</t>
  </si>
  <si>
    <t>ayacuchensis</t>
  </si>
  <si>
    <t>Asthenes ayacuchensis</t>
  </si>
  <si>
    <t>Ayacucho Thistletail</t>
  </si>
  <si>
    <t>chicomendesi</t>
  </si>
  <si>
    <t>Zimmerius chicomendesi</t>
  </si>
  <si>
    <t>Chico's Tyrannulet</t>
  </si>
  <si>
    <t>Eastern Striolated-Puffbird</t>
  </si>
  <si>
    <t>obamai</t>
  </si>
  <si>
    <t>Nystalus obamai</t>
  </si>
  <si>
    <r>
      <rPr>
        <sz val="12"/>
        <rFont val="Arial"/>
        <family val="2"/>
      </rPr>
      <t xml:space="preserve">Western </t>
    </r>
    <r>
      <rPr>
        <sz val="12"/>
        <rFont val="Arial"/>
        <family val="2"/>
      </rPr>
      <t>Striolated</t>
    </r>
    <r>
      <rPr>
        <sz val="12"/>
        <rFont val="Arial"/>
        <family val="2"/>
      </rPr>
      <t>-</t>
    </r>
    <r>
      <rPr>
        <sz val="12"/>
        <rFont val="Arial"/>
        <family val="2"/>
      </rPr>
      <t>Puffbird</t>
    </r>
  </si>
  <si>
    <t>Pseudosaltator</t>
  </si>
  <si>
    <t>Pseudosaltator rufiventris</t>
  </si>
  <si>
    <t>Tachycineta leucopyga</t>
  </si>
  <si>
    <t>asiatica</t>
  </si>
  <si>
    <t>Zenaida asiatica</t>
  </si>
  <si>
    <t>White-winged Dove</t>
  </si>
  <si>
    <t>Asio clamator</t>
  </si>
  <si>
    <t>saucerottei</t>
  </si>
  <si>
    <t>decussata</t>
  </si>
  <si>
    <t>Systellura decussata</t>
  </si>
  <si>
    <t>Tschudi's Nightjar</t>
  </si>
  <si>
    <t>Milvus</t>
  </si>
  <si>
    <t>migrans</t>
  </si>
  <si>
    <t>Milvus migrans</t>
  </si>
  <si>
    <t>Black Kite</t>
  </si>
  <si>
    <t>Phasianus</t>
  </si>
  <si>
    <t>colchicus</t>
  </si>
  <si>
    <t>Phasianus colchicus</t>
  </si>
  <si>
    <t>Ring-necked Pheasant</t>
  </si>
  <si>
    <t>nigripennis</t>
  </si>
  <si>
    <t>Pterodroma nigripennis</t>
  </si>
  <si>
    <t>Black-winged Petrel</t>
  </si>
  <si>
    <t>Pterodroma leucoptera</t>
  </si>
  <si>
    <t>Gould's Petrel</t>
  </si>
  <si>
    <t>Steatornithiformes</t>
  </si>
  <si>
    <t>Nyctibiiformes</t>
  </si>
  <si>
    <t>Mazaria</t>
  </si>
  <si>
    <t>Leptotila cassinii</t>
  </si>
  <si>
    <t>Porphyrio martinica</t>
  </si>
  <si>
    <t>Mazaria propinqua</t>
  </si>
  <si>
    <t>Cyanoloxia cyanoides</t>
  </si>
  <si>
    <t>Cyanoloxia brissonii</t>
  </si>
  <si>
    <t>Otte Ottema, Jan Hein Ribot, &amp; Arie Spaans_x0000_</t>
  </si>
  <si>
    <t>Chloris</t>
  </si>
  <si>
    <t>Chloris chloris</t>
  </si>
  <si>
    <t>anachoreta</t>
  </si>
  <si>
    <t>Henicorhina anachoreta</t>
  </si>
  <si>
    <t>Hermit Wood-Wren</t>
  </si>
  <si>
    <t>Apus</t>
  </si>
  <si>
    <t>apus</t>
  </si>
  <si>
    <t>Apus apus</t>
  </si>
  <si>
    <t>Common Swift</t>
  </si>
  <si>
    <t>ultima</t>
  </si>
  <si>
    <t>Pterodroma ultima</t>
  </si>
  <si>
    <t>Murphy's Petrel</t>
  </si>
  <si>
    <t>Pseudospingus</t>
  </si>
  <si>
    <t>Pseudospingus verticalis</t>
  </si>
  <si>
    <t>Pseudospingus xanthophthalmus</t>
  </si>
  <si>
    <t>Poospiza goeringi</t>
  </si>
  <si>
    <t>Poospiza rufosuperciliaris</t>
  </si>
  <si>
    <t>Poospiza garleppi</t>
  </si>
  <si>
    <t>Poospiza baeri</t>
  </si>
  <si>
    <t>Kleinothraupis</t>
  </si>
  <si>
    <t>Kleinothraupis atropileus</t>
  </si>
  <si>
    <t>Kleinothraupis calophrys</t>
  </si>
  <si>
    <t>Kleinothraupis parodii</t>
  </si>
  <si>
    <t>Kleinothraupis reyi</t>
  </si>
  <si>
    <t>Sphenopsis</t>
  </si>
  <si>
    <t>Sphenopsis frontalis</t>
  </si>
  <si>
    <t>Sphenopsis melanotis</t>
  </si>
  <si>
    <t>Thlypopsis superciliaris</t>
  </si>
  <si>
    <t>Castanozoster</t>
  </si>
  <si>
    <t>Castanozoster thoracicus</t>
  </si>
  <si>
    <t>Microspingus</t>
  </si>
  <si>
    <t>Microspingus erythrophrys</t>
  </si>
  <si>
    <t>Microspingus alticola</t>
  </si>
  <si>
    <t>Microspingus lateralis</t>
  </si>
  <si>
    <t>Microspingus cabanisi</t>
  </si>
  <si>
    <t>Microspingus torquatus</t>
  </si>
  <si>
    <t>Microspingus melanoleucus</t>
  </si>
  <si>
    <t>Microspingus cinereus</t>
  </si>
  <si>
    <t>binghami</t>
  </si>
  <si>
    <t>Conirostrum binghami</t>
  </si>
  <si>
    <t>Ixothraupis</t>
  </si>
  <si>
    <t>Ixothraupis varia</t>
  </si>
  <si>
    <t>Ixothraupis rufigula</t>
  </si>
  <si>
    <t>Ixothraupis guttata</t>
  </si>
  <si>
    <t>Ixothraupis xanthogastra</t>
  </si>
  <si>
    <t>Ixothraupis punctata</t>
  </si>
  <si>
    <t>Saltatricula atricollis</t>
  </si>
  <si>
    <t>Haplospiza rustica</t>
  </si>
  <si>
    <t>Microspingus trifasciatus</t>
  </si>
  <si>
    <t>Thlypopsis pyrrhocoma</t>
  </si>
  <si>
    <t>pyrrhocoma</t>
  </si>
  <si>
    <t>Oneillornis</t>
  </si>
  <si>
    <t>Oneillornis salvini</t>
  </si>
  <si>
    <t>Oneillornis lunulatus</t>
  </si>
  <si>
    <t>ochraceus</t>
  </si>
  <si>
    <t>Celeus ochraceus</t>
  </si>
  <si>
    <t>Troglodytes ochraceus</t>
  </si>
  <si>
    <t>Ochraceous Wren</t>
  </si>
  <si>
    <t>Arremon crassirostris</t>
  </si>
  <si>
    <t>Sooty-faced Finch</t>
  </si>
  <si>
    <t>Myrmoborus lophotes</t>
  </si>
  <si>
    <t>X</t>
    <phoneticPr fontId="0"/>
  </si>
  <si>
    <t>NB</t>
    <phoneticPr fontId="0"/>
  </si>
  <si>
    <t>V</t>
    <phoneticPr fontId="0"/>
  </si>
  <si>
    <t>X(e)</t>
    <phoneticPr fontId="0"/>
  </si>
  <si>
    <t>H</t>
    <phoneticPr fontId="0"/>
  </si>
  <si>
    <t>ACO</t>
  </si>
  <si>
    <t>whitii</t>
  </si>
  <si>
    <t>Poospiza whitii</t>
  </si>
  <si>
    <t>mongolus</t>
  </si>
  <si>
    <t>Charadrius mongolus</t>
  </si>
  <si>
    <t>Lesser Sand-Plover</t>
  </si>
  <si>
    <t>nebularia</t>
  </si>
  <si>
    <t>Tringa nebularia</t>
  </si>
  <si>
    <t>Common Greenshank</t>
  </si>
  <si>
    <t>Chlidonias hybrida</t>
  </si>
  <si>
    <t>Whiskered Tern</t>
  </si>
  <si>
    <t>gilesi</t>
  </si>
  <si>
    <t>Megascops gilesi</t>
  </si>
  <si>
    <t>Santa Marta Screech-Owl</t>
  </si>
  <si>
    <t>Fregata aquila</t>
  </si>
  <si>
    <t>Ascension Frigatebird</t>
  </si>
  <si>
    <t>eowilsoni</t>
  </si>
  <si>
    <t>Myrmoderus eowilsoni</t>
  </si>
  <si>
    <t>Cordillera Azul Antbird</t>
  </si>
  <si>
    <t>Ichthyaetus</t>
  </si>
  <si>
    <t>Audouin's Gull</t>
  </si>
  <si>
    <t>Anthus peruvianus</t>
  </si>
  <si>
    <t>Peruvian Pipit</t>
  </si>
  <si>
    <t>hudsonius</t>
  </si>
  <si>
    <t>Circus hudsonius</t>
  </si>
  <si>
    <t>septentrionalis</t>
  </si>
  <si>
    <t>Geospiza septentrionalis</t>
  </si>
  <si>
    <t>Vampire Ground-Finch</t>
  </si>
  <si>
    <t>Geospiza acutirostris</t>
  </si>
  <si>
    <t>Genovesa Ground-Finch</t>
  </si>
  <si>
    <t>Geospiza propinqua</t>
  </si>
  <si>
    <t>centralis</t>
  </si>
  <si>
    <t>Megascops centralis</t>
  </si>
  <si>
    <t>Choco Screech-Owl</t>
  </si>
  <si>
    <t>Megascops roraimae</t>
  </si>
  <si>
    <t>acuminata</t>
  </si>
  <si>
    <t>Calidris acuminata</t>
  </si>
  <si>
    <t>Sharp-tailed Sandpiper</t>
  </si>
  <si>
    <t>Genovesa Cactus-Finch</t>
  </si>
  <si>
    <t>Machaeropterus striolatus</t>
  </si>
  <si>
    <t>Striolated Manakin</t>
  </si>
  <si>
    <t>eckelberryi</t>
  </si>
  <si>
    <t>Machaeropterus eckelberryi</t>
  </si>
  <si>
    <t>Painted Manakin</t>
  </si>
  <si>
    <t>Kinglet Manakin</t>
  </si>
  <si>
    <t>audouinii</t>
  </si>
  <si>
    <t>Ichthyaetus audouinii</t>
  </si>
  <si>
    <t>Foothill Screech-Owl</t>
  </si>
  <si>
    <t>Española Ground-Finch</t>
  </si>
  <si>
    <t>Mistletoe Tyrannulet</t>
  </si>
  <si>
    <t>petersi</t>
  </si>
  <si>
    <t>Zimmerius petersi</t>
  </si>
  <si>
    <t>Venezuelan Tyrannulet</t>
  </si>
  <si>
    <t>improbus</t>
  </si>
  <si>
    <t>Zimmerius improbus</t>
  </si>
  <si>
    <t>Spectacled Tyrannulet</t>
  </si>
  <si>
    <t>pincoyae</t>
  </si>
  <si>
    <t>Oceanites pincoyae</t>
  </si>
  <si>
    <t>Pincoya Storm-Petrel</t>
  </si>
  <si>
    <t>Anous albivitta</t>
  </si>
  <si>
    <t>Myrmothera subcanescens</t>
  </si>
  <si>
    <t>Tapajos Antpitta</t>
  </si>
  <si>
    <t>Spatula</t>
  </si>
  <si>
    <t>Spatula puna</t>
  </si>
  <si>
    <t>Spatula versicolor</t>
  </si>
  <si>
    <t>Spatula platalea</t>
  </si>
  <si>
    <t>Spatula clypeata</t>
  </si>
  <si>
    <t>Spatula discors</t>
  </si>
  <si>
    <t>Spatula cyanoptera</t>
  </si>
  <si>
    <t>Mareca</t>
  </si>
  <si>
    <t>Mareca americana</t>
  </si>
  <si>
    <t>Mareca sibilatrix</t>
  </si>
  <si>
    <t>Ochre-backed Woodpecker</t>
  </si>
  <si>
    <t>rothschildii</t>
  </si>
  <si>
    <t>Cyanoloxia rothschildii</t>
  </si>
  <si>
    <t>Amazonian Grosbeak</t>
  </si>
  <si>
    <t>Checker-throated Stipplethroat</t>
  </si>
  <si>
    <t>Brown-bellied Stipplethroat</t>
  </si>
  <si>
    <t>White-eyed Stipplethroat</t>
  </si>
  <si>
    <t>Rufous-backed Stipplethroat</t>
  </si>
  <si>
    <t>Epinecrophylla amazonica</t>
  </si>
  <si>
    <t>Rio Madeira Stipplethroat</t>
  </si>
  <si>
    <t>Foothill Stipplethroat</t>
  </si>
  <si>
    <t>Ornate Stipplethroat</t>
  </si>
  <si>
    <t>Rufous-tailed Stipplethroat</t>
  </si>
  <si>
    <t>glacialis</t>
  </si>
  <si>
    <t>Fulmarus glacialis</t>
  </si>
  <si>
    <t>Northern Fulmar</t>
  </si>
  <si>
    <t>penelope</t>
  </si>
  <si>
    <t>Mareca penelope</t>
  </si>
  <si>
    <t>Eurasian Wigeon</t>
  </si>
  <si>
    <t>Asemospiza</t>
  </si>
  <si>
    <t>Asemospiza obscura</t>
  </si>
  <si>
    <t>Asemospiza fuliginosa</t>
  </si>
  <si>
    <t>Melanospiza</t>
  </si>
  <si>
    <t>Melanospiza bicolor</t>
  </si>
  <si>
    <t>Poospizopsis</t>
  </si>
  <si>
    <t>Poospizopsis caesar</t>
  </si>
  <si>
    <t>Poospizopsis hypochondria</t>
  </si>
  <si>
    <t>Idiopsar dorsalis</t>
  </si>
  <si>
    <t>Idiopsar erythronotus</t>
  </si>
  <si>
    <t>Poecilostreptus</t>
  </si>
  <si>
    <t>Poecilostreptus palmeri</t>
  </si>
  <si>
    <t>Stilpnia</t>
  </si>
  <si>
    <t>Stilpnia cyanoptera</t>
  </si>
  <si>
    <t>Stilpnia viridicollis</t>
  </si>
  <si>
    <t>Stilpnia heinei</t>
  </si>
  <si>
    <t>Stilpnia argyrofenges</t>
  </si>
  <si>
    <t>Stilpnia phillipsi</t>
  </si>
  <si>
    <t>Stilpnia peruviana</t>
  </si>
  <si>
    <t>Stilpnia preciosa</t>
  </si>
  <si>
    <t>Stilpnia meyerdeschauenseei</t>
  </si>
  <si>
    <t>Stilpnia cayana</t>
  </si>
  <si>
    <t>Stilpnia vitriolina</t>
  </si>
  <si>
    <t>Stilpnia nigrocincta</t>
  </si>
  <si>
    <t>Stilpnia larvata</t>
  </si>
  <si>
    <t>Stilpnia cyanicollis</t>
  </si>
  <si>
    <t>Black-hooded Sierra Finch</t>
  </si>
  <si>
    <t>Peruvian Sierra Finch</t>
  </si>
  <si>
    <t>Gray-hooded Sierra Finch</t>
  </si>
  <si>
    <t>Patagonian Sierra Finch</t>
  </si>
  <si>
    <t>Mourning Sierra Finch</t>
  </si>
  <si>
    <t>Plumbeous Sierra Finch</t>
  </si>
  <si>
    <t>Ash-breasted Sierra Finch</t>
  </si>
  <si>
    <t>Band-tailed Sierra Finch</t>
  </si>
  <si>
    <t>Carbonated Sierra Finch</t>
  </si>
  <si>
    <t>Red-backed Sierra Finch</t>
  </si>
  <si>
    <t>White-throated Sierra Finch</t>
  </si>
  <si>
    <t>Bay-chested Warbling Finch</t>
  </si>
  <si>
    <t>Bolivian Warbling Finch</t>
  </si>
  <si>
    <t>Cinnamon Warbling Finch</t>
  </si>
  <si>
    <t>Black-and-chestnut Warbling Finch</t>
  </si>
  <si>
    <t>Black-and-rufous Warbling Finch</t>
  </si>
  <si>
    <t>Rufous-breasted Warbling Finch</t>
  </si>
  <si>
    <t>Collared Warbling Finch</t>
  </si>
  <si>
    <t>Cochabamba Mountain Finch</t>
  </si>
  <si>
    <t>Tucuman Mountain Finch</t>
  </si>
  <si>
    <t>Chestnut-breasted Mountain Finch</t>
  </si>
  <si>
    <t>Rufous-sided Warbling Finch</t>
  </si>
  <si>
    <t>Rusty-browed Warbling Finch</t>
  </si>
  <si>
    <t>Plain-tailed Warbling Finch</t>
  </si>
  <si>
    <t>Buff-throated Warbling Finch</t>
  </si>
  <si>
    <t>Gray-throated Warbling Finch</t>
  </si>
  <si>
    <t>Ringed Warbling Finch</t>
  </si>
  <si>
    <t>Black-capped Warbling Finch</t>
  </si>
  <si>
    <t>Cinereous Warbling Finch</t>
  </si>
  <si>
    <t>Chalcothraupis ruficervix</t>
  </si>
  <si>
    <t>Chalcothraupis</t>
  </si>
  <si>
    <t>Juan Freile</t>
  </si>
  <si>
    <t>leucura</t>
  </si>
  <si>
    <t>Rufous-gaped Hillstar</t>
  </si>
  <si>
    <t>Urochroa leucura</t>
  </si>
  <si>
    <t>Green-backed Hillstar</t>
  </si>
  <si>
    <t>Gray-cowled Wood-Rail</t>
  </si>
  <si>
    <t>Oceanitidae</t>
  </si>
  <si>
    <t>leymebambae</t>
  </si>
  <si>
    <t>Grallaricula leymebambae</t>
  </si>
  <si>
    <t>Leymebamba Antpitta</t>
  </si>
  <si>
    <t>Sporathraupis</t>
  </si>
  <si>
    <t>Sporathraupis cyanocephala</t>
  </si>
  <si>
    <t>Rhodinocichlidae</t>
  </si>
  <si>
    <t>Mitrospingidae</t>
  </si>
  <si>
    <t>Passerellidae</t>
  </si>
  <si>
    <t>Tephrophilus</t>
  </si>
  <si>
    <t>Tephrophilus wetmorei</t>
  </si>
  <si>
    <t>Goldmania bella</t>
  </si>
  <si>
    <t>Eupetomena cirrochloris</t>
  </si>
  <si>
    <t>Saucerottia</t>
  </si>
  <si>
    <t>Saucerottia edward</t>
  </si>
  <si>
    <t>Saucerottia viridigaster</t>
  </si>
  <si>
    <t>Saucerottia cyanifrons</t>
  </si>
  <si>
    <t>Saucerottia tobaci</t>
  </si>
  <si>
    <t>Saucerottia castaneiventris</t>
  </si>
  <si>
    <t>Amazilis</t>
  </si>
  <si>
    <t>Amazilis amazilia</t>
  </si>
  <si>
    <t>Uranomitra</t>
  </si>
  <si>
    <t>Uranomitra franciae</t>
  </si>
  <si>
    <t>Chrysuronia coeruleogularis</t>
  </si>
  <si>
    <t>Chrysuronia lilliae</t>
  </si>
  <si>
    <t>Chrysuronia goudoti</t>
  </si>
  <si>
    <t>Chrysuronia leucogaster</t>
  </si>
  <si>
    <t>Chrysuronia versicolor</t>
  </si>
  <si>
    <t>Chrysuronia brevirostris</t>
  </si>
  <si>
    <t>Chrysuronia humboldtii</t>
  </si>
  <si>
    <t>Chrysuronia grayi</t>
  </si>
  <si>
    <t>Thaumasius</t>
  </si>
  <si>
    <t>Thaumasius baeri</t>
  </si>
  <si>
    <t>Thaumasius taczanowskii</t>
  </si>
  <si>
    <t>Chionomesa</t>
  </si>
  <si>
    <t>Chionomesa fimbriata</t>
  </si>
  <si>
    <t>Chionomesa lactea</t>
  </si>
  <si>
    <t>Polyerata</t>
  </si>
  <si>
    <t>Polyerata amabilis</t>
  </si>
  <si>
    <t>Polyerata rosenbergi</t>
  </si>
  <si>
    <t>Chlorestes julie</t>
  </si>
  <si>
    <t>Chlorestes eliciae</t>
  </si>
  <si>
    <t>Chlorestes cyanus</t>
  </si>
  <si>
    <t>Schistes albogularis</t>
  </si>
  <si>
    <t>Geoffroy's Daggerbill</t>
  </si>
  <si>
    <t>cyanotus</t>
  </si>
  <si>
    <t>Colibri cyanotus</t>
  </si>
  <si>
    <t>Lesser Violetear</t>
  </si>
  <si>
    <t>Talaphorus</t>
  </si>
  <si>
    <t>Talaphorus chlorocercus</t>
  </si>
  <si>
    <t>Leistes</t>
  </si>
  <si>
    <t>Leistes militaris</t>
  </si>
  <si>
    <t>Leistes superciliaris</t>
  </si>
  <si>
    <t>Leistes defilippii</t>
  </si>
  <si>
    <t>Leistes loyca</t>
  </si>
  <si>
    <t>olivina</t>
  </si>
  <si>
    <t>Elaenia olivina</t>
  </si>
  <si>
    <t>Tepui Elaenia</t>
  </si>
  <si>
    <t>Sylviorthorhynchus yanacensis</t>
  </si>
  <si>
    <t>Geospizopsis</t>
  </si>
  <si>
    <t>Geospizopsis unicolor</t>
  </si>
  <si>
    <t>Geospizopsis plebejus</t>
  </si>
  <si>
    <t>facilis</t>
  </si>
  <si>
    <t>attenboroughi</t>
  </si>
  <si>
    <t>Polioptila facilis</t>
  </si>
  <si>
    <t>Polioptila attenboroughi</t>
  </si>
  <si>
    <t>Polioptila paraensis</t>
  </si>
  <si>
    <t>Rio Negro Gnatcatcher</t>
  </si>
  <si>
    <t>Inambari Gnatcatcher</t>
  </si>
  <si>
    <t>alvarezlopezi</t>
  </si>
  <si>
    <t>Scytalopus alvarezlopezi</t>
  </si>
  <si>
    <t>Tatama Tapaculo</t>
  </si>
  <si>
    <t>Racket-tipped Thorntail</t>
  </si>
  <si>
    <t>Oreotrochilus stolzmanni</t>
  </si>
  <si>
    <t>Green-headed Hillstar</t>
  </si>
  <si>
    <t>Oreotrochilus cyanolaemus</t>
  </si>
  <si>
    <t>Blue-throated Hillstar</t>
  </si>
  <si>
    <t>arthuri</t>
  </si>
  <si>
    <t>Turdus arthuri</t>
  </si>
  <si>
    <t>Turdus murinus</t>
  </si>
  <si>
    <t>Pantepui Thrush</t>
  </si>
  <si>
    <t>Campina Thrush</t>
  </si>
  <si>
    <t>sulphuriferus</t>
  </si>
  <si>
    <t>Limnoctites sulphuriferus</t>
  </si>
  <si>
    <t>Sulphur-bearded Reedhaunter</t>
  </si>
  <si>
    <t>Elaenia sordida</t>
  </si>
  <si>
    <t>Small-headed Elaenia</t>
  </si>
  <si>
    <t>X</t>
    <phoneticPr fontId="7"/>
  </si>
  <si>
    <t>NB</t>
    <phoneticPr fontId="7"/>
  </si>
  <si>
    <t>X(e)</t>
    <phoneticPr fontId="7"/>
  </si>
  <si>
    <t>V</t>
    <phoneticPr fontId="7"/>
  </si>
  <si>
    <t>H</t>
    <phoneticPr fontId="7"/>
  </si>
  <si>
    <t>NB</t>
    <phoneticPr fontId="7" type="noConversion"/>
  </si>
  <si>
    <t>H</t>
    <phoneticPr fontId="7" type="noConversion"/>
  </si>
  <si>
    <t>V</t>
    <phoneticPr fontId="7" type="noConversion"/>
  </si>
  <si>
    <t>Dendroma</t>
  </si>
  <si>
    <t>Dendroma rufa</t>
  </si>
  <si>
    <t>Dendroma erythroptera</t>
  </si>
  <si>
    <t>Theristicus branickii</t>
  </si>
  <si>
    <t>Andean Ibis</t>
  </si>
  <si>
    <t>sylvicola</t>
  </si>
  <si>
    <t>Sarkidiornis sylvicola</t>
  </si>
  <si>
    <t>Paraclaravis</t>
  </si>
  <si>
    <t>Paraclaravis mondetoura</t>
  </si>
  <si>
    <t>Paraclaravis geoffroyi</t>
  </si>
  <si>
    <t>Grass Wren</t>
  </si>
  <si>
    <t>Onychorhynchidae</t>
  </si>
  <si>
    <t>Loriotus</t>
  </si>
  <si>
    <t>Loriotus cristatus</t>
  </si>
  <si>
    <t>Loriotus rufiventer</t>
  </si>
  <si>
    <t>Loriotus luctuosus</t>
  </si>
  <si>
    <t>Cistothorus platensis</t>
  </si>
  <si>
    <t>Trilling Gnatwren</t>
  </si>
  <si>
    <t>Ramphocaenus sticturus</t>
  </si>
  <si>
    <t>Chattering Gnatwren</t>
  </si>
  <si>
    <t>calcirupicola</t>
  </si>
  <si>
    <t>Campylopterus calcirupicola</t>
  </si>
  <si>
    <t>Outcrop Sabrewing</t>
  </si>
  <si>
    <t>Eurasian Curlew</t>
  </si>
  <si>
    <t>maura</t>
  </si>
  <si>
    <t>Pyriglena maura</t>
  </si>
  <si>
    <t>Western Fire-eye</t>
  </si>
  <si>
    <t>Pyriglena similis</t>
  </si>
  <si>
    <t>Tapajos Fire-eye</t>
  </si>
  <si>
    <t>East Amazonian Fire-eye</t>
  </si>
  <si>
    <t>White-throated Daggerbill</t>
  </si>
  <si>
    <t>Hornby's Storm-Petrel</t>
  </si>
  <si>
    <t>Dryobates</t>
  </si>
  <si>
    <t>Dryobates fumigatus</t>
  </si>
  <si>
    <t>Dryobates kirkii</t>
  </si>
  <si>
    <t>Dryobates cassini</t>
  </si>
  <si>
    <t>Dryobates spilogaster</t>
  </si>
  <si>
    <t>Dryobates mixtus</t>
  </si>
  <si>
    <t>Dryobates lignarius</t>
  </si>
  <si>
    <t>Dryobates sanguineus</t>
  </si>
  <si>
    <t>Dryobates passerinus</t>
  </si>
  <si>
    <t>Dryobates frontalis</t>
  </si>
  <si>
    <t>Dryobates callonotus</t>
  </si>
  <si>
    <t>Dryobates dignus</t>
  </si>
  <si>
    <t>Dryobates nigriceps</t>
  </si>
  <si>
    <t>Dryobates affinis</t>
  </si>
  <si>
    <t>Dryobates chocoensis</t>
  </si>
  <si>
    <t>Dryobates maculifrons</t>
  </si>
  <si>
    <t>Mionectes roraimae</t>
  </si>
  <si>
    <t>Sierra de Lema Flycatcher</t>
  </si>
  <si>
    <t>Pseudopipra</t>
  </si>
  <si>
    <t>Pseudopipra pipra</t>
  </si>
  <si>
    <t>Spizella</t>
  </si>
  <si>
    <t>Spizella pallida</t>
  </si>
  <si>
    <t>Clay-colored Sparrow</t>
  </si>
  <si>
    <t>Andean Slaty Thrush</t>
  </si>
  <si>
    <t>Turdus subalaris</t>
  </si>
  <si>
    <t>Blacksmith Thrush</t>
  </si>
  <si>
    <t>Hydrobates</t>
  </si>
  <si>
    <t>Hydrobates microsoma</t>
  </si>
  <si>
    <t>Hydrobates tethys</t>
  </si>
  <si>
    <t>Hydrobates castro</t>
  </si>
  <si>
    <t>Hydrobates markhami</t>
  </si>
  <si>
    <t>Hydrobates hornbyi</t>
  </si>
  <si>
    <t>Hydrobates melania</t>
  </si>
  <si>
    <t>Myrmothera dives</t>
  </si>
  <si>
    <t>Myrmothera fulviventris</t>
  </si>
  <si>
    <t>Myrmothera berlepschi</t>
  </si>
  <si>
    <t>Cryptopezus</t>
  </si>
  <si>
    <t>Cryptopezus nattereri</t>
  </si>
  <si>
    <t>Chaetura andrei</t>
  </si>
  <si>
    <t>Ashy-tailed Swift</t>
  </si>
  <si>
    <t>Rhynchospiza</t>
    <phoneticPr fontId="8"/>
  </si>
  <si>
    <t>Yungas Sparrow</t>
  </si>
  <si>
    <t>Chaco Sparrow</t>
  </si>
  <si>
    <t>Calidris minuta</t>
  </si>
  <si>
    <t>Little Stint</t>
  </si>
  <si>
    <t>Vireo gilvus</t>
  </si>
  <si>
    <t>Warbling Vireo</t>
  </si>
  <si>
    <t>leucorhous</t>
  </si>
  <si>
    <t>Hydrobates leucorhous</t>
  </si>
  <si>
    <t>dabbennei</t>
  </si>
  <si>
    <t>arquata</t>
  </si>
  <si>
    <t>Numenius arquata</t>
  </si>
  <si>
    <t>stuebelii</t>
  </si>
  <si>
    <t>Oxypogon stuebelii</t>
  </si>
  <si>
    <t>Leistes bellicosus</t>
  </si>
  <si>
    <t>bellicosus</t>
  </si>
  <si>
    <t>speculifer</t>
  </si>
  <si>
    <t>Idiopsar speculifer</t>
  </si>
  <si>
    <t>verreauxii</t>
  </si>
  <si>
    <t>Lophornis verreauxii</t>
  </si>
  <si>
    <t>Butterfly Coquette</t>
  </si>
  <si>
    <t>Comb Duck</t>
  </si>
  <si>
    <t>Chlorophonia cyanocephala</t>
  </si>
  <si>
    <t>Campylopterus diamantinensis</t>
  </si>
  <si>
    <t>Diamantina Sabrewing</t>
  </si>
  <si>
    <t>Sclerurus obscurior</t>
  </si>
  <si>
    <t>South American Leaftosser</t>
  </si>
  <si>
    <t>Rauenia</t>
  </si>
  <si>
    <t>Rauenia bonariensis</t>
  </si>
  <si>
    <t>intermedius</t>
  </si>
  <si>
    <t>Scytalopus intermedius</t>
  </si>
  <si>
    <t>Utcubamba Tapaculo</t>
  </si>
  <si>
    <t>frankeae</t>
  </si>
  <si>
    <t>Scytalopus frankeae</t>
  </si>
  <si>
    <t>Jalca Tapaculo</t>
  </si>
  <si>
    <t>krabbei</t>
  </si>
  <si>
    <t>Scytalopus krabbei</t>
  </si>
  <si>
    <t>White-winged Tapaculo</t>
  </si>
  <si>
    <t>androstictus</t>
  </si>
  <si>
    <t>Scytalopus androstictus</t>
  </si>
  <si>
    <t>Loja Tapaculo</t>
  </si>
  <si>
    <t>whitneyi</t>
  </si>
  <si>
    <t>Scytalopus whitneyi</t>
  </si>
  <si>
    <t>Ampay Tapaculo</t>
  </si>
  <si>
    <t>Bangsia flavovirens</t>
  </si>
  <si>
    <t>Yellow-green Tanager</t>
  </si>
  <si>
    <t>Rhopospina</t>
  </si>
  <si>
    <t>Rhopospina fruticeti</t>
  </si>
  <si>
    <t>Rhopospina alaudina</t>
  </si>
  <si>
    <t>Rhopospina carbonaria</t>
  </si>
  <si>
    <t>Rhopospina caerulescens</t>
  </si>
  <si>
    <t>?</t>
  </si>
  <si>
    <t>Thamnistes rufescens</t>
  </si>
  <si>
    <t>Rufescent Antshrike</t>
  </si>
  <si>
    <t>conditus</t>
  </si>
  <si>
    <t>Lipaugus conditus</t>
  </si>
  <si>
    <t>Guyramemua</t>
  </si>
  <si>
    <t>bridgesi</t>
  </si>
  <si>
    <t>Penelope bridgesi</t>
  </si>
  <si>
    <t>Yungas Guan</t>
  </si>
  <si>
    <t>Elliotomyia</t>
  </si>
  <si>
    <t>Elliotomyia chionogaster</t>
  </si>
  <si>
    <t>Elliotomyia viridicauda</t>
  </si>
  <si>
    <t>Formicivora acutirostris</t>
  </si>
  <si>
    <t>Marsh Antwren</t>
  </si>
  <si>
    <t>Vireo griseus</t>
  </si>
  <si>
    <t>White-eyed Vireo</t>
  </si>
  <si>
    <t>Lipaugus ater</t>
  </si>
  <si>
    <t>Catharus maculatus</t>
  </si>
  <si>
    <t>Speckled Nightingale-Thrush</t>
  </si>
  <si>
    <t>dorbignii</t>
  </si>
  <si>
    <t>Arremon dorbignii</t>
  </si>
  <si>
    <t>Moss-backed Sparrow</t>
  </si>
  <si>
    <t>Diuca Finch</t>
  </si>
  <si>
    <t>Glacier Finch</t>
  </si>
  <si>
    <t>chinchipensis</t>
  </si>
  <si>
    <t>Synallaxis chinchipensis</t>
  </si>
  <si>
    <t>Chinchipe Spinetail</t>
  </si>
  <si>
    <t>Ortalis ruficeps</t>
  </si>
  <si>
    <t>Chestnut-headed Chachalaca</t>
  </si>
  <si>
    <t>Heteroxolmis</t>
  </si>
  <si>
    <t>Cnemarchus rufipennis</t>
  </si>
  <si>
    <t>Pyrope</t>
  </si>
  <si>
    <t>Pyrope pyrope</t>
  </si>
  <si>
    <t>Nengetus</t>
  </si>
  <si>
    <t>Nengetus cinereus</t>
  </si>
  <si>
    <t>Neoxolmis coronatus</t>
  </si>
  <si>
    <t>Neoxolmis salinarum</t>
  </si>
  <si>
    <t>Neoxolmis rubetra</t>
  </si>
  <si>
    <t>Syrtidicola</t>
  </si>
  <si>
    <t>Syrtidicola fluviatilis</t>
  </si>
  <si>
    <t>Philodice</t>
  </si>
  <si>
    <t>Philodice mitchellii</t>
  </si>
  <si>
    <t>Dusky-capped Woodcreeper</t>
  </si>
  <si>
    <t>Ceara Woodcreeper</t>
  </si>
  <si>
    <t>Heteroxolmis dominicana</t>
  </si>
  <si>
    <t>beauharnaisii</t>
  </si>
  <si>
    <t>Pteroglossus beauharnaisii</t>
  </si>
  <si>
    <t>Forpus crassirostris</t>
  </si>
  <si>
    <t>Riparian Parrotlet</t>
  </si>
  <si>
    <t>spengeli</t>
  </si>
  <si>
    <t>Forpus spengeli</t>
  </si>
  <si>
    <t>Turquoise-winged Parrotlet</t>
  </si>
  <si>
    <t>Hylexetastes uniformis</t>
  </si>
  <si>
    <t>Uniform Woodcreeper</t>
  </si>
  <si>
    <t>Boulder Finch</t>
  </si>
  <si>
    <t>Cobalt-rumped Parrotlet</t>
  </si>
  <si>
    <t>Aulacorhynchus albivitta</t>
  </si>
  <si>
    <t>Southern Emerald-Toucanet</t>
  </si>
  <si>
    <t>Rufous-bellied Mountain Tanager</t>
  </si>
  <si>
    <t>Buff-breasted Mountain Tanager</t>
  </si>
  <si>
    <t>Chestnut-bellied Mountain Tanager</t>
  </si>
  <si>
    <t>Black-cheeked Mountain Tanager</t>
  </si>
  <si>
    <t>Lacrimose Mountain Tanager</t>
  </si>
  <si>
    <t>Scarlet-bellied Mountain Tanager</t>
  </si>
  <si>
    <t>Blue-winged Mountain Tanager</t>
  </si>
  <si>
    <t>Black-chinned Mountain Tanager</t>
  </si>
  <si>
    <t>Hooded Mountain Tanager</t>
  </si>
  <si>
    <t>Masked Mountain Tanager</t>
  </si>
  <si>
    <t>Black-chested Mountain Tanager</t>
  </si>
  <si>
    <t>Golden-backed Mountain Tanager</t>
  </si>
  <si>
    <t>Saucerottia saucerottei</t>
  </si>
  <si>
    <t>Klages's Gnatcatcher</t>
  </si>
  <si>
    <t>Robin Woods, Santiago Imberti</t>
  </si>
  <si>
    <t>Agelaius</t>
  </si>
  <si>
    <t>Agelaius phoeniceus</t>
  </si>
  <si>
    <t>Red-winged Blackbird</t>
  </si>
  <si>
    <t xml:space="preserve"> </t>
  </si>
  <si>
    <t>chivi</t>
  </si>
  <si>
    <t>Vireo chivi</t>
  </si>
  <si>
    <t>Chivi Vireo</t>
  </si>
  <si>
    <t>Fulvous-crowned Scrub-Tyrant</t>
  </si>
  <si>
    <t>Euscarthmus fulviceps</t>
  </si>
  <si>
    <t>Fulvous-faced Scrub-Tyrant</t>
  </si>
  <si>
    <t>Rufous-sided Scrub-Tyrant</t>
  </si>
  <si>
    <t>Pantanal Snipe</t>
  </si>
  <si>
    <t>magellanica</t>
  </si>
  <si>
    <t>Gallinago magellanica</t>
  </si>
  <si>
    <t>Magellanic Snipe</t>
  </si>
  <si>
    <t>chii</t>
  </si>
  <si>
    <t>Anthus chii</t>
  </si>
  <si>
    <t>Pyrocephalus nanus</t>
  </si>
  <si>
    <t>Brujo Flycatcher</t>
  </si>
  <si>
    <t>frater</t>
  </si>
  <si>
    <t>Herpsilochmus frater</t>
  </si>
  <si>
    <t>Rufous-margined Antwren</t>
  </si>
  <si>
    <t>Rusty-winged Antwren</t>
  </si>
  <si>
    <t>Radinopsyche</t>
  </si>
  <si>
    <t>Sakesphoroides</t>
  </si>
  <si>
    <t>Sakesphoroides cristatus</t>
  </si>
  <si>
    <t>Radinopsyche sellowi</t>
  </si>
  <si>
    <t>Rhynchospiza dabbenei</t>
  </si>
  <si>
    <t>affine</t>
  </si>
  <si>
    <t>Guyramemua affine</t>
  </si>
  <si>
    <t>Cuculus</t>
  </si>
  <si>
    <t>canorus</t>
  </si>
  <si>
    <t>Cuculus canorus</t>
  </si>
  <si>
    <t>Common Cuckoo</t>
  </si>
  <si>
    <t>Glareolidae</t>
  </si>
  <si>
    <t>Glareola</t>
  </si>
  <si>
    <t>pratincola</t>
  </si>
  <si>
    <t>Glareola pratincola</t>
  </si>
  <si>
    <t>Collared Pratincole</t>
  </si>
  <si>
    <t>Heliothraupis</t>
  </si>
  <si>
    <t>Heliothraupis oneilli</t>
  </si>
  <si>
    <t>Inti Tanager</t>
  </si>
  <si>
    <t>Strix virgata</t>
  </si>
  <si>
    <t>Strix nigrolineata</t>
  </si>
  <si>
    <t>Strix huhula</t>
  </si>
  <si>
    <t>Strix albitarsis</t>
  </si>
  <si>
    <t>Saltator olivascens</t>
  </si>
  <si>
    <t>Bluish-gray Saltator</t>
  </si>
  <si>
    <t>Olive-gray Saltator</t>
  </si>
  <si>
    <t>Fork-tailed Palm Swift</t>
  </si>
  <si>
    <t>Red-tailed Hawk</t>
  </si>
  <si>
    <t>Tyrannus forficatus</t>
  </si>
  <si>
    <t>Scissor-tailed Flycatcher</t>
  </si>
  <si>
    <r>
      <rPr>
        <i/>
        <sz val="12"/>
        <rFont val="Arial"/>
        <family val="2"/>
      </rPr>
      <t>Buteo</t>
    </r>
    <r>
      <rPr>
        <sz val="12"/>
        <rFont val="Arial"/>
        <family val="2"/>
      </rPr>
      <t xml:space="preserve"> </t>
    </r>
    <r>
      <rPr>
        <i/>
        <sz val="12"/>
        <rFont val="Arial"/>
        <family val="2"/>
      </rPr>
      <t>jamaicensis</t>
    </r>
  </si>
  <si>
    <t>Heliodoxa rubricauda</t>
  </si>
  <si>
    <t>Sierra Nevada Antpitta</t>
  </si>
  <si>
    <t>saltuensis</t>
  </si>
  <si>
    <t>Grallaria saltuensis</t>
  </si>
  <si>
    <t>Perija Antpitta</t>
  </si>
  <si>
    <t>alvarezi</t>
  </si>
  <si>
    <t>Grallaria alvarezi</t>
  </si>
  <si>
    <t>Chami Antpitta</t>
  </si>
  <si>
    <t>Grallaria saturata</t>
  </si>
  <si>
    <t>Equatorial Antpitta</t>
  </si>
  <si>
    <t>cajamarcae</t>
  </si>
  <si>
    <t>Grallaria cajamarcae</t>
  </si>
  <si>
    <t>Cajamarca Antpitta</t>
  </si>
  <si>
    <t>gravesi</t>
  </si>
  <si>
    <t>Grallaria gravesi</t>
  </si>
  <si>
    <t>Graves's Antpitta</t>
  </si>
  <si>
    <t>Grallaria oneilli</t>
  </si>
  <si>
    <t>O'Neill's Antpitta</t>
  </si>
  <si>
    <t>Grallaria obscura</t>
  </si>
  <si>
    <t>Junin Antpitta</t>
  </si>
  <si>
    <t>Grallaria centralis</t>
  </si>
  <si>
    <t>Oxapampa Antpitta</t>
  </si>
  <si>
    <t>Grallaria ayacuchensis</t>
  </si>
  <si>
    <t>Ayacucho Antpitta</t>
  </si>
  <si>
    <t>occabambae</t>
  </si>
  <si>
    <t>Grallaria occabambae</t>
  </si>
  <si>
    <t>Urubamba Antpitta</t>
  </si>
  <si>
    <t>sinaensis</t>
  </si>
  <si>
    <t>Grallaria sinaensis</t>
  </si>
  <si>
    <t>Puno Antpitta</t>
  </si>
  <si>
    <t>cochabambae</t>
  </si>
  <si>
    <t>Grallaria cochabambae</t>
  </si>
  <si>
    <t>Bolivian Antpitta</t>
  </si>
  <si>
    <t>Muisca Antpitta</t>
  </si>
  <si>
    <t>SACC Classification Version 6 June 2022</t>
  </si>
  <si>
    <t>spatiator</t>
  </si>
  <si>
    <t>Grallaria spatiator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</si>
</sst>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>
    <font>
      <sz val="10"/>
      <name val="Arial"/>
    </font>
    <font>
      <b/>
      <u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i/>
      <sz val="14"/>
      <color indexed="10"/>
      <name val="Arial"/>
      <family val="2"/>
    </font>
    <font>
      <b/>
      <sz val="14"/>
      <color indexed="10"/>
      <name val="Arial"/>
      <family val="2"/>
    </font>
    <font>
      <sz val="8"/>
      <name val="Verdana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i/>
      <sz val="12"/>
      <color indexed="10"/>
      <name val="Arial"/>
      <family val="2"/>
    </font>
    <font>
      <sz val="12"/>
      <color indexed="23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trike/>
      <sz val="12"/>
      <name val="Arial"/>
      <family val="2"/>
    </font>
    <font>
      <sz val="14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2"/>
      <color rgb="FFFF0000"/>
      <name val="Arial"/>
      <family val="2"/>
    </font>
    <font>
      <i/>
      <sz val="12"/>
      <color rgb="FF000000"/>
      <name val="Arial"/>
      <family val="2"/>
    </font>
    <font>
      <sz val="12"/>
      <color rgb="FFDD0806"/>
      <name val="Arial"/>
      <family val="2"/>
    </font>
    <font>
      <sz val="12"/>
      <color rgb="FFE62300"/>
      <name val="Arial"/>
      <family val="2"/>
    </font>
    <font>
      <b/>
      <sz val="12"/>
      <color rgb="FFE623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u/>
      <sz val="14"/>
      <color indexed="12"/>
      <name val="Arial"/>
      <family val="2"/>
    </font>
    <font>
      <sz val="12"/>
      <color theme="0" tint="-0.34998626667073579"/>
      <name val="Arial"/>
      <family val="2"/>
    </font>
    <font>
      <sz val="12"/>
      <name val="Helvetica"/>
      <family val="2"/>
    </font>
    <font>
      <i/>
      <sz val="12"/>
      <name val="Helvetica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0" applyFont="1" applyFill="1"/>
    <xf numFmtId="0" fontId="16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49" fontId="17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49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3" fillId="2" borderId="4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0" fillId="0" borderId="0" xfId="0" applyFont="1"/>
    <xf numFmtId="0" fontId="3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" fillId="0" borderId="0" xfId="0" applyFont="1" applyFill="1"/>
    <xf numFmtId="0" fontId="3" fillId="3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22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2" fillId="0" borderId="0" xfId="1" applyFont="1" applyAlignment="1" applyProtection="1">
      <alignment horizontal="center"/>
    </xf>
    <xf numFmtId="0" fontId="7" fillId="0" borderId="0" xfId="0" applyFont="1" applyAlignment="1"/>
    <xf numFmtId="0" fontId="33" fillId="0" borderId="0" xfId="0" applyFont="1" applyAlignment="1">
      <alignment horizontal="center"/>
    </xf>
    <xf numFmtId="0" fontId="35" fillId="0" borderId="0" xfId="0" applyFont="1"/>
    <xf numFmtId="0" fontId="34" fillId="0" borderId="0" xfId="0" applyFont="1"/>
    <xf numFmtId="0" fontId="2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museum.lsu.edu/~Remsen/SACCBaselin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489"/>
  <sheetViews>
    <sheetView tabSelected="1" zoomScaleNormal="100" workbookViewId="0">
      <pane xSplit="6" ySplit="3" topLeftCell="N1699" activePane="bottomRight" state="frozen"/>
      <selection pane="topRight" activeCell="E1" sqref="E1"/>
      <selection pane="bottomLeft" activeCell="A4" sqref="A4"/>
      <selection pane="bottomRight" activeCell="E1713" sqref="E1713"/>
    </sheetView>
  </sheetViews>
  <sheetFormatPr baseColWidth="10" defaultColWidth="8.83203125" defaultRowHeight="16"/>
  <cols>
    <col min="1" max="1" width="22.5" style="3" bestFit="1" customWidth="1"/>
    <col min="2" max="2" width="20.5" style="3" bestFit="1" customWidth="1"/>
    <col min="3" max="3" width="18.5" style="3" bestFit="1" customWidth="1"/>
    <col min="4" max="4" width="21.33203125" style="3" bestFit="1" customWidth="1"/>
    <col min="5" max="6" width="36.6640625" style="3" customWidth="1"/>
    <col min="7" max="7" width="10.33203125" style="8" bestFit="1" customWidth="1"/>
    <col min="8" max="8" width="6.83203125" bestFit="1" customWidth="1"/>
    <col min="9" max="9" width="7.33203125" style="3" bestFit="1" customWidth="1"/>
    <col min="10" max="10" width="6.5" style="72" bestFit="1" customWidth="1"/>
    <col min="11" max="11" width="5.83203125" style="8" bestFit="1" customWidth="1"/>
    <col min="12" max="12" width="10" style="8" bestFit="1" customWidth="1"/>
    <col min="13" max="13" width="10" style="3" customWidth="1"/>
    <col min="14" max="14" width="10" style="8" customWidth="1"/>
    <col min="15" max="15" width="14.6640625" style="3" bestFit="1" customWidth="1"/>
    <col min="16" max="16" width="8.1640625" style="3" bestFit="1" customWidth="1"/>
    <col min="17" max="17" width="10.1640625" style="25" bestFit="1" customWidth="1"/>
    <col min="18" max="18" width="7.1640625" style="16" customWidth="1"/>
    <col min="19" max="19" width="10.33203125" style="3" bestFit="1" customWidth="1"/>
    <col min="20" max="20" width="18" style="16" customWidth="1"/>
    <col min="21" max="21" width="11" style="8" customWidth="1"/>
    <col min="22" max="22" width="10.83203125" style="3" bestFit="1" customWidth="1"/>
    <col min="23" max="28" width="8.83203125" style="3"/>
    <col min="29" max="29" width="9.33203125" style="8" bestFit="1" customWidth="1"/>
    <col min="30" max="32" width="8.83203125" style="8"/>
    <col min="33" max="16384" width="8.83203125" style="3"/>
  </cols>
  <sheetData>
    <row r="1" spans="1:33" s="9" customFormat="1" ht="23">
      <c r="A1" s="5"/>
      <c r="B1" s="5"/>
      <c r="C1" s="9" t="s">
        <v>10502</v>
      </c>
      <c r="E1" s="19"/>
      <c r="F1" s="19"/>
      <c r="G1" s="63" t="s">
        <v>9131</v>
      </c>
      <c r="H1" s="27"/>
      <c r="I1" s="10"/>
      <c r="J1" s="69"/>
      <c r="K1" s="10"/>
      <c r="L1" s="10"/>
      <c r="M1" s="10"/>
      <c r="N1" s="10"/>
      <c r="O1" s="10"/>
      <c r="P1" s="10"/>
      <c r="Q1" s="27"/>
      <c r="R1" s="27"/>
      <c r="S1" s="10"/>
      <c r="T1" s="27"/>
      <c r="U1" s="10"/>
      <c r="V1" s="10"/>
      <c r="X1" s="10"/>
      <c r="AC1" s="10"/>
      <c r="AD1" s="10"/>
      <c r="AE1" s="10"/>
      <c r="AF1" s="10"/>
    </row>
    <row r="2" spans="1:33" s="5" customFormat="1" ht="18">
      <c r="C2" s="4" t="s">
        <v>10587</v>
      </c>
      <c r="D2" s="4"/>
      <c r="F2" s="64"/>
      <c r="G2" s="6"/>
      <c r="H2" s="58"/>
      <c r="I2" s="6"/>
      <c r="J2" s="70"/>
      <c r="K2" s="6"/>
      <c r="L2" s="6"/>
      <c r="M2" s="6"/>
      <c r="N2" s="38"/>
      <c r="O2" s="6"/>
      <c r="P2" s="6"/>
      <c r="Q2" s="28"/>
      <c r="R2" s="28"/>
      <c r="S2" s="6"/>
      <c r="T2" s="28"/>
      <c r="U2" s="38"/>
      <c r="V2" s="6"/>
      <c r="X2" s="6" t="s">
        <v>8490</v>
      </c>
      <c r="AC2" s="5" t="s">
        <v>623</v>
      </c>
      <c r="AD2" s="7"/>
      <c r="AE2" s="7"/>
      <c r="AF2" s="6"/>
    </row>
    <row r="3" spans="1:33" s="1" customFormat="1">
      <c r="A3" s="1" t="s">
        <v>9505</v>
      </c>
      <c r="B3" s="1" t="s">
        <v>9506</v>
      </c>
      <c r="C3" s="1" t="s">
        <v>8900</v>
      </c>
      <c r="D3" s="1" t="s">
        <v>7913</v>
      </c>
      <c r="E3" s="1" t="s">
        <v>154</v>
      </c>
      <c r="F3" s="1" t="s">
        <v>9487</v>
      </c>
      <c r="G3" s="7" t="s">
        <v>9342</v>
      </c>
      <c r="H3" s="29" t="s">
        <v>8917</v>
      </c>
      <c r="I3" s="7" t="s">
        <v>8194</v>
      </c>
      <c r="J3" s="71" t="s">
        <v>8605</v>
      </c>
      <c r="K3" s="7" t="s">
        <v>8792</v>
      </c>
      <c r="L3" s="7" t="s">
        <v>8791</v>
      </c>
      <c r="M3" s="7" t="s">
        <v>8918</v>
      </c>
      <c r="N3" s="7" t="s">
        <v>9352</v>
      </c>
      <c r="O3" s="7" t="s">
        <v>8932</v>
      </c>
      <c r="P3" s="7" t="s">
        <v>8794</v>
      </c>
      <c r="Q3" s="29" t="s">
        <v>7965</v>
      </c>
      <c r="R3" s="29" t="s">
        <v>7982</v>
      </c>
      <c r="S3" s="7" t="s">
        <v>8468</v>
      </c>
      <c r="T3" s="29" t="s">
        <v>8851</v>
      </c>
      <c r="U3" s="7" t="s">
        <v>8652</v>
      </c>
      <c r="V3" s="7" t="s">
        <v>9277</v>
      </c>
      <c r="X3" s="7" t="s">
        <v>9198</v>
      </c>
      <c r="Y3" s="1" t="s">
        <v>9208</v>
      </c>
      <c r="AC3" s="7" t="s">
        <v>8671</v>
      </c>
      <c r="AD3" s="7" t="s">
        <v>9310</v>
      </c>
      <c r="AE3" s="7" t="s">
        <v>8116</v>
      </c>
      <c r="AF3" s="7" t="s">
        <v>492</v>
      </c>
      <c r="AG3" s="1" t="s">
        <v>1306</v>
      </c>
    </row>
    <row r="4" spans="1:33">
      <c r="A4" s="3" t="s">
        <v>9723</v>
      </c>
      <c r="B4" s="3" t="s">
        <v>9507</v>
      </c>
      <c r="C4" s="2" t="s">
        <v>8901</v>
      </c>
      <c r="D4" s="2" t="s">
        <v>8089</v>
      </c>
      <c r="E4" s="2" t="s">
        <v>8288</v>
      </c>
      <c r="F4" s="3" t="s">
        <v>2457</v>
      </c>
      <c r="G4" s="8" t="s">
        <v>7823</v>
      </c>
      <c r="H4" s="8"/>
      <c r="I4" s="8" t="s">
        <v>7823</v>
      </c>
      <c r="J4" s="72" t="s">
        <v>7823</v>
      </c>
      <c r="L4" s="16"/>
      <c r="M4" s="8"/>
      <c r="O4" s="8"/>
      <c r="Q4" s="16" t="s">
        <v>7823</v>
      </c>
      <c r="S4" s="8"/>
      <c r="U4" s="8" t="s">
        <v>7823</v>
      </c>
      <c r="V4" s="8"/>
      <c r="X4" s="8"/>
      <c r="AC4" s="8">
        <f>COUNTIF(G4:Y4,"X")+COUNTIF(G4:Y4, "X(e)")</f>
        <v>5</v>
      </c>
      <c r="AD4" s="8">
        <f>COUNTIF(G4:Y4,"NB")</f>
        <v>0</v>
      </c>
      <c r="AE4" s="8">
        <f>COUNTIF(G4:Y4,"V")</f>
        <v>0</v>
      </c>
      <c r="AF4" s="8">
        <f>COUNTIF(G4:Z4,"IN")</f>
        <v>0</v>
      </c>
      <c r="AG4" s="3">
        <f>SUM(AC4:AF4)</f>
        <v>5</v>
      </c>
    </row>
    <row r="5" spans="1:33">
      <c r="A5" s="3" t="s">
        <v>9723</v>
      </c>
      <c r="B5" s="3" t="s">
        <v>9507</v>
      </c>
      <c r="C5" s="2" t="s">
        <v>8901</v>
      </c>
      <c r="D5" s="2" t="s">
        <v>8292</v>
      </c>
      <c r="E5" s="2" t="s">
        <v>8509</v>
      </c>
      <c r="F5" s="3" t="s">
        <v>2945</v>
      </c>
      <c r="G5" s="8" t="s">
        <v>7823</v>
      </c>
      <c r="H5" s="8"/>
      <c r="I5" s="8" t="s">
        <v>7823</v>
      </c>
      <c r="K5" s="8" t="s">
        <v>7823</v>
      </c>
      <c r="L5" s="16"/>
      <c r="M5" s="8"/>
      <c r="O5" s="8"/>
      <c r="Q5" s="16"/>
      <c r="R5" s="16" t="s">
        <v>7823</v>
      </c>
      <c r="S5" s="8"/>
      <c r="V5" s="8"/>
      <c r="X5" s="8"/>
      <c r="AC5" s="8">
        <f t="shared" ref="AC5:AC38" si="0">COUNTIF(G5:Y5,"X")+COUNTIF(G5:Y5, "X(e)")</f>
        <v>4</v>
      </c>
      <c r="AD5" s="8">
        <f t="shared" ref="AD5:AD38" si="1">COUNTIF(G5:Y5,"NB")</f>
        <v>0</v>
      </c>
      <c r="AE5" s="8">
        <f t="shared" ref="AE5:AE38" si="2">COUNTIF(G5:Y5,"V")</f>
        <v>0</v>
      </c>
      <c r="AF5" s="8">
        <f t="shared" ref="AF5:AF67" si="3">COUNTIF(G5:Z5,"IN")</f>
        <v>0</v>
      </c>
      <c r="AG5" s="3">
        <f t="shared" ref="AG5:AG67" si="4">SUM(AC5:AF5)</f>
        <v>4</v>
      </c>
    </row>
    <row r="6" spans="1:33">
      <c r="A6" s="3" t="s">
        <v>9508</v>
      </c>
      <c r="B6" s="3" t="s">
        <v>9509</v>
      </c>
      <c r="C6" s="2" t="s">
        <v>7545</v>
      </c>
      <c r="D6" s="2" t="s">
        <v>8510</v>
      </c>
      <c r="E6" s="2" t="s">
        <v>8085</v>
      </c>
      <c r="F6" s="3" t="s">
        <v>3754</v>
      </c>
      <c r="H6" s="8"/>
      <c r="I6" s="8"/>
      <c r="L6" s="32" t="s">
        <v>10049</v>
      </c>
      <c r="M6" s="8"/>
      <c r="N6" s="8" t="s">
        <v>7823</v>
      </c>
      <c r="O6" s="8"/>
      <c r="Q6" s="16"/>
      <c r="R6" s="16" t="s">
        <v>7823</v>
      </c>
      <c r="S6" s="8"/>
      <c r="V6" s="8" t="s">
        <v>7823</v>
      </c>
      <c r="X6" s="8"/>
      <c r="AC6" s="8">
        <f t="shared" si="0"/>
        <v>4</v>
      </c>
      <c r="AD6" s="8">
        <f t="shared" si="1"/>
        <v>0</v>
      </c>
      <c r="AE6" s="8">
        <f t="shared" si="2"/>
        <v>0</v>
      </c>
      <c r="AF6" s="8">
        <f t="shared" si="3"/>
        <v>0</v>
      </c>
      <c r="AG6" s="3">
        <f t="shared" si="4"/>
        <v>4</v>
      </c>
    </row>
    <row r="7" spans="1:33">
      <c r="A7" s="3" t="s">
        <v>9508</v>
      </c>
      <c r="B7" s="3" t="s">
        <v>9509</v>
      </c>
      <c r="C7" s="2" t="s">
        <v>7545</v>
      </c>
      <c r="D7" s="2" t="s">
        <v>8706</v>
      </c>
      <c r="E7" s="2" t="s">
        <v>8090</v>
      </c>
      <c r="F7" s="3" t="s">
        <v>3591</v>
      </c>
      <c r="H7" s="8"/>
      <c r="I7" s="8"/>
      <c r="L7" s="32" t="s">
        <v>10049</v>
      </c>
      <c r="M7" s="8"/>
      <c r="N7" s="8" t="s">
        <v>7823</v>
      </c>
      <c r="O7" s="8"/>
      <c r="Q7" s="16"/>
      <c r="R7" s="16" t="s">
        <v>7823</v>
      </c>
      <c r="S7" s="8"/>
      <c r="V7" s="8" t="s">
        <v>7823</v>
      </c>
      <c r="X7" s="8"/>
      <c r="AC7" s="8">
        <f t="shared" si="0"/>
        <v>4</v>
      </c>
      <c r="AD7" s="8">
        <f t="shared" si="1"/>
        <v>0</v>
      </c>
      <c r="AE7" s="8">
        <f t="shared" si="2"/>
        <v>0</v>
      </c>
      <c r="AF7" s="8">
        <f t="shared" si="3"/>
        <v>0</v>
      </c>
      <c r="AG7" s="3">
        <f t="shared" si="4"/>
        <v>4</v>
      </c>
    </row>
    <row r="8" spans="1:33">
      <c r="A8" s="3" t="s">
        <v>9508</v>
      </c>
      <c r="B8" s="3" t="s">
        <v>9509</v>
      </c>
      <c r="C8" s="2" t="s">
        <v>7545</v>
      </c>
      <c r="D8" s="2" t="s">
        <v>7727</v>
      </c>
      <c r="E8" s="2" t="s">
        <v>7899</v>
      </c>
      <c r="F8" s="3" t="s">
        <v>3579</v>
      </c>
      <c r="H8" s="8"/>
      <c r="I8" s="8" t="s">
        <v>7823</v>
      </c>
      <c r="L8" s="32"/>
      <c r="M8" s="8"/>
      <c r="O8" s="8"/>
      <c r="Q8" s="16"/>
      <c r="R8" s="16" t="s">
        <v>7823</v>
      </c>
      <c r="S8" s="8"/>
      <c r="V8" s="8"/>
      <c r="X8" s="8"/>
      <c r="AC8" s="8">
        <f t="shared" si="0"/>
        <v>2</v>
      </c>
      <c r="AD8" s="8">
        <f t="shared" si="1"/>
        <v>0</v>
      </c>
      <c r="AE8" s="8">
        <f t="shared" si="2"/>
        <v>0</v>
      </c>
      <c r="AF8" s="8">
        <f t="shared" si="3"/>
        <v>0</v>
      </c>
      <c r="AG8" s="3">
        <f t="shared" si="4"/>
        <v>2</v>
      </c>
    </row>
    <row r="9" spans="1:33">
      <c r="A9" s="3" t="s">
        <v>9508</v>
      </c>
      <c r="B9" s="3" t="s">
        <v>9509</v>
      </c>
      <c r="C9" s="2" t="s">
        <v>8893</v>
      </c>
      <c r="D9" s="2" t="s">
        <v>7900</v>
      </c>
      <c r="E9" s="2" t="s">
        <v>7901</v>
      </c>
      <c r="F9" s="3" t="s">
        <v>3115</v>
      </c>
      <c r="H9" s="8"/>
      <c r="I9" s="8" t="s">
        <v>7823</v>
      </c>
      <c r="J9" s="72" t="s">
        <v>7823</v>
      </c>
      <c r="L9" s="32" t="s">
        <v>10049</v>
      </c>
      <c r="M9" s="8"/>
      <c r="N9" s="8" t="s">
        <v>7823</v>
      </c>
      <c r="O9" s="8"/>
      <c r="Q9" s="16"/>
      <c r="R9" s="16" t="s">
        <v>7823</v>
      </c>
      <c r="S9" s="8"/>
      <c r="V9" s="8" t="s">
        <v>7823</v>
      </c>
      <c r="X9" s="8"/>
      <c r="AC9" s="8">
        <f t="shared" si="0"/>
        <v>6</v>
      </c>
      <c r="AD9" s="8">
        <f t="shared" si="1"/>
        <v>0</v>
      </c>
      <c r="AE9" s="8">
        <f t="shared" si="2"/>
        <v>0</v>
      </c>
      <c r="AF9" s="8">
        <f t="shared" si="3"/>
        <v>0</v>
      </c>
      <c r="AG9" s="3">
        <f t="shared" si="4"/>
        <v>6</v>
      </c>
    </row>
    <row r="10" spans="1:33">
      <c r="A10" s="3" t="s">
        <v>9508</v>
      </c>
      <c r="B10" s="3" t="s">
        <v>9509</v>
      </c>
      <c r="C10" s="2" t="s">
        <v>8893</v>
      </c>
      <c r="D10" s="2" t="s">
        <v>7362</v>
      </c>
      <c r="E10" s="2" t="s">
        <v>8099</v>
      </c>
      <c r="F10" s="3" t="s">
        <v>3613</v>
      </c>
      <c r="G10" s="8" t="s">
        <v>7823</v>
      </c>
      <c r="H10" s="8"/>
      <c r="I10" s="8"/>
      <c r="J10" s="72" t="s">
        <v>7823</v>
      </c>
      <c r="L10" s="32"/>
      <c r="M10" s="8"/>
      <c r="O10" s="8"/>
      <c r="Q10" s="16" t="s">
        <v>7823</v>
      </c>
      <c r="S10" s="8"/>
      <c r="V10" s="8"/>
      <c r="X10" s="8"/>
      <c r="AC10" s="8">
        <f t="shared" si="0"/>
        <v>3</v>
      </c>
      <c r="AD10" s="8">
        <f t="shared" si="1"/>
        <v>0</v>
      </c>
      <c r="AE10" s="8">
        <f t="shared" si="2"/>
        <v>0</v>
      </c>
      <c r="AF10" s="8">
        <f t="shared" si="3"/>
        <v>0</v>
      </c>
      <c r="AG10" s="3">
        <f t="shared" si="4"/>
        <v>3</v>
      </c>
    </row>
    <row r="11" spans="1:33">
      <c r="A11" s="3" t="s">
        <v>9508</v>
      </c>
      <c r="B11" s="3" t="s">
        <v>9509</v>
      </c>
      <c r="C11" s="2" t="s">
        <v>8893</v>
      </c>
      <c r="D11" s="2" t="s">
        <v>8312</v>
      </c>
      <c r="E11" s="2" t="s">
        <v>8106</v>
      </c>
      <c r="F11" s="3" t="s">
        <v>3466</v>
      </c>
      <c r="H11" s="8"/>
      <c r="I11" s="8" t="s">
        <v>7278</v>
      </c>
      <c r="L11" s="32" t="s">
        <v>10049</v>
      </c>
      <c r="M11" s="8"/>
      <c r="N11" s="8" t="s">
        <v>7823</v>
      </c>
      <c r="O11" s="8"/>
      <c r="Q11" s="16"/>
      <c r="R11" s="16" t="s">
        <v>7823</v>
      </c>
      <c r="S11" s="8"/>
      <c r="V11" s="8"/>
      <c r="X11" s="8"/>
      <c r="AC11" s="8">
        <f t="shared" si="0"/>
        <v>3</v>
      </c>
      <c r="AD11" s="8">
        <f t="shared" si="1"/>
        <v>0</v>
      </c>
      <c r="AE11" s="8">
        <f t="shared" si="2"/>
        <v>0</v>
      </c>
      <c r="AF11" s="8">
        <f t="shared" si="3"/>
        <v>0</v>
      </c>
      <c r="AG11" s="3">
        <f t="shared" si="4"/>
        <v>3</v>
      </c>
    </row>
    <row r="12" spans="1:33">
      <c r="A12" s="3" t="s">
        <v>9508</v>
      </c>
      <c r="B12" s="3" t="s">
        <v>9509</v>
      </c>
      <c r="C12" s="2" t="s">
        <v>8893</v>
      </c>
      <c r="D12" s="2" t="s">
        <v>6831</v>
      </c>
      <c r="E12" s="2" t="s">
        <v>6653</v>
      </c>
      <c r="F12" s="3" t="s">
        <v>3625</v>
      </c>
      <c r="H12" s="8"/>
      <c r="I12" s="8" t="s">
        <v>7823</v>
      </c>
      <c r="J12" s="72" t="s">
        <v>7823</v>
      </c>
      <c r="L12" s="32" t="s">
        <v>10049</v>
      </c>
      <c r="M12" s="8"/>
      <c r="N12" s="8" t="s">
        <v>7823</v>
      </c>
      <c r="O12" s="8" t="s">
        <v>7823</v>
      </c>
      <c r="P12" s="8" t="s">
        <v>7823</v>
      </c>
      <c r="Q12" s="16"/>
      <c r="R12" s="16" t="s">
        <v>7823</v>
      </c>
      <c r="S12" s="8" t="s">
        <v>7823</v>
      </c>
      <c r="V12" s="8" t="s">
        <v>7823</v>
      </c>
      <c r="X12" s="8"/>
      <c r="AC12" s="8">
        <f t="shared" si="0"/>
        <v>9</v>
      </c>
      <c r="AD12" s="8">
        <f t="shared" si="1"/>
        <v>0</v>
      </c>
      <c r="AE12" s="8">
        <f t="shared" si="2"/>
        <v>0</v>
      </c>
      <c r="AF12" s="8">
        <f t="shared" si="3"/>
        <v>0</v>
      </c>
      <c r="AG12" s="3">
        <f t="shared" si="4"/>
        <v>9</v>
      </c>
    </row>
    <row r="13" spans="1:33">
      <c r="A13" s="3" t="s">
        <v>9508</v>
      </c>
      <c r="B13" s="3" t="s">
        <v>9509</v>
      </c>
      <c r="C13" s="2" t="s">
        <v>8893</v>
      </c>
      <c r="D13" s="2" t="s">
        <v>7006</v>
      </c>
      <c r="E13" s="2" t="s">
        <v>6821</v>
      </c>
      <c r="F13" s="3" t="s">
        <v>3626</v>
      </c>
      <c r="H13" s="8"/>
      <c r="I13" s="8" t="s">
        <v>7823</v>
      </c>
      <c r="J13" s="72" t="s">
        <v>7823</v>
      </c>
      <c r="L13" s="32" t="s">
        <v>10049</v>
      </c>
      <c r="M13" s="8"/>
      <c r="N13" s="8" t="s">
        <v>7823</v>
      </c>
      <c r="O13" s="8"/>
      <c r="Q13" s="16"/>
      <c r="R13" s="16" t="s">
        <v>7823</v>
      </c>
      <c r="S13" s="8"/>
      <c r="V13" s="8" t="s">
        <v>7823</v>
      </c>
      <c r="X13" s="8"/>
      <c r="AC13" s="8">
        <f t="shared" si="0"/>
        <v>6</v>
      </c>
      <c r="AD13" s="8">
        <f t="shared" si="1"/>
        <v>0</v>
      </c>
      <c r="AE13" s="8">
        <f t="shared" si="2"/>
        <v>0</v>
      </c>
      <c r="AF13" s="8">
        <f t="shared" si="3"/>
        <v>0</v>
      </c>
      <c r="AG13" s="3">
        <f t="shared" si="4"/>
        <v>6</v>
      </c>
    </row>
    <row r="14" spans="1:33">
      <c r="A14" s="3" t="s">
        <v>9508</v>
      </c>
      <c r="B14" s="3" t="s">
        <v>9509</v>
      </c>
      <c r="C14" s="2" t="s">
        <v>8777</v>
      </c>
      <c r="D14" s="2" t="s">
        <v>8715</v>
      </c>
      <c r="E14" s="2" t="s">
        <v>7199</v>
      </c>
      <c r="F14" s="3" t="s">
        <v>2834</v>
      </c>
      <c r="H14" s="8"/>
      <c r="I14" s="8"/>
      <c r="L14" s="32" t="s">
        <v>10049</v>
      </c>
      <c r="M14" s="8"/>
      <c r="N14" s="8" t="s">
        <v>7823</v>
      </c>
      <c r="O14" s="8"/>
      <c r="Q14" s="16"/>
      <c r="S14" s="8"/>
      <c r="V14" s="8"/>
      <c r="X14" s="8"/>
      <c r="AC14" s="8">
        <f>COUNTIF(G14:Y14,"X")+COUNTIF(G14:Y14, "X(e)")</f>
        <v>2</v>
      </c>
      <c r="AD14" s="8">
        <f>COUNTIF(G14:Y14,"NB")</f>
        <v>0</v>
      </c>
      <c r="AE14" s="8">
        <f>COUNTIF(G14:Y14,"V")</f>
        <v>0</v>
      </c>
      <c r="AF14" s="8">
        <f t="shared" si="3"/>
        <v>0</v>
      </c>
      <c r="AG14" s="3">
        <f>SUM(AC14:AF14)</f>
        <v>2</v>
      </c>
    </row>
    <row r="15" spans="1:33">
      <c r="A15" s="3" t="s">
        <v>9508</v>
      </c>
      <c r="B15" s="3" t="s">
        <v>9509</v>
      </c>
      <c r="C15" s="2" t="s">
        <v>8777</v>
      </c>
      <c r="D15" s="2" t="s">
        <v>7012</v>
      </c>
      <c r="E15" s="2" t="s">
        <v>7373</v>
      </c>
      <c r="F15" s="3" t="s">
        <v>3153</v>
      </c>
      <c r="H15" s="8"/>
      <c r="I15" s="8" t="s">
        <v>7823</v>
      </c>
      <c r="J15" s="72" t="s">
        <v>7823</v>
      </c>
      <c r="L15" s="32" t="s">
        <v>10049</v>
      </c>
      <c r="M15" s="8"/>
      <c r="N15" s="8" t="s">
        <v>7823</v>
      </c>
      <c r="O15" s="8" t="s">
        <v>7823</v>
      </c>
      <c r="P15" s="8" t="s">
        <v>7823</v>
      </c>
      <c r="Q15" s="16"/>
      <c r="R15" s="16" t="s">
        <v>7823</v>
      </c>
      <c r="S15" s="8" t="s">
        <v>7823</v>
      </c>
      <c r="V15" s="8" t="s">
        <v>7823</v>
      </c>
      <c r="X15" s="8"/>
      <c r="AC15" s="8">
        <f t="shared" si="0"/>
        <v>9</v>
      </c>
      <c r="AD15" s="8">
        <f t="shared" si="1"/>
        <v>0</v>
      </c>
      <c r="AE15" s="8">
        <f t="shared" si="2"/>
        <v>0</v>
      </c>
      <c r="AF15" s="8">
        <f t="shared" si="3"/>
        <v>0</v>
      </c>
      <c r="AG15" s="3">
        <f t="shared" si="4"/>
        <v>9</v>
      </c>
    </row>
    <row r="16" spans="1:33">
      <c r="A16" s="3" t="s">
        <v>9508</v>
      </c>
      <c r="B16" s="3" t="s">
        <v>9509</v>
      </c>
      <c r="C16" s="2" t="s">
        <v>8777</v>
      </c>
      <c r="D16" s="2" t="s">
        <v>7200</v>
      </c>
      <c r="E16" s="2" t="s">
        <v>7386</v>
      </c>
      <c r="F16" s="3" t="s">
        <v>3159</v>
      </c>
      <c r="H16" s="8"/>
      <c r="I16" s="8" t="s">
        <v>7823</v>
      </c>
      <c r="J16" s="72" t="s">
        <v>7823</v>
      </c>
      <c r="L16" s="32" t="s">
        <v>10049</v>
      </c>
      <c r="M16" s="8"/>
      <c r="N16" s="8" t="s">
        <v>7823</v>
      </c>
      <c r="O16" s="8" t="s">
        <v>7823</v>
      </c>
      <c r="P16" s="8" t="s">
        <v>7823</v>
      </c>
      <c r="Q16" s="16"/>
      <c r="R16" s="16" t="s">
        <v>7823</v>
      </c>
      <c r="S16" s="8" t="s">
        <v>7823</v>
      </c>
      <c r="T16" s="16" t="s">
        <v>7823</v>
      </c>
      <c r="V16" s="8" t="s">
        <v>7823</v>
      </c>
      <c r="X16" s="8"/>
      <c r="AC16" s="8">
        <f t="shared" si="0"/>
        <v>10</v>
      </c>
      <c r="AD16" s="8">
        <f t="shared" si="1"/>
        <v>0</v>
      </c>
      <c r="AE16" s="8">
        <f t="shared" si="2"/>
        <v>0</v>
      </c>
      <c r="AF16" s="8">
        <f t="shared" si="3"/>
        <v>0</v>
      </c>
      <c r="AG16" s="3">
        <f t="shared" si="4"/>
        <v>10</v>
      </c>
    </row>
    <row r="17" spans="1:33">
      <c r="A17" s="3" t="s">
        <v>9508</v>
      </c>
      <c r="B17" s="3" t="s">
        <v>9509</v>
      </c>
      <c r="C17" s="2" t="s">
        <v>8777</v>
      </c>
      <c r="D17" s="2" t="s">
        <v>7762</v>
      </c>
      <c r="E17" s="2" t="s">
        <v>7742</v>
      </c>
      <c r="F17" s="3" t="s">
        <v>3004</v>
      </c>
      <c r="H17" s="8"/>
      <c r="I17" s="8"/>
      <c r="L17" s="32"/>
      <c r="M17" s="8"/>
      <c r="O17" s="8"/>
      <c r="Q17" s="16"/>
      <c r="S17" s="8"/>
      <c r="V17" s="18" t="s">
        <v>8991</v>
      </c>
      <c r="X17" s="8"/>
      <c r="AC17" s="8">
        <f t="shared" si="0"/>
        <v>1</v>
      </c>
      <c r="AD17" s="8">
        <f t="shared" si="1"/>
        <v>0</v>
      </c>
      <c r="AE17" s="8">
        <f t="shared" si="2"/>
        <v>0</v>
      </c>
      <c r="AF17" s="8">
        <f t="shared" si="3"/>
        <v>0</v>
      </c>
      <c r="AG17" s="3">
        <f t="shared" si="4"/>
        <v>1</v>
      </c>
    </row>
    <row r="18" spans="1:33">
      <c r="A18" s="3" t="s">
        <v>9508</v>
      </c>
      <c r="B18" s="3" t="s">
        <v>9509</v>
      </c>
      <c r="C18" s="2" t="s">
        <v>8777</v>
      </c>
      <c r="D18" s="2" t="s">
        <v>7740</v>
      </c>
      <c r="E18" s="2" t="s">
        <v>7937</v>
      </c>
      <c r="F18" s="3" t="s">
        <v>3162</v>
      </c>
      <c r="G18" s="8" t="s">
        <v>7823</v>
      </c>
      <c r="H18" s="8"/>
      <c r="I18" s="8" t="s">
        <v>7823</v>
      </c>
      <c r="J18" s="72" t="s">
        <v>7823</v>
      </c>
      <c r="L18" s="32" t="s">
        <v>10049</v>
      </c>
      <c r="M18" s="8"/>
      <c r="N18" s="8" t="s">
        <v>7823</v>
      </c>
      <c r="O18" s="8"/>
      <c r="Q18" s="16" t="s">
        <v>7823</v>
      </c>
      <c r="R18" s="16" t="s">
        <v>7823</v>
      </c>
      <c r="S18" s="8"/>
      <c r="U18" s="8" t="s">
        <v>7823</v>
      </c>
      <c r="V18" s="8" t="s">
        <v>7823</v>
      </c>
      <c r="X18" s="8"/>
      <c r="AC18" s="8">
        <f t="shared" si="0"/>
        <v>9</v>
      </c>
      <c r="AD18" s="8">
        <f t="shared" si="1"/>
        <v>0</v>
      </c>
      <c r="AE18" s="8">
        <f t="shared" si="2"/>
        <v>0</v>
      </c>
      <c r="AF18" s="8">
        <f t="shared" si="3"/>
        <v>0</v>
      </c>
      <c r="AG18" s="3">
        <f t="shared" si="4"/>
        <v>9</v>
      </c>
    </row>
    <row r="19" spans="1:33">
      <c r="A19" s="3" t="s">
        <v>9508</v>
      </c>
      <c r="B19" s="3" t="s">
        <v>9509</v>
      </c>
      <c r="C19" s="2" t="s">
        <v>8777</v>
      </c>
      <c r="D19" s="2" t="s">
        <v>7554</v>
      </c>
      <c r="E19" s="2" t="s">
        <v>8121</v>
      </c>
      <c r="F19" s="3" t="s">
        <v>2846</v>
      </c>
      <c r="G19" s="8" t="s">
        <v>7823</v>
      </c>
      <c r="H19" s="8"/>
      <c r="I19" s="8" t="s">
        <v>7823</v>
      </c>
      <c r="J19" s="72" t="s">
        <v>7823</v>
      </c>
      <c r="L19" s="32" t="s">
        <v>10049</v>
      </c>
      <c r="M19" s="8"/>
      <c r="N19" s="8" t="s">
        <v>7823</v>
      </c>
      <c r="O19" s="8"/>
      <c r="P19" s="8" t="s">
        <v>7823</v>
      </c>
      <c r="Q19" s="16" t="s">
        <v>7823</v>
      </c>
      <c r="R19" s="16" t="s">
        <v>7823</v>
      </c>
      <c r="S19" s="8"/>
      <c r="V19" s="8" t="s">
        <v>7823</v>
      </c>
      <c r="X19" s="8"/>
      <c r="AC19" s="8">
        <f t="shared" si="0"/>
        <v>9</v>
      </c>
      <c r="AD19" s="8">
        <f t="shared" si="1"/>
        <v>0</v>
      </c>
      <c r="AE19" s="8">
        <f t="shared" si="2"/>
        <v>0</v>
      </c>
      <c r="AF19" s="8">
        <f t="shared" si="3"/>
        <v>0</v>
      </c>
      <c r="AG19" s="3">
        <f t="shared" si="4"/>
        <v>9</v>
      </c>
    </row>
    <row r="20" spans="1:33">
      <c r="A20" s="3" t="s">
        <v>9508</v>
      </c>
      <c r="B20" s="3" t="s">
        <v>9509</v>
      </c>
      <c r="C20" s="2" t="s">
        <v>8777</v>
      </c>
      <c r="D20" s="2" t="s">
        <v>7930</v>
      </c>
      <c r="E20" s="2" t="s">
        <v>7933</v>
      </c>
      <c r="F20" s="3" t="s">
        <v>2843</v>
      </c>
      <c r="H20" s="8"/>
      <c r="I20" s="8"/>
      <c r="L20" s="32"/>
      <c r="M20" s="8"/>
      <c r="N20" s="8" t="s">
        <v>7823</v>
      </c>
      <c r="O20" s="8"/>
      <c r="Q20" s="16"/>
      <c r="R20" s="16" t="s">
        <v>7823</v>
      </c>
      <c r="S20" s="8"/>
      <c r="V20" s="8"/>
      <c r="X20" s="8"/>
      <c r="AC20" s="8">
        <f t="shared" si="0"/>
        <v>2</v>
      </c>
      <c r="AD20" s="8">
        <f t="shared" si="1"/>
        <v>0</v>
      </c>
      <c r="AE20" s="8">
        <f t="shared" si="2"/>
        <v>0</v>
      </c>
      <c r="AF20" s="8">
        <f t="shared" si="3"/>
        <v>0</v>
      </c>
      <c r="AG20" s="3">
        <f t="shared" si="4"/>
        <v>2</v>
      </c>
    </row>
    <row r="21" spans="1:33">
      <c r="A21" s="3" t="s">
        <v>9508</v>
      </c>
      <c r="B21" s="3" t="s">
        <v>9509</v>
      </c>
      <c r="C21" s="2" t="s">
        <v>8777</v>
      </c>
      <c r="D21" s="2" t="s">
        <v>8325</v>
      </c>
      <c r="E21" s="2" t="s">
        <v>8136</v>
      </c>
      <c r="F21" s="3" t="s">
        <v>2675</v>
      </c>
      <c r="H21" s="8"/>
      <c r="I21" s="8" t="s">
        <v>7823</v>
      </c>
      <c r="J21" s="72" t="s">
        <v>7823</v>
      </c>
      <c r="L21" s="32"/>
      <c r="M21" s="8"/>
      <c r="O21" s="8"/>
      <c r="Q21" s="16"/>
      <c r="R21" s="16" t="s">
        <v>7823</v>
      </c>
      <c r="S21" s="8"/>
      <c r="V21" s="8"/>
      <c r="X21" s="8"/>
      <c r="AC21" s="8">
        <f t="shared" si="0"/>
        <v>3</v>
      </c>
      <c r="AD21" s="8">
        <f t="shared" si="1"/>
        <v>0</v>
      </c>
      <c r="AE21" s="8">
        <f t="shared" si="2"/>
        <v>0</v>
      </c>
      <c r="AF21" s="8">
        <f t="shared" si="3"/>
        <v>0</v>
      </c>
      <c r="AG21" s="3">
        <f t="shared" si="4"/>
        <v>3</v>
      </c>
    </row>
    <row r="22" spans="1:33">
      <c r="A22" s="3" t="s">
        <v>9508</v>
      </c>
      <c r="B22" s="3" t="s">
        <v>9509</v>
      </c>
      <c r="C22" s="2" t="s">
        <v>8777</v>
      </c>
      <c r="D22" s="2" t="s">
        <v>8326</v>
      </c>
      <c r="E22" s="2" t="s">
        <v>8742</v>
      </c>
      <c r="F22" s="3" t="s">
        <v>1930</v>
      </c>
      <c r="H22" s="8"/>
      <c r="I22" s="8"/>
      <c r="J22" s="72" t="s">
        <v>7823</v>
      </c>
      <c r="L22" s="32" t="s">
        <v>10049</v>
      </c>
      <c r="M22" s="8"/>
      <c r="O22" s="8"/>
      <c r="Q22" s="16"/>
      <c r="R22" s="16" t="s">
        <v>7823</v>
      </c>
      <c r="S22" s="8"/>
      <c r="V22" s="8" t="s">
        <v>7823</v>
      </c>
      <c r="X22" s="8"/>
      <c r="AC22" s="8">
        <f t="shared" si="0"/>
        <v>4</v>
      </c>
      <c r="AD22" s="8">
        <f t="shared" si="1"/>
        <v>0</v>
      </c>
      <c r="AE22" s="8">
        <f t="shared" si="2"/>
        <v>0</v>
      </c>
      <c r="AF22" s="8">
        <f t="shared" si="3"/>
        <v>0</v>
      </c>
      <c r="AG22" s="3">
        <f t="shared" si="4"/>
        <v>4</v>
      </c>
    </row>
    <row r="23" spans="1:33">
      <c r="A23" s="3" t="s">
        <v>9508</v>
      </c>
      <c r="B23" s="3" t="s">
        <v>9509</v>
      </c>
      <c r="C23" s="2" t="s">
        <v>8777</v>
      </c>
      <c r="D23" s="2" t="s">
        <v>8947</v>
      </c>
      <c r="E23" s="2" t="s">
        <v>8132</v>
      </c>
      <c r="F23" s="3" t="s">
        <v>2216</v>
      </c>
      <c r="H23" s="8"/>
      <c r="I23" s="8"/>
      <c r="J23" s="72" t="s">
        <v>7823</v>
      </c>
      <c r="L23" s="32" t="s">
        <v>10049</v>
      </c>
      <c r="M23" s="8"/>
      <c r="O23" s="8"/>
      <c r="P23" s="8" t="s">
        <v>7823</v>
      </c>
      <c r="Q23" s="16"/>
      <c r="S23" s="8" t="s">
        <v>7823</v>
      </c>
      <c r="V23" s="8" t="s">
        <v>7823</v>
      </c>
      <c r="X23" s="8"/>
      <c r="AC23" s="8">
        <f t="shared" si="0"/>
        <v>5</v>
      </c>
      <c r="AD23" s="8">
        <f t="shared" si="1"/>
        <v>0</v>
      </c>
      <c r="AE23" s="8">
        <f t="shared" si="2"/>
        <v>0</v>
      </c>
      <c r="AF23" s="8">
        <f t="shared" si="3"/>
        <v>0</v>
      </c>
      <c r="AG23" s="3">
        <f t="shared" si="4"/>
        <v>5</v>
      </c>
    </row>
    <row r="24" spans="1:33">
      <c r="A24" s="3" t="s">
        <v>9508</v>
      </c>
      <c r="B24" s="3" t="s">
        <v>9509</v>
      </c>
      <c r="C24" s="2" t="s">
        <v>8777</v>
      </c>
      <c r="D24" s="2" t="s">
        <v>8329</v>
      </c>
      <c r="E24" s="2" t="s">
        <v>9103</v>
      </c>
      <c r="F24" s="3" t="s">
        <v>1931</v>
      </c>
      <c r="H24" s="8"/>
      <c r="I24" s="8"/>
      <c r="J24" s="73" t="s">
        <v>8991</v>
      </c>
      <c r="L24" s="32"/>
      <c r="M24" s="8"/>
      <c r="O24" s="8"/>
      <c r="Q24" s="16"/>
      <c r="S24" s="8"/>
      <c r="V24" s="8"/>
      <c r="X24" s="8"/>
      <c r="AC24" s="8">
        <f t="shared" si="0"/>
        <v>1</v>
      </c>
      <c r="AD24" s="8">
        <f t="shared" si="1"/>
        <v>0</v>
      </c>
      <c r="AE24" s="8">
        <f t="shared" si="2"/>
        <v>0</v>
      </c>
      <c r="AF24" s="8">
        <f t="shared" si="3"/>
        <v>0</v>
      </c>
      <c r="AG24" s="3">
        <f t="shared" si="4"/>
        <v>1</v>
      </c>
    </row>
    <row r="25" spans="1:33">
      <c r="A25" s="3" t="s">
        <v>9508</v>
      </c>
      <c r="B25" s="3" t="s">
        <v>9509</v>
      </c>
      <c r="C25" s="2" t="s">
        <v>8777</v>
      </c>
      <c r="D25" s="2" t="s">
        <v>8540</v>
      </c>
      <c r="E25" s="2" t="s">
        <v>9235</v>
      </c>
      <c r="F25" s="3" t="s">
        <v>2518</v>
      </c>
      <c r="H25" s="8"/>
      <c r="I25" s="8" t="s">
        <v>7823</v>
      </c>
      <c r="J25" s="72" t="s">
        <v>7823</v>
      </c>
      <c r="L25" s="32"/>
      <c r="M25" s="8"/>
      <c r="O25" s="8"/>
      <c r="Q25" s="16"/>
      <c r="R25" s="16" t="s">
        <v>7823</v>
      </c>
      <c r="S25" s="8"/>
      <c r="V25" s="8"/>
      <c r="X25" s="8"/>
      <c r="AC25" s="8">
        <f t="shared" si="0"/>
        <v>3</v>
      </c>
      <c r="AD25" s="8">
        <f t="shared" si="1"/>
        <v>0</v>
      </c>
      <c r="AE25" s="8">
        <f t="shared" si="2"/>
        <v>0</v>
      </c>
      <c r="AF25" s="8">
        <f t="shared" si="3"/>
        <v>0</v>
      </c>
      <c r="AG25" s="3">
        <f t="shared" si="4"/>
        <v>3</v>
      </c>
    </row>
    <row r="26" spans="1:33">
      <c r="A26" s="3" t="s">
        <v>9508</v>
      </c>
      <c r="B26" s="3" t="s">
        <v>9509</v>
      </c>
      <c r="C26" s="2" t="s">
        <v>8777</v>
      </c>
      <c r="D26" s="2" t="s">
        <v>9269</v>
      </c>
      <c r="E26" s="2" t="s">
        <v>8852</v>
      </c>
      <c r="F26" s="3" t="s">
        <v>2373</v>
      </c>
      <c r="H26" s="8"/>
      <c r="I26" s="8"/>
      <c r="L26" s="32" t="s">
        <v>10049</v>
      </c>
      <c r="M26" s="8"/>
      <c r="O26" s="8"/>
      <c r="Q26" s="16"/>
      <c r="S26" s="8"/>
      <c r="V26" s="8"/>
      <c r="X26" s="8"/>
      <c r="AC26" s="8">
        <f t="shared" si="0"/>
        <v>1</v>
      </c>
      <c r="AD26" s="8">
        <f t="shared" si="1"/>
        <v>0</v>
      </c>
      <c r="AE26" s="8">
        <f t="shared" si="2"/>
        <v>0</v>
      </c>
      <c r="AF26" s="8">
        <f t="shared" si="3"/>
        <v>0</v>
      </c>
      <c r="AG26" s="3">
        <f t="shared" si="4"/>
        <v>1</v>
      </c>
    </row>
    <row r="27" spans="1:33">
      <c r="A27" s="3" t="s">
        <v>9508</v>
      </c>
      <c r="B27" s="3" t="s">
        <v>9509</v>
      </c>
      <c r="C27" s="2" t="s">
        <v>8777</v>
      </c>
      <c r="D27" s="2" t="s">
        <v>8552</v>
      </c>
      <c r="E27" s="2" t="s">
        <v>7940</v>
      </c>
      <c r="F27" s="3" t="s">
        <v>2676</v>
      </c>
      <c r="H27" s="8"/>
      <c r="I27" s="8" t="s">
        <v>7823</v>
      </c>
      <c r="J27" s="72" t="s">
        <v>7823</v>
      </c>
      <c r="L27" s="32" t="s">
        <v>10049</v>
      </c>
      <c r="M27" s="8"/>
      <c r="N27" s="8" t="s">
        <v>7823</v>
      </c>
      <c r="O27" s="8" t="s">
        <v>7823</v>
      </c>
      <c r="P27" s="8" t="s">
        <v>7823</v>
      </c>
      <c r="Q27" s="16"/>
      <c r="R27" s="16" t="s">
        <v>7823</v>
      </c>
      <c r="S27" s="8" t="s">
        <v>7823</v>
      </c>
      <c r="V27" s="8" t="s">
        <v>7823</v>
      </c>
      <c r="X27" s="8"/>
      <c r="AC27" s="8">
        <f t="shared" si="0"/>
        <v>9</v>
      </c>
      <c r="AD27" s="8">
        <f t="shared" si="1"/>
        <v>0</v>
      </c>
      <c r="AE27" s="8">
        <f t="shared" si="2"/>
        <v>0</v>
      </c>
      <c r="AF27" s="8">
        <f t="shared" si="3"/>
        <v>0</v>
      </c>
      <c r="AG27" s="3">
        <f t="shared" si="4"/>
        <v>9</v>
      </c>
    </row>
    <row r="28" spans="1:33">
      <c r="A28" s="3" t="s">
        <v>9508</v>
      </c>
      <c r="B28" s="3" t="s">
        <v>9509</v>
      </c>
      <c r="C28" s="2" t="s">
        <v>8777</v>
      </c>
      <c r="D28" s="2" t="s">
        <v>8854</v>
      </c>
      <c r="E28" s="2" t="s">
        <v>8855</v>
      </c>
      <c r="F28" s="3" t="s">
        <v>2679</v>
      </c>
      <c r="H28" s="8"/>
      <c r="I28" s="8"/>
      <c r="J28" s="72" t="s">
        <v>7823</v>
      </c>
      <c r="L28" s="32" t="s">
        <v>7278</v>
      </c>
      <c r="M28" s="8"/>
      <c r="O28" s="8" t="s">
        <v>7823</v>
      </c>
      <c r="P28" s="8" t="s">
        <v>7823</v>
      </c>
      <c r="Q28" s="16"/>
      <c r="S28" s="8" t="s">
        <v>7823</v>
      </c>
      <c r="V28" s="8"/>
      <c r="X28" s="8"/>
      <c r="AC28" s="8">
        <f t="shared" si="0"/>
        <v>4</v>
      </c>
      <c r="AD28" s="8">
        <f t="shared" si="1"/>
        <v>0</v>
      </c>
      <c r="AE28" s="8">
        <f t="shared" si="2"/>
        <v>0</v>
      </c>
      <c r="AF28" s="8">
        <f t="shared" si="3"/>
        <v>0</v>
      </c>
      <c r="AG28" s="3">
        <f t="shared" si="4"/>
        <v>4</v>
      </c>
    </row>
    <row r="29" spans="1:33">
      <c r="A29" s="3" t="s">
        <v>9508</v>
      </c>
      <c r="B29" s="3" t="s">
        <v>9509</v>
      </c>
      <c r="C29" s="2" t="s">
        <v>8777</v>
      </c>
      <c r="D29" s="2" t="s">
        <v>9394</v>
      </c>
      <c r="E29" s="2" t="s">
        <v>8912</v>
      </c>
      <c r="F29" s="3" t="s">
        <v>3317</v>
      </c>
      <c r="H29" s="8"/>
      <c r="I29" s="8" t="s">
        <v>7823</v>
      </c>
      <c r="J29" s="72" t="s">
        <v>7823</v>
      </c>
      <c r="L29" s="32"/>
      <c r="M29" s="8"/>
      <c r="N29" s="8" t="s">
        <v>7823</v>
      </c>
      <c r="O29" s="8"/>
      <c r="Q29" s="16"/>
      <c r="R29" s="16" t="s">
        <v>7823</v>
      </c>
      <c r="S29" s="8"/>
      <c r="V29" s="8"/>
      <c r="X29" s="8"/>
      <c r="AC29" s="8">
        <f t="shared" si="0"/>
        <v>4</v>
      </c>
      <c r="AD29" s="8">
        <f t="shared" si="1"/>
        <v>0</v>
      </c>
      <c r="AE29" s="8">
        <f t="shared" si="2"/>
        <v>0</v>
      </c>
      <c r="AF29" s="8">
        <f t="shared" si="3"/>
        <v>0</v>
      </c>
      <c r="AG29" s="3">
        <f t="shared" si="4"/>
        <v>4</v>
      </c>
    </row>
    <row r="30" spans="1:33">
      <c r="A30" s="3" t="s">
        <v>9508</v>
      </c>
      <c r="B30" s="3" t="s">
        <v>9509</v>
      </c>
      <c r="C30" s="2" t="s">
        <v>8777</v>
      </c>
      <c r="D30" s="2" t="s">
        <v>8730</v>
      </c>
      <c r="E30" s="2" t="s">
        <v>8131</v>
      </c>
      <c r="F30" s="3" t="s">
        <v>3308</v>
      </c>
      <c r="G30" s="8" t="s">
        <v>7823</v>
      </c>
      <c r="H30" s="8"/>
      <c r="I30" s="8" t="s">
        <v>7823</v>
      </c>
      <c r="J30" s="72" t="s">
        <v>7823</v>
      </c>
      <c r="L30" s="32"/>
      <c r="M30" s="8"/>
      <c r="O30" s="8"/>
      <c r="Q30" s="16" t="s">
        <v>7823</v>
      </c>
      <c r="R30" s="16" t="s">
        <v>7823</v>
      </c>
      <c r="S30" s="8"/>
      <c r="V30" s="8"/>
      <c r="X30" s="8"/>
      <c r="AC30" s="8">
        <f t="shared" si="0"/>
        <v>5</v>
      </c>
      <c r="AD30" s="8">
        <f t="shared" si="1"/>
        <v>0</v>
      </c>
      <c r="AE30" s="8">
        <f t="shared" si="2"/>
        <v>0</v>
      </c>
      <c r="AF30" s="8">
        <f t="shared" si="3"/>
        <v>0</v>
      </c>
      <c r="AG30" s="3">
        <f t="shared" si="4"/>
        <v>5</v>
      </c>
    </row>
    <row r="31" spans="1:33">
      <c r="A31" s="3" t="s">
        <v>9508</v>
      </c>
      <c r="B31" s="3" t="s">
        <v>9509</v>
      </c>
      <c r="C31" s="2" t="s">
        <v>8777</v>
      </c>
      <c r="D31" s="2" t="s">
        <v>8145</v>
      </c>
      <c r="E31" s="2" t="s">
        <v>8920</v>
      </c>
      <c r="F31" s="3" t="s">
        <v>3150</v>
      </c>
      <c r="H31" s="8"/>
      <c r="I31" s="8"/>
      <c r="L31" s="32" t="s">
        <v>10049</v>
      </c>
      <c r="M31" s="8"/>
      <c r="O31" s="8"/>
      <c r="Q31" s="16"/>
      <c r="R31" s="16" t="s">
        <v>7823</v>
      </c>
      <c r="S31" s="8"/>
      <c r="V31" s="8" t="s">
        <v>7823</v>
      </c>
      <c r="X31" s="8"/>
      <c r="AC31" s="8">
        <f t="shared" si="0"/>
        <v>3</v>
      </c>
      <c r="AD31" s="8">
        <f t="shared" si="1"/>
        <v>0</v>
      </c>
      <c r="AE31" s="8">
        <f t="shared" si="2"/>
        <v>0</v>
      </c>
      <c r="AF31" s="8">
        <f t="shared" si="3"/>
        <v>0</v>
      </c>
      <c r="AG31" s="3">
        <f t="shared" si="4"/>
        <v>3</v>
      </c>
    </row>
    <row r="32" spans="1:33">
      <c r="A32" s="3" t="s">
        <v>9508</v>
      </c>
      <c r="B32" s="3" t="s">
        <v>9509</v>
      </c>
      <c r="C32" s="2" t="s">
        <v>8777</v>
      </c>
      <c r="D32" s="2" t="s">
        <v>8922</v>
      </c>
      <c r="E32" s="2" t="s">
        <v>8572</v>
      </c>
      <c r="F32" s="3" t="s">
        <v>3305</v>
      </c>
      <c r="G32" s="8" t="s">
        <v>7823</v>
      </c>
      <c r="H32" s="8"/>
      <c r="I32" s="8" t="s">
        <v>7823</v>
      </c>
      <c r="J32" s="72" t="s">
        <v>7823</v>
      </c>
      <c r="L32" s="32"/>
      <c r="M32" s="8"/>
      <c r="N32" s="8" t="s">
        <v>7823</v>
      </c>
      <c r="O32" s="8"/>
      <c r="Q32" s="16" t="s">
        <v>7823</v>
      </c>
      <c r="R32" s="16" t="s">
        <v>7823</v>
      </c>
      <c r="S32" s="8"/>
      <c r="V32" s="8"/>
      <c r="X32" s="8"/>
      <c r="AC32" s="8">
        <f t="shared" si="0"/>
        <v>6</v>
      </c>
      <c r="AD32" s="8">
        <f t="shared" si="1"/>
        <v>0</v>
      </c>
      <c r="AE32" s="8">
        <f t="shared" si="2"/>
        <v>0</v>
      </c>
      <c r="AF32" s="8">
        <f t="shared" si="3"/>
        <v>0</v>
      </c>
      <c r="AG32" s="3">
        <f t="shared" si="4"/>
        <v>6</v>
      </c>
    </row>
    <row r="33" spans="1:33">
      <c r="A33" s="3" t="s">
        <v>9508</v>
      </c>
      <c r="B33" s="3" t="s">
        <v>9509</v>
      </c>
      <c r="C33" s="2" t="s">
        <v>8438</v>
      </c>
      <c r="D33" s="2" t="s">
        <v>8773</v>
      </c>
      <c r="E33" s="2" t="s">
        <v>8731</v>
      </c>
      <c r="F33" s="3" t="s">
        <v>3149</v>
      </c>
      <c r="G33" s="8" t="s">
        <v>7823</v>
      </c>
      <c r="H33" s="8"/>
      <c r="I33" s="8" t="s">
        <v>7823</v>
      </c>
      <c r="J33" s="72" t="s">
        <v>7823</v>
      </c>
      <c r="L33" s="32"/>
      <c r="M33" s="8"/>
      <c r="O33" s="8"/>
      <c r="Q33" s="16" t="s">
        <v>7823</v>
      </c>
      <c r="R33" s="16" t="s">
        <v>7823</v>
      </c>
      <c r="S33" s="8"/>
      <c r="U33" s="8" t="s">
        <v>7823</v>
      </c>
      <c r="V33" s="8"/>
      <c r="X33" s="8"/>
      <c r="AC33" s="8">
        <f t="shared" si="0"/>
        <v>6</v>
      </c>
      <c r="AD33" s="8">
        <f t="shared" si="1"/>
        <v>0</v>
      </c>
      <c r="AE33" s="8">
        <f t="shared" si="2"/>
        <v>0</v>
      </c>
      <c r="AF33" s="8">
        <f t="shared" si="3"/>
        <v>0</v>
      </c>
      <c r="AG33" s="3">
        <f t="shared" si="4"/>
        <v>6</v>
      </c>
    </row>
    <row r="34" spans="1:33">
      <c r="A34" s="3" t="s">
        <v>9508</v>
      </c>
      <c r="B34" s="3" t="s">
        <v>9509</v>
      </c>
      <c r="C34" s="2" t="s">
        <v>8438</v>
      </c>
      <c r="D34" s="2" t="s">
        <v>8543</v>
      </c>
      <c r="E34" s="2" t="s">
        <v>8529</v>
      </c>
      <c r="F34" s="3" t="s">
        <v>3284</v>
      </c>
      <c r="G34" s="8" t="s">
        <v>7823</v>
      </c>
      <c r="H34" s="8"/>
      <c r="I34" s="8" t="s">
        <v>7823</v>
      </c>
      <c r="L34" s="32"/>
      <c r="M34" s="8"/>
      <c r="O34" s="8"/>
      <c r="Q34" s="16"/>
      <c r="S34" s="8"/>
      <c r="V34" s="8"/>
      <c r="X34" s="8"/>
      <c r="AC34" s="8">
        <f t="shared" si="0"/>
        <v>2</v>
      </c>
      <c r="AD34" s="8">
        <f t="shared" si="1"/>
        <v>0</v>
      </c>
      <c r="AE34" s="8">
        <f t="shared" si="2"/>
        <v>0</v>
      </c>
      <c r="AF34" s="8">
        <f t="shared" si="3"/>
        <v>0</v>
      </c>
      <c r="AG34" s="3">
        <f t="shared" si="4"/>
        <v>2</v>
      </c>
    </row>
    <row r="35" spans="1:33">
      <c r="A35" s="3" t="s">
        <v>9508</v>
      </c>
      <c r="B35" s="3" t="s">
        <v>9509</v>
      </c>
      <c r="C35" s="2" t="s">
        <v>7730</v>
      </c>
      <c r="D35" s="2" t="s">
        <v>8343</v>
      </c>
      <c r="E35" s="2" t="s">
        <v>8554</v>
      </c>
      <c r="F35" s="3" t="s">
        <v>3624</v>
      </c>
      <c r="H35" s="8"/>
      <c r="I35" s="8" t="s">
        <v>7823</v>
      </c>
      <c r="L35" s="32"/>
      <c r="M35" s="8"/>
      <c r="O35" s="8"/>
      <c r="Q35" s="16"/>
      <c r="R35" s="16" t="s">
        <v>7823</v>
      </c>
      <c r="S35" s="8"/>
      <c r="V35" s="8"/>
      <c r="X35" s="8"/>
      <c r="AC35" s="8">
        <f t="shared" si="0"/>
        <v>2</v>
      </c>
      <c r="AD35" s="8">
        <f t="shared" si="1"/>
        <v>0</v>
      </c>
      <c r="AE35" s="8">
        <f t="shared" si="2"/>
        <v>0</v>
      </c>
      <c r="AF35" s="8">
        <f t="shared" si="3"/>
        <v>0</v>
      </c>
      <c r="AG35" s="3">
        <f t="shared" si="4"/>
        <v>2</v>
      </c>
    </row>
    <row r="36" spans="1:33">
      <c r="A36" s="3" t="s">
        <v>9508</v>
      </c>
      <c r="B36" s="3" t="s">
        <v>9509</v>
      </c>
      <c r="C36" s="2" t="s">
        <v>7730</v>
      </c>
      <c r="D36" s="2" t="s">
        <v>8532</v>
      </c>
      <c r="E36" s="2" t="s">
        <v>8163</v>
      </c>
      <c r="F36" s="3" t="s">
        <v>3629</v>
      </c>
      <c r="G36" s="8" t="s">
        <v>7823</v>
      </c>
      <c r="H36" s="8"/>
      <c r="I36" s="8" t="s">
        <v>7823</v>
      </c>
      <c r="K36" s="8" t="s">
        <v>7823</v>
      </c>
      <c r="L36" s="32"/>
      <c r="M36" s="8"/>
      <c r="O36" s="8"/>
      <c r="Q36" s="16"/>
      <c r="R36" s="16" t="s">
        <v>7823</v>
      </c>
      <c r="S36" s="8"/>
      <c r="V36" s="8"/>
      <c r="X36" s="8"/>
      <c r="AC36" s="8">
        <f t="shared" si="0"/>
        <v>4</v>
      </c>
      <c r="AD36" s="8">
        <f t="shared" si="1"/>
        <v>0</v>
      </c>
      <c r="AE36" s="8">
        <f t="shared" si="2"/>
        <v>0</v>
      </c>
      <c r="AF36" s="8">
        <f t="shared" si="3"/>
        <v>0</v>
      </c>
      <c r="AG36" s="3">
        <f t="shared" si="4"/>
        <v>4</v>
      </c>
    </row>
    <row r="37" spans="1:33">
      <c r="A37" s="3" t="s">
        <v>9508</v>
      </c>
      <c r="B37" s="3" t="s">
        <v>9509</v>
      </c>
      <c r="C37" s="2" t="s">
        <v>7730</v>
      </c>
      <c r="D37" s="2" t="s">
        <v>8571</v>
      </c>
      <c r="E37" s="2" t="s">
        <v>8156</v>
      </c>
      <c r="F37" s="3" t="s">
        <v>3790</v>
      </c>
      <c r="H37" s="8"/>
      <c r="I37" s="8"/>
      <c r="K37" s="18" t="s">
        <v>8991</v>
      </c>
      <c r="L37" s="32"/>
      <c r="M37" s="8"/>
      <c r="O37" s="8"/>
      <c r="Q37" s="16"/>
      <c r="S37" s="8"/>
      <c r="V37" s="8"/>
      <c r="X37" s="8"/>
      <c r="AC37" s="8">
        <f t="shared" si="0"/>
        <v>1</v>
      </c>
      <c r="AD37" s="8">
        <f t="shared" si="1"/>
        <v>0</v>
      </c>
      <c r="AE37" s="8">
        <f t="shared" si="2"/>
        <v>0</v>
      </c>
      <c r="AF37" s="8">
        <f t="shared" si="3"/>
        <v>0</v>
      </c>
      <c r="AG37" s="3">
        <f t="shared" si="4"/>
        <v>1</v>
      </c>
    </row>
    <row r="38" spans="1:33">
      <c r="A38" s="3" t="s">
        <v>9508</v>
      </c>
      <c r="B38" s="3" t="s">
        <v>9509</v>
      </c>
      <c r="C38" s="2" t="s">
        <v>7730</v>
      </c>
      <c r="D38" s="2" t="s">
        <v>7793</v>
      </c>
      <c r="E38" s="2" t="s">
        <v>7980</v>
      </c>
      <c r="F38" s="3" t="s">
        <v>3938</v>
      </c>
      <c r="G38" s="8" t="s">
        <v>7823</v>
      </c>
      <c r="H38" s="8"/>
      <c r="I38" s="8" t="s">
        <v>7823</v>
      </c>
      <c r="L38" s="32"/>
      <c r="M38" s="8"/>
      <c r="O38" s="8"/>
      <c r="Q38" s="16" t="s">
        <v>7823</v>
      </c>
      <c r="S38" s="8"/>
      <c r="V38" s="8"/>
      <c r="X38" s="8"/>
      <c r="AC38" s="8">
        <f t="shared" si="0"/>
        <v>3</v>
      </c>
      <c r="AD38" s="8">
        <f t="shared" si="1"/>
        <v>0</v>
      </c>
      <c r="AE38" s="8">
        <f t="shared" si="2"/>
        <v>0</v>
      </c>
      <c r="AF38" s="8">
        <f t="shared" si="3"/>
        <v>0</v>
      </c>
      <c r="AG38" s="3">
        <f t="shared" si="4"/>
        <v>3</v>
      </c>
    </row>
    <row r="39" spans="1:33">
      <c r="A39" s="3" t="s">
        <v>9508</v>
      </c>
      <c r="B39" s="3" t="s">
        <v>9509</v>
      </c>
      <c r="C39" s="2" t="s">
        <v>7730</v>
      </c>
      <c r="D39" s="2" t="s">
        <v>7438</v>
      </c>
      <c r="E39" s="2" t="s">
        <v>8808</v>
      </c>
      <c r="F39" s="3" t="s">
        <v>3792</v>
      </c>
      <c r="G39" s="8" t="s">
        <v>7823</v>
      </c>
      <c r="H39" s="8"/>
      <c r="I39" s="8" t="s">
        <v>7823</v>
      </c>
      <c r="K39" s="8" t="s">
        <v>7823</v>
      </c>
      <c r="L39" s="32"/>
      <c r="M39" s="8"/>
      <c r="N39" s="8" t="s">
        <v>7823</v>
      </c>
      <c r="O39" s="8"/>
      <c r="Q39" s="16"/>
      <c r="R39" s="16" t="s">
        <v>7823</v>
      </c>
      <c r="S39" s="8"/>
      <c r="V39" s="8"/>
      <c r="X39" s="8"/>
      <c r="AC39" s="8">
        <f>COUNTIF(G39:Y39,"X")+COUNTIF(G39:Y39, "X(e)")</f>
        <v>5</v>
      </c>
      <c r="AD39" s="8">
        <f>COUNTIF(G39:Y39,"NB")</f>
        <v>0</v>
      </c>
      <c r="AE39" s="8">
        <f>COUNTIF(G39:Y39,"V")</f>
        <v>0</v>
      </c>
      <c r="AF39" s="8">
        <f t="shared" si="3"/>
        <v>0</v>
      </c>
      <c r="AG39" s="3">
        <f t="shared" si="4"/>
        <v>5</v>
      </c>
    </row>
    <row r="40" spans="1:33">
      <c r="A40" s="3" t="s">
        <v>9508</v>
      </c>
      <c r="B40" s="3" t="s">
        <v>9509</v>
      </c>
      <c r="C40" s="2" t="s">
        <v>7730</v>
      </c>
      <c r="D40" s="2" t="s">
        <v>8617</v>
      </c>
      <c r="E40" s="2" t="s">
        <v>8601</v>
      </c>
      <c r="F40" s="3" t="s">
        <v>3621</v>
      </c>
      <c r="H40" s="8"/>
      <c r="I40" s="8"/>
      <c r="L40" s="32"/>
      <c r="M40" s="8"/>
      <c r="N40" s="8" t="s">
        <v>7823</v>
      </c>
      <c r="O40" s="8"/>
      <c r="Q40" s="16"/>
      <c r="R40" s="16" t="s">
        <v>7823</v>
      </c>
      <c r="S40" s="8"/>
      <c r="V40" s="8"/>
      <c r="X40" s="8"/>
      <c r="AC40" s="8">
        <f>COUNTIF(G40:Y40,"X")+COUNTIF(G40:Y40, "X(e)")</f>
        <v>2</v>
      </c>
      <c r="AD40" s="8">
        <f>COUNTIF(G40:Y40,"NB")</f>
        <v>0</v>
      </c>
      <c r="AE40" s="8">
        <f>COUNTIF(G40:Y40,"V")</f>
        <v>0</v>
      </c>
      <c r="AF40" s="8">
        <f t="shared" si="3"/>
        <v>0</v>
      </c>
      <c r="AG40" s="3">
        <f t="shared" si="4"/>
        <v>2</v>
      </c>
    </row>
    <row r="41" spans="1:33">
      <c r="A41" s="3" t="s">
        <v>9508</v>
      </c>
      <c r="B41" s="3" t="s">
        <v>9509</v>
      </c>
      <c r="C41" s="2" t="s">
        <v>8757</v>
      </c>
      <c r="D41" s="2" t="s">
        <v>8602</v>
      </c>
      <c r="E41" s="2" t="s">
        <v>8001</v>
      </c>
      <c r="F41" s="3" t="s">
        <v>3623</v>
      </c>
      <c r="H41" s="8"/>
      <c r="I41" s="8" t="s">
        <v>7823</v>
      </c>
      <c r="J41" s="72" t="s">
        <v>7823</v>
      </c>
      <c r="L41" s="32"/>
      <c r="M41" s="8"/>
      <c r="O41" s="8"/>
      <c r="Q41" s="16" t="s">
        <v>7823</v>
      </c>
      <c r="S41" s="8"/>
      <c r="V41" s="8"/>
      <c r="X41" s="8"/>
      <c r="AC41" s="8">
        <f>COUNTIF(G41:Y41,"X")+COUNTIF(G41:Y41, "X(e)")</f>
        <v>3</v>
      </c>
      <c r="AD41" s="8">
        <f>COUNTIF(G41:Y41,"NB")</f>
        <v>0</v>
      </c>
      <c r="AE41" s="8">
        <f>COUNTIF(G41:Y41,"V")</f>
        <v>0</v>
      </c>
      <c r="AF41" s="8">
        <f t="shared" si="3"/>
        <v>0</v>
      </c>
      <c r="AG41" s="3">
        <f t="shared" si="4"/>
        <v>3</v>
      </c>
    </row>
    <row r="42" spans="1:33">
      <c r="A42" s="3" t="s">
        <v>9508</v>
      </c>
      <c r="B42" s="3" t="s">
        <v>9509</v>
      </c>
      <c r="C42" s="2" t="s">
        <v>8757</v>
      </c>
      <c r="D42" s="2" t="s">
        <v>8610</v>
      </c>
      <c r="E42" s="2" t="s">
        <v>7820</v>
      </c>
      <c r="F42" s="3" t="s">
        <v>4101</v>
      </c>
      <c r="H42" s="8"/>
      <c r="I42" s="8"/>
      <c r="J42" s="72" t="s">
        <v>8911</v>
      </c>
      <c r="L42" s="32"/>
      <c r="M42" s="8"/>
      <c r="O42" s="8"/>
      <c r="Q42" s="16" t="s">
        <v>7823</v>
      </c>
      <c r="S42" s="8"/>
      <c r="V42" s="8"/>
      <c r="X42" s="8"/>
      <c r="AC42" s="8">
        <f t="shared" ref="AC42:AC105" si="5">COUNTIF(G42:Y42,"X")+COUNTIF(G42:Y42, "X(e)")</f>
        <v>2</v>
      </c>
      <c r="AD42" s="8">
        <f t="shared" ref="AD42:AD105" si="6">COUNTIF(G42:Y42,"NB")</f>
        <v>0</v>
      </c>
      <c r="AE42" s="8">
        <f t="shared" ref="AE42:AE105" si="7">COUNTIF(G42:Y42,"V")</f>
        <v>0</v>
      </c>
      <c r="AF42" s="8">
        <f t="shared" si="3"/>
        <v>0</v>
      </c>
      <c r="AG42" s="3">
        <f t="shared" si="4"/>
        <v>2</v>
      </c>
    </row>
    <row r="43" spans="1:33">
      <c r="A43" s="3" t="s">
        <v>9508</v>
      </c>
      <c r="B43" s="3" t="s">
        <v>9509</v>
      </c>
      <c r="C43" s="2" t="s">
        <v>8757</v>
      </c>
      <c r="D43" s="2" t="s">
        <v>7995</v>
      </c>
      <c r="E43" s="2" t="s">
        <v>7631</v>
      </c>
      <c r="F43" s="3" t="s">
        <v>3633</v>
      </c>
      <c r="G43" s="8" t="s">
        <v>7823</v>
      </c>
      <c r="H43" s="8"/>
      <c r="I43" s="8" t="s">
        <v>7823</v>
      </c>
      <c r="L43" s="32"/>
      <c r="M43" s="8"/>
      <c r="O43" s="8"/>
      <c r="Q43" s="16"/>
      <c r="R43" s="16" t="s">
        <v>7823</v>
      </c>
      <c r="S43" s="8"/>
      <c r="V43" s="8"/>
      <c r="X43" s="8"/>
      <c r="AC43" s="8">
        <f t="shared" si="5"/>
        <v>3</v>
      </c>
      <c r="AD43" s="8">
        <f t="shared" si="6"/>
        <v>0</v>
      </c>
      <c r="AE43" s="8">
        <f t="shared" si="7"/>
        <v>0</v>
      </c>
      <c r="AF43" s="8">
        <f t="shared" si="3"/>
        <v>0</v>
      </c>
      <c r="AG43" s="3">
        <f t="shared" si="4"/>
        <v>3</v>
      </c>
    </row>
    <row r="44" spans="1:33">
      <c r="A44" s="3" t="s">
        <v>9508</v>
      </c>
      <c r="B44" s="3" t="s">
        <v>9509</v>
      </c>
      <c r="C44" s="2" t="s">
        <v>8757</v>
      </c>
      <c r="D44" s="2" t="s">
        <v>7453</v>
      </c>
      <c r="E44" s="2" t="s">
        <v>7263</v>
      </c>
      <c r="F44" s="3" t="s">
        <v>3634</v>
      </c>
      <c r="G44" s="8" t="s">
        <v>7823</v>
      </c>
      <c r="H44" s="8"/>
      <c r="I44" s="8"/>
      <c r="J44" s="72" t="s">
        <v>7823</v>
      </c>
      <c r="L44" s="32"/>
      <c r="M44" s="8"/>
      <c r="O44" s="8"/>
      <c r="Q44" s="16" t="s">
        <v>7823</v>
      </c>
      <c r="S44" s="8"/>
      <c r="U44" s="8" t="s">
        <v>7823</v>
      </c>
      <c r="V44" s="8"/>
      <c r="X44" s="8"/>
      <c r="AC44" s="8">
        <f t="shared" si="5"/>
        <v>4</v>
      </c>
      <c r="AD44" s="8">
        <f t="shared" si="6"/>
        <v>0</v>
      </c>
      <c r="AE44" s="8">
        <f t="shared" si="7"/>
        <v>0</v>
      </c>
      <c r="AF44" s="8">
        <f t="shared" si="3"/>
        <v>0</v>
      </c>
      <c r="AG44" s="3">
        <f t="shared" si="4"/>
        <v>4</v>
      </c>
    </row>
    <row r="45" spans="1:33">
      <c r="A45" s="3" t="s">
        <v>9508</v>
      </c>
      <c r="B45" s="3" t="s">
        <v>9509</v>
      </c>
      <c r="C45" s="2" t="s">
        <v>7922</v>
      </c>
      <c r="D45" s="2" t="s">
        <v>6915</v>
      </c>
      <c r="E45" s="2" t="s">
        <v>7822</v>
      </c>
      <c r="F45" s="3" t="s">
        <v>3636</v>
      </c>
      <c r="G45" s="8" t="s">
        <v>7823</v>
      </c>
      <c r="H45" s="8"/>
      <c r="I45" s="8"/>
      <c r="J45" s="72" t="s">
        <v>7823</v>
      </c>
      <c r="L45" s="32"/>
      <c r="M45" s="8"/>
      <c r="O45" s="8"/>
      <c r="Q45" s="16" t="s">
        <v>7278</v>
      </c>
      <c r="S45" s="8"/>
      <c r="V45" s="8"/>
      <c r="X45" s="8"/>
      <c r="AC45" s="8">
        <f t="shared" si="5"/>
        <v>2</v>
      </c>
      <c r="AD45" s="8">
        <f t="shared" si="6"/>
        <v>0</v>
      </c>
      <c r="AE45" s="8">
        <f t="shared" si="7"/>
        <v>0</v>
      </c>
      <c r="AF45" s="8">
        <f t="shared" si="3"/>
        <v>0</v>
      </c>
      <c r="AG45" s="3">
        <f t="shared" si="4"/>
        <v>2</v>
      </c>
    </row>
    <row r="46" spans="1:33">
      <c r="A46" s="3" t="s">
        <v>9508</v>
      </c>
      <c r="B46" s="3" t="s">
        <v>9509</v>
      </c>
      <c r="C46" s="2" t="s">
        <v>8013</v>
      </c>
      <c r="D46" s="2" t="s">
        <v>8410</v>
      </c>
      <c r="E46" s="2" t="s">
        <v>7635</v>
      </c>
      <c r="F46" s="3" t="s">
        <v>3017</v>
      </c>
      <c r="G46" s="8" t="s">
        <v>7823</v>
      </c>
      <c r="H46" s="8"/>
      <c r="I46" s="8"/>
      <c r="K46" s="8" t="s">
        <v>7823</v>
      </c>
      <c r="L46" s="32"/>
      <c r="M46" s="8"/>
      <c r="O46" s="8"/>
      <c r="Q46" s="16"/>
      <c r="S46" s="8"/>
      <c r="V46" s="8"/>
      <c r="X46" s="8"/>
      <c r="AC46" s="8">
        <f t="shared" si="5"/>
        <v>2</v>
      </c>
      <c r="AD46" s="8">
        <f t="shared" si="6"/>
        <v>0</v>
      </c>
      <c r="AE46" s="8">
        <f t="shared" si="7"/>
        <v>0</v>
      </c>
      <c r="AF46" s="8">
        <f t="shared" si="3"/>
        <v>0</v>
      </c>
      <c r="AG46" s="3">
        <f t="shared" si="4"/>
        <v>2</v>
      </c>
    </row>
    <row r="47" spans="1:33">
      <c r="A47" s="3" t="s">
        <v>9508</v>
      </c>
      <c r="B47" s="3" t="s">
        <v>9509</v>
      </c>
      <c r="C47" s="2" t="s">
        <v>8013</v>
      </c>
      <c r="D47" s="2" t="s">
        <v>7827</v>
      </c>
      <c r="E47" s="2" t="s">
        <v>6576</v>
      </c>
      <c r="F47" s="3" t="s">
        <v>2390</v>
      </c>
      <c r="G47" s="8" t="s">
        <v>7823</v>
      </c>
      <c r="H47" s="8"/>
      <c r="I47" s="8" t="s">
        <v>7823</v>
      </c>
      <c r="L47" s="32"/>
      <c r="M47" s="8"/>
      <c r="O47" s="8"/>
      <c r="Q47" s="16" t="s">
        <v>7823</v>
      </c>
      <c r="S47" s="8"/>
      <c r="V47" s="8"/>
      <c r="X47" s="8"/>
      <c r="AC47" s="8">
        <f t="shared" si="5"/>
        <v>3</v>
      </c>
      <c r="AD47" s="8">
        <f t="shared" si="6"/>
        <v>0</v>
      </c>
      <c r="AE47" s="8">
        <f t="shared" si="7"/>
        <v>0</v>
      </c>
      <c r="AF47" s="8">
        <f t="shared" si="3"/>
        <v>0</v>
      </c>
      <c r="AG47" s="3">
        <f t="shared" si="4"/>
        <v>3</v>
      </c>
    </row>
    <row r="48" spans="1:33">
      <c r="A48" s="3" t="s">
        <v>9508</v>
      </c>
      <c r="B48" s="3" t="s">
        <v>9509</v>
      </c>
      <c r="C48" s="2" t="s">
        <v>8007</v>
      </c>
      <c r="D48" s="2" t="s">
        <v>7438</v>
      </c>
      <c r="E48" s="2" t="s">
        <v>6743</v>
      </c>
      <c r="F48" s="3" t="s">
        <v>3509</v>
      </c>
      <c r="G48" s="8" t="s">
        <v>7823</v>
      </c>
      <c r="H48" s="8"/>
      <c r="I48" s="8" t="s">
        <v>7823</v>
      </c>
      <c r="K48" s="8" t="s">
        <v>7823</v>
      </c>
      <c r="L48" s="32"/>
      <c r="M48" s="8"/>
      <c r="O48" s="8"/>
      <c r="Q48" s="16"/>
      <c r="R48" s="16" t="s">
        <v>7823</v>
      </c>
      <c r="S48" s="8"/>
      <c r="V48" s="8"/>
      <c r="X48" s="8"/>
      <c r="AC48" s="8">
        <f t="shared" si="5"/>
        <v>4</v>
      </c>
      <c r="AD48" s="8">
        <f t="shared" si="6"/>
        <v>0</v>
      </c>
      <c r="AE48" s="8">
        <f t="shared" si="7"/>
        <v>0</v>
      </c>
      <c r="AF48" s="8">
        <f t="shared" si="3"/>
        <v>0</v>
      </c>
      <c r="AG48" s="3">
        <f t="shared" si="4"/>
        <v>4</v>
      </c>
    </row>
    <row r="49" spans="1:33">
      <c r="A49" s="3" t="s">
        <v>9508</v>
      </c>
      <c r="B49" s="3" t="s">
        <v>9509</v>
      </c>
      <c r="C49" s="2" t="s">
        <v>8007</v>
      </c>
      <c r="D49" s="2" t="s">
        <v>6744</v>
      </c>
      <c r="E49" s="2" t="s">
        <v>7104</v>
      </c>
      <c r="F49" s="3" t="s">
        <v>3185</v>
      </c>
      <c r="G49" s="8" t="s">
        <v>7823</v>
      </c>
      <c r="H49" s="8"/>
      <c r="I49" s="8"/>
      <c r="K49" s="8" t="s">
        <v>7823</v>
      </c>
      <c r="L49" s="32"/>
      <c r="M49" s="8"/>
      <c r="O49" s="8"/>
      <c r="Q49" s="16"/>
      <c r="S49" s="8"/>
      <c r="V49" s="8"/>
      <c r="X49" s="8"/>
      <c r="AC49" s="8">
        <f t="shared" si="5"/>
        <v>2</v>
      </c>
      <c r="AD49" s="8">
        <f t="shared" si="6"/>
        <v>0</v>
      </c>
      <c r="AE49" s="8">
        <f t="shared" si="7"/>
        <v>0</v>
      </c>
      <c r="AF49" s="8">
        <f t="shared" si="3"/>
        <v>0</v>
      </c>
      <c r="AG49" s="3">
        <f t="shared" si="4"/>
        <v>2</v>
      </c>
    </row>
    <row r="50" spans="1:33">
      <c r="A50" s="3" t="s">
        <v>9510</v>
      </c>
      <c r="B50" s="3" t="s">
        <v>9511</v>
      </c>
      <c r="C50" s="2" t="s">
        <v>8680</v>
      </c>
      <c r="D50" s="2" t="s">
        <v>6926</v>
      </c>
      <c r="E50" s="2" t="s">
        <v>6927</v>
      </c>
      <c r="F50" s="3" t="s">
        <v>3186</v>
      </c>
      <c r="H50" s="8"/>
      <c r="I50" s="8" t="s">
        <v>7823</v>
      </c>
      <c r="J50" s="72" t="s">
        <v>7823</v>
      </c>
      <c r="L50" s="32" t="s">
        <v>10049</v>
      </c>
      <c r="M50" s="8"/>
      <c r="N50" s="8" t="s">
        <v>7823</v>
      </c>
      <c r="O50" s="8" t="s">
        <v>7277</v>
      </c>
      <c r="P50" s="8" t="s">
        <v>8268</v>
      </c>
      <c r="Q50" s="16" t="s">
        <v>7823</v>
      </c>
      <c r="R50" s="16" t="s">
        <v>7823</v>
      </c>
      <c r="S50" s="8" t="s">
        <v>8268</v>
      </c>
      <c r="T50" s="16" t="s">
        <v>8268</v>
      </c>
      <c r="U50" s="8" t="s">
        <v>7277</v>
      </c>
      <c r="V50" s="8" t="s">
        <v>7823</v>
      </c>
      <c r="X50" s="8"/>
      <c r="AC50" s="8">
        <f t="shared" si="5"/>
        <v>7</v>
      </c>
      <c r="AD50" s="8">
        <f t="shared" si="6"/>
        <v>0</v>
      </c>
      <c r="AE50" s="8">
        <f t="shared" si="7"/>
        <v>2</v>
      </c>
      <c r="AF50" s="8">
        <f t="shared" si="3"/>
        <v>0</v>
      </c>
      <c r="AG50" s="3">
        <f t="shared" si="4"/>
        <v>9</v>
      </c>
    </row>
    <row r="51" spans="1:33">
      <c r="A51" s="3" t="s">
        <v>9510</v>
      </c>
      <c r="B51" s="3" t="s">
        <v>9511</v>
      </c>
      <c r="C51" s="2" t="s">
        <v>8956</v>
      </c>
      <c r="D51" s="2" t="s">
        <v>7291</v>
      </c>
      <c r="E51" s="2" t="s">
        <v>7466</v>
      </c>
      <c r="F51" s="3" t="s">
        <v>4263</v>
      </c>
      <c r="G51" s="8" t="s">
        <v>7823</v>
      </c>
      <c r="H51" s="8"/>
      <c r="I51" s="8" t="s">
        <v>7823</v>
      </c>
      <c r="J51" s="72" t="s">
        <v>7823</v>
      </c>
      <c r="L51" s="32"/>
      <c r="M51" s="8"/>
      <c r="O51" s="8"/>
      <c r="Q51" s="16" t="s">
        <v>7823</v>
      </c>
      <c r="R51" s="16" t="s">
        <v>7277</v>
      </c>
      <c r="S51" s="8"/>
      <c r="U51" s="8" t="s">
        <v>7823</v>
      </c>
      <c r="V51" s="8"/>
      <c r="X51" s="8"/>
      <c r="AC51" s="8">
        <f t="shared" si="5"/>
        <v>5</v>
      </c>
      <c r="AD51" s="8">
        <f t="shared" si="6"/>
        <v>0</v>
      </c>
      <c r="AE51" s="8">
        <f t="shared" si="7"/>
        <v>1</v>
      </c>
      <c r="AF51" s="8">
        <f t="shared" si="3"/>
        <v>0</v>
      </c>
      <c r="AG51" s="3">
        <f t="shared" si="4"/>
        <v>6</v>
      </c>
    </row>
    <row r="52" spans="1:33">
      <c r="A52" s="3" t="s">
        <v>9510</v>
      </c>
      <c r="B52" s="3" t="s">
        <v>9511</v>
      </c>
      <c r="C52" s="2" t="s">
        <v>8956</v>
      </c>
      <c r="D52" s="2" t="s">
        <v>7099</v>
      </c>
      <c r="E52" s="2" t="s">
        <v>7474</v>
      </c>
      <c r="F52" s="3" t="s">
        <v>4124</v>
      </c>
      <c r="H52" s="8"/>
      <c r="I52" s="8"/>
      <c r="L52" s="32" t="s">
        <v>10049</v>
      </c>
      <c r="M52" s="8"/>
      <c r="O52" s="8"/>
      <c r="Q52" s="16"/>
      <c r="S52" s="8"/>
      <c r="V52" s="8" t="s">
        <v>7823</v>
      </c>
      <c r="X52" s="8"/>
      <c r="AC52" s="8">
        <f t="shared" si="5"/>
        <v>2</v>
      </c>
      <c r="AD52" s="8">
        <f t="shared" si="6"/>
        <v>0</v>
      </c>
      <c r="AE52" s="8">
        <f t="shared" si="7"/>
        <v>0</v>
      </c>
      <c r="AF52" s="8">
        <f t="shared" si="3"/>
        <v>0</v>
      </c>
      <c r="AG52" s="3">
        <f t="shared" si="4"/>
        <v>2</v>
      </c>
    </row>
    <row r="53" spans="1:33">
      <c r="A53" s="3" t="s">
        <v>9510</v>
      </c>
      <c r="B53" s="3" t="s">
        <v>9512</v>
      </c>
      <c r="C53" s="2" t="s">
        <v>7733</v>
      </c>
      <c r="D53" s="2" t="s">
        <v>7282</v>
      </c>
      <c r="E53" s="2" t="s">
        <v>7287</v>
      </c>
      <c r="F53" s="3" t="s">
        <v>2549</v>
      </c>
      <c r="G53" s="8" t="s">
        <v>7823</v>
      </c>
      <c r="H53" s="8" t="s">
        <v>7277</v>
      </c>
      <c r="I53" s="8" t="s">
        <v>7823</v>
      </c>
      <c r="J53" s="72" t="s">
        <v>7823</v>
      </c>
      <c r="K53" s="8" t="s">
        <v>7277</v>
      </c>
      <c r="L53" s="32" t="s">
        <v>10049</v>
      </c>
      <c r="M53" s="8"/>
      <c r="N53" s="8" t="s">
        <v>7823</v>
      </c>
      <c r="O53" s="8" t="s">
        <v>7823</v>
      </c>
      <c r="P53" s="8" t="s">
        <v>7823</v>
      </c>
      <c r="Q53" s="16" t="s">
        <v>7823</v>
      </c>
      <c r="R53" s="16" t="s">
        <v>7823</v>
      </c>
      <c r="S53" s="8" t="s">
        <v>7835</v>
      </c>
      <c r="T53" s="16" t="s">
        <v>7835</v>
      </c>
      <c r="U53" s="8" t="s">
        <v>7823</v>
      </c>
      <c r="V53" s="8" t="s">
        <v>7823</v>
      </c>
      <c r="X53" s="8" t="s">
        <v>7277</v>
      </c>
      <c r="AC53" s="8">
        <f t="shared" si="5"/>
        <v>11</v>
      </c>
      <c r="AD53" s="8">
        <f t="shared" si="6"/>
        <v>2</v>
      </c>
      <c r="AE53" s="8">
        <f t="shared" si="7"/>
        <v>3</v>
      </c>
      <c r="AF53" s="8">
        <f t="shared" si="3"/>
        <v>0</v>
      </c>
      <c r="AG53" s="3">
        <f t="shared" si="4"/>
        <v>16</v>
      </c>
    </row>
    <row r="54" spans="1:33">
      <c r="A54" s="3" t="s">
        <v>9510</v>
      </c>
      <c r="B54" s="3" t="s">
        <v>9512</v>
      </c>
      <c r="C54" s="2" t="s">
        <v>7733</v>
      </c>
      <c r="D54" s="2" t="s">
        <v>7288</v>
      </c>
      <c r="E54" s="2" t="s">
        <v>7470</v>
      </c>
      <c r="F54" s="3" t="s">
        <v>3487</v>
      </c>
      <c r="G54" s="8" t="s">
        <v>7823</v>
      </c>
      <c r="H54" s="8" t="s">
        <v>7277</v>
      </c>
      <c r="I54" s="8" t="s">
        <v>7823</v>
      </c>
      <c r="J54" s="72" t="s">
        <v>7823</v>
      </c>
      <c r="K54" s="8" t="s">
        <v>7277</v>
      </c>
      <c r="L54" s="32" t="s">
        <v>10049</v>
      </c>
      <c r="M54" s="8" t="s">
        <v>7277</v>
      </c>
      <c r="O54" s="8" t="s">
        <v>7277</v>
      </c>
      <c r="P54" s="8" t="s">
        <v>7823</v>
      </c>
      <c r="Q54" s="16" t="s">
        <v>7823</v>
      </c>
      <c r="R54" s="16" t="s">
        <v>7277</v>
      </c>
      <c r="S54" s="8" t="s">
        <v>7835</v>
      </c>
      <c r="T54" s="16" t="s">
        <v>7835</v>
      </c>
      <c r="U54" s="8" t="s">
        <v>7823</v>
      </c>
      <c r="V54" s="8" t="s">
        <v>7823</v>
      </c>
      <c r="X54" s="8"/>
      <c r="Y54" s="22" t="s">
        <v>7277</v>
      </c>
      <c r="AC54" s="8">
        <f t="shared" si="5"/>
        <v>8</v>
      </c>
      <c r="AD54" s="8">
        <f t="shared" si="6"/>
        <v>2</v>
      </c>
      <c r="AE54" s="8">
        <f t="shared" si="7"/>
        <v>6</v>
      </c>
      <c r="AF54" s="8">
        <f t="shared" si="3"/>
        <v>0</v>
      </c>
      <c r="AG54" s="3">
        <f t="shared" si="4"/>
        <v>16</v>
      </c>
    </row>
    <row r="55" spans="1:33">
      <c r="A55" s="3" t="s">
        <v>9510</v>
      </c>
      <c r="B55" s="3" t="s">
        <v>9512</v>
      </c>
      <c r="C55" s="2" t="s">
        <v>7733</v>
      </c>
      <c r="D55" s="2" t="s">
        <v>7645</v>
      </c>
      <c r="E55" s="2" t="s">
        <v>8221</v>
      </c>
      <c r="F55" s="3" t="s">
        <v>3966</v>
      </c>
      <c r="G55" s="8" t="s">
        <v>7823</v>
      </c>
      <c r="H55" s="8" t="s">
        <v>32</v>
      </c>
      <c r="I55" s="8" t="s">
        <v>7823</v>
      </c>
      <c r="J55" s="72" t="s">
        <v>7823</v>
      </c>
      <c r="K55" s="8" t="s">
        <v>7277</v>
      </c>
      <c r="L55" s="32" t="s">
        <v>10049</v>
      </c>
      <c r="M55" s="8" t="s">
        <v>7823</v>
      </c>
      <c r="N55" s="8" t="s">
        <v>7823</v>
      </c>
      <c r="O55" s="8" t="s">
        <v>7823</v>
      </c>
      <c r="P55" s="8" t="s">
        <v>7823</v>
      </c>
      <c r="Q55" s="16" t="s">
        <v>7823</v>
      </c>
      <c r="R55" s="16" t="s">
        <v>7823</v>
      </c>
      <c r="S55" s="8" t="s">
        <v>7823</v>
      </c>
      <c r="T55" s="16" t="s">
        <v>7823</v>
      </c>
      <c r="U55" s="8" t="s">
        <v>7823</v>
      </c>
      <c r="V55" s="8" t="s">
        <v>7823</v>
      </c>
      <c r="X55" s="8" t="s">
        <v>7277</v>
      </c>
      <c r="Y55" s="22"/>
      <c r="AC55" s="8">
        <f t="shared" si="5"/>
        <v>15</v>
      </c>
      <c r="AD55" s="8">
        <f t="shared" si="6"/>
        <v>0</v>
      </c>
      <c r="AE55" s="8">
        <f t="shared" si="7"/>
        <v>2</v>
      </c>
      <c r="AF55" s="8">
        <f t="shared" si="3"/>
        <v>0</v>
      </c>
      <c r="AG55" s="3">
        <f t="shared" si="4"/>
        <v>17</v>
      </c>
    </row>
    <row r="56" spans="1:33">
      <c r="A56" s="3" t="s">
        <v>9510</v>
      </c>
      <c r="B56" s="3" t="s">
        <v>9512</v>
      </c>
      <c r="C56" s="2" t="s">
        <v>8191</v>
      </c>
      <c r="D56" s="2" t="s">
        <v>8192</v>
      </c>
      <c r="E56" s="2" t="s">
        <v>8020</v>
      </c>
      <c r="F56" s="3" t="s">
        <v>7630</v>
      </c>
      <c r="G56" s="8" t="s">
        <v>9283</v>
      </c>
      <c r="H56" s="8"/>
      <c r="I56" s="8"/>
      <c r="L56" s="32"/>
      <c r="M56" s="8"/>
      <c r="O56" s="8"/>
      <c r="Q56" s="16"/>
      <c r="S56" s="8"/>
      <c r="V56" s="8"/>
      <c r="X56" s="8"/>
      <c r="Y56" s="22" t="s">
        <v>9283</v>
      </c>
      <c r="AC56" s="8">
        <f t="shared" si="5"/>
        <v>0</v>
      </c>
      <c r="AD56" s="8">
        <f t="shared" si="6"/>
        <v>0</v>
      </c>
      <c r="AE56" s="8">
        <f t="shared" si="7"/>
        <v>0</v>
      </c>
      <c r="AF56" s="8">
        <f t="shared" si="3"/>
        <v>2</v>
      </c>
      <c r="AG56" s="3">
        <f t="shared" si="4"/>
        <v>2</v>
      </c>
    </row>
    <row r="57" spans="1:33">
      <c r="A57" s="3" t="s">
        <v>9510</v>
      </c>
      <c r="B57" s="3" t="s">
        <v>9512</v>
      </c>
      <c r="C57" s="2" t="s">
        <v>9266</v>
      </c>
      <c r="D57" s="2" t="s">
        <v>8822</v>
      </c>
      <c r="E57" s="2" t="s">
        <v>8826</v>
      </c>
      <c r="F57" s="3" t="s">
        <v>2535</v>
      </c>
      <c r="G57" s="8" t="s">
        <v>7823</v>
      </c>
      <c r="H57" s="8"/>
      <c r="I57" s="8"/>
      <c r="J57" s="72" t="s">
        <v>7823</v>
      </c>
      <c r="K57" s="8" t="s">
        <v>7823</v>
      </c>
      <c r="L57" s="32"/>
      <c r="M57" s="8"/>
      <c r="O57" s="8"/>
      <c r="Q57" s="16"/>
      <c r="S57" s="8"/>
      <c r="U57" s="8" t="s">
        <v>7823</v>
      </c>
      <c r="V57" s="8"/>
      <c r="X57" s="8"/>
      <c r="Y57" s="22" t="s">
        <v>7823</v>
      </c>
      <c r="AC57" s="8">
        <f t="shared" si="5"/>
        <v>5</v>
      </c>
      <c r="AD57" s="8">
        <f t="shared" si="6"/>
        <v>0</v>
      </c>
      <c r="AE57" s="8">
        <f t="shared" si="7"/>
        <v>0</v>
      </c>
      <c r="AF57" s="8">
        <f t="shared" si="3"/>
        <v>0</v>
      </c>
      <c r="AG57" s="3">
        <f t="shared" si="4"/>
        <v>5</v>
      </c>
    </row>
    <row r="58" spans="1:33">
      <c r="A58" s="3" t="s">
        <v>9510</v>
      </c>
      <c r="B58" s="3" t="s">
        <v>9512</v>
      </c>
      <c r="C58" s="2" t="s">
        <v>8752</v>
      </c>
      <c r="D58" s="2" t="s">
        <v>8824</v>
      </c>
      <c r="E58" s="2" t="s">
        <v>9017</v>
      </c>
      <c r="F58" s="3" t="s">
        <v>2521</v>
      </c>
      <c r="G58" s="8" t="s">
        <v>7823</v>
      </c>
      <c r="H58" s="8"/>
      <c r="I58" s="8" t="s">
        <v>7277</v>
      </c>
      <c r="J58" s="72" t="s">
        <v>7823</v>
      </c>
      <c r="K58" s="8" t="s">
        <v>7823</v>
      </c>
      <c r="L58" s="32"/>
      <c r="M58" s="8"/>
      <c r="O58" s="8"/>
      <c r="Q58" s="16" t="s">
        <v>7823</v>
      </c>
      <c r="S58" s="8"/>
      <c r="U58" s="8" t="s">
        <v>7823</v>
      </c>
      <c r="V58" s="8"/>
      <c r="X58" s="8"/>
      <c r="Y58" s="22" t="s">
        <v>9294</v>
      </c>
      <c r="AC58" s="8">
        <f t="shared" si="5"/>
        <v>6</v>
      </c>
      <c r="AD58" s="8">
        <f t="shared" si="6"/>
        <v>0</v>
      </c>
      <c r="AE58" s="8">
        <f t="shared" si="7"/>
        <v>1</v>
      </c>
      <c r="AF58" s="8">
        <f t="shared" si="3"/>
        <v>0</v>
      </c>
      <c r="AG58" s="3">
        <f t="shared" si="4"/>
        <v>7</v>
      </c>
    </row>
    <row r="59" spans="1:33">
      <c r="A59" s="3" t="s">
        <v>9510</v>
      </c>
      <c r="B59" s="3" t="s">
        <v>9512</v>
      </c>
      <c r="C59" s="2" t="s">
        <v>9759</v>
      </c>
      <c r="D59" s="2" t="s">
        <v>9757</v>
      </c>
      <c r="E59" s="2" t="s">
        <v>9760</v>
      </c>
      <c r="F59" s="3" t="s">
        <v>2551</v>
      </c>
      <c r="G59" s="8" t="s">
        <v>7823</v>
      </c>
      <c r="H59" s="8"/>
      <c r="I59" s="8" t="s">
        <v>7823</v>
      </c>
      <c r="J59" s="72" t="s">
        <v>7823</v>
      </c>
      <c r="L59" s="32" t="s">
        <v>10049</v>
      </c>
      <c r="M59" s="8"/>
      <c r="N59" s="8" t="s">
        <v>7823</v>
      </c>
      <c r="O59" s="8"/>
      <c r="P59" s="8" t="s">
        <v>7823</v>
      </c>
      <c r="Q59" s="16" t="s">
        <v>7277</v>
      </c>
      <c r="R59" s="16" t="s">
        <v>7823</v>
      </c>
      <c r="S59" s="8"/>
      <c r="V59" s="8" t="s">
        <v>7823</v>
      </c>
      <c r="X59" s="8"/>
      <c r="Y59" s="22"/>
      <c r="AC59" s="8">
        <f>COUNTIF(G59:Y59,"X")+COUNTIF(G59:Y59, "X(e)")</f>
        <v>8</v>
      </c>
      <c r="AD59" s="8">
        <f>COUNTIF(G59:Y59,"NB")</f>
        <v>0</v>
      </c>
      <c r="AE59" s="8">
        <f>COUNTIF(G59:Y59,"V")</f>
        <v>1</v>
      </c>
      <c r="AF59" s="8">
        <f>COUNTIF(G59:Z59,"IN")</f>
        <v>0</v>
      </c>
      <c r="AG59" s="3">
        <f>SUM(AC59:AF59)</f>
        <v>9</v>
      </c>
    </row>
    <row r="60" spans="1:33">
      <c r="A60" s="3" t="s">
        <v>9510</v>
      </c>
      <c r="B60" s="3" t="s">
        <v>9512</v>
      </c>
      <c r="C60" s="2" t="s">
        <v>9759</v>
      </c>
      <c r="D60" s="2" t="s">
        <v>9758</v>
      </c>
      <c r="E60" s="2" t="s">
        <v>9761</v>
      </c>
      <c r="F60" s="3" t="s">
        <v>2548</v>
      </c>
      <c r="G60" s="8" t="s">
        <v>7823</v>
      </c>
      <c r="H60" s="8"/>
      <c r="I60" s="8" t="s">
        <v>7823</v>
      </c>
      <c r="K60" s="8" t="s">
        <v>7823</v>
      </c>
      <c r="L60" s="32"/>
      <c r="M60" s="8"/>
      <c r="O60" s="8"/>
      <c r="Q60" s="16"/>
      <c r="R60" s="16" t="s">
        <v>7823</v>
      </c>
      <c r="S60" s="8"/>
      <c r="V60" s="8"/>
      <c r="X60" s="8"/>
      <c r="Y60" s="22"/>
      <c r="AC60" s="8">
        <f t="shared" si="5"/>
        <v>4</v>
      </c>
      <c r="AD60" s="8">
        <f t="shared" si="6"/>
        <v>0</v>
      </c>
      <c r="AE60" s="8">
        <f t="shared" si="7"/>
        <v>0</v>
      </c>
      <c r="AF60" s="8">
        <f t="shared" si="3"/>
        <v>0</v>
      </c>
      <c r="AG60" s="3">
        <f t="shared" si="4"/>
        <v>4</v>
      </c>
    </row>
    <row r="61" spans="1:33">
      <c r="A61" s="3" t="s">
        <v>9510</v>
      </c>
      <c r="B61" s="3" t="s">
        <v>9512</v>
      </c>
      <c r="C61" s="2" t="s">
        <v>9011</v>
      </c>
      <c r="D61" s="2" t="s">
        <v>8227</v>
      </c>
      <c r="E61" s="2" t="s">
        <v>8631</v>
      </c>
      <c r="F61" s="3" t="s">
        <v>2709</v>
      </c>
      <c r="G61" s="8" t="s">
        <v>7823</v>
      </c>
      <c r="H61" s="8"/>
      <c r="I61" s="8"/>
      <c r="J61" s="72" t="s">
        <v>7277</v>
      </c>
      <c r="K61" s="8" t="s">
        <v>7823</v>
      </c>
      <c r="L61" s="32"/>
      <c r="M61" s="8"/>
      <c r="O61" s="8"/>
      <c r="Q61" s="16"/>
      <c r="S61" s="8"/>
      <c r="U61" s="8" t="s">
        <v>7278</v>
      </c>
      <c r="V61" s="8"/>
      <c r="X61" s="8"/>
      <c r="Y61" s="22" t="s">
        <v>7823</v>
      </c>
      <c r="AC61" s="8">
        <f t="shared" si="5"/>
        <v>3</v>
      </c>
      <c r="AD61" s="8">
        <f t="shared" si="6"/>
        <v>0</v>
      </c>
      <c r="AE61" s="8">
        <f t="shared" si="7"/>
        <v>1</v>
      </c>
      <c r="AF61" s="8">
        <f t="shared" si="3"/>
        <v>0</v>
      </c>
      <c r="AG61" s="3">
        <f t="shared" si="4"/>
        <v>4</v>
      </c>
    </row>
    <row r="62" spans="1:33">
      <c r="A62" s="3" t="s">
        <v>9510</v>
      </c>
      <c r="B62" s="3" t="s">
        <v>9512</v>
      </c>
      <c r="C62" s="2" t="s">
        <v>9011</v>
      </c>
      <c r="D62" s="2" t="s">
        <v>8027</v>
      </c>
      <c r="E62" s="2" t="s">
        <v>8222</v>
      </c>
      <c r="F62" s="3" t="s">
        <v>2229</v>
      </c>
      <c r="G62" s="8" t="s">
        <v>7823</v>
      </c>
      <c r="H62" s="8"/>
      <c r="I62" s="8"/>
      <c r="K62" s="8" t="s">
        <v>7823</v>
      </c>
      <c r="L62" s="32"/>
      <c r="M62" s="8"/>
      <c r="O62" s="8"/>
      <c r="Q62" s="16"/>
      <c r="S62" s="8"/>
      <c r="V62" s="8"/>
      <c r="X62" s="8"/>
      <c r="Y62" s="22" t="s">
        <v>7823</v>
      </c>
      <c r="AC62" s="8">
        <f t="shared" si="5"/>
        <v>3</v>
      </c>
      <c r="AD62" s="8">
        <f t="shared" si="6"/>
        <v>0</v>
      </c>
      <c r="AE62" s="8">
        <f t="shared" si="7"/>
        <v>0</v>
      </c>
      <c r="AF62" s="8">
        <f t="shared" si="3"/>
        <v>0</v>
      </c>
      <c r="AG62" s="3">
        <f t="shared" si="4"/>
        <v>3</v>
      </c>
    </row>
    <row r="63" spans="1:33">
      <c r="A63" s="3" t="s">
        <v>9510</v>
      </c>
      <c r="B63" s="3" t="s">
        <v>9512</v>
      </c>
      <c r="C63" s="2" t="s">
        <v>9011</v>
      </c>
      <c r="D63" s="2" t="s">
        <v>7837</v>
      </c>
      <c r="E63" s="2" t="s">
        <v>9040</v>
      </c>
      <c r="F63" s="3" t="s">
        <v>2103</v>
      </c>
      <c r="G63" s="8" t="s">
        <v>7823</v>
      </c>
      <c r="H63" s="8"/>
      <c r="I63" s="8"/>
      <c r="K63" s="8" t="s">
        <v>7823</v>
      </c>
      <c r="L63" s="32"/>
      <c r="M63" s="8"/>
      <c r="O63" s="8"/>
      <c r="Q63" s="16"/>
      <c r="S63" s="8"/>
      <c r="V63" s="8"/>
      <c r="X63" s="8"/>
      <c r="Y63" s="22" t="s">
        <v>7277</v>
      </c>
      <c r="AC63" s="8">
        <f t="shared" si="5"/>
        <v>2</v>
      </c>
      <c r="AD63" s="8">
        <f t="shared" si="6"/>
        <v>0</v>
      </c>
      <c r="AE63" s="8">
        <f t="shared" si="7"/>
        <v>1</v>
      </c>
      <c r="AF63" s="8">
        <f t="shared" si="3"/>
        <v>0</v>
      </c>
      <c r="AG63" s="3">
        <f t="shared" si="4"/>
        <v>3</v>
      </c>
    </row>
    <row r="64" spans="1:33">
      <c r="A64" s="3" t="s">
        <v>9510</v>
      </c>
      <c r="B64" s="3" t="s">
        <v>9512</v>
      </c>
      <c r="C64" s="2" t="s">
        <v>9011</v>
      </c>
      <c r="D64" s="2" t="s">
        <v>9086</v>
      </c>
      <c r="E64" s="2" t="s">
        <v>8025</v>
      </c>
      <c r="F64" s="3" t="s">
        <v>2550</v>
      </c>
      <c r="G64" s="8" t="s">
        <v>7823</v>
      </c>
      <c r="H64" s="8"/>
      <c r="I64" s="8"/>
      <c r="K64" s="8" t="s">
        <v>7823</v>
      </c>
      <c r="L64" s="32"/>
      <c r="M64" s="8"/>
      <c r="O64" s="8"/>
      <c r="Q64" s="16"/>
      <c r="S64" s="8"/>
      <c r="V64" s="8"/>
      <c r="X64" s="8"/>
      <c r="Y64" s="22" t="s">
        <v>7823</v>
      </c>
      <c r="AC64" s="8">
        <f t="shared" si="5"/>
        <v>3</v>
      </c>
      <c r="AD64" s="8">
        <f t="shared" si="6"/>
        <v>0</v>
      </c>
      <c r="AE64" s="8">
        <f t="shared" si="7"/>
        <v>0</v>
      </c>
      <c r="AF64" s="8">
        <f t="shared" si="3"/>
        <v>0</v>
      </c>
      <c r="AG64" s="3">
        <f t="shared" si="4"/>
        <v>3</v>
      </c>
    </row>
    <row r="65" spans="1:33">
      <c r="A65" s="3" t="s">
        <v>9510</v>
      </c>
      <c r="B65" s="3" t="s">
        <v>9512</v>
      </c>
      <c r="C65" s="2" t="s">
        <v>8569</v>
      </c>
      <c r="D65" s="2" t="s">
        <v>8433</v>
      </c>
      <c r="E65" s="2" t="s">
        <v>8831</v>
      </c>
      <c r="F65" s="3" t="s">
        <v>2710</v>
      </c>
      <c r="G65" s="8" t="s">
        <v>7823</v>
      </c>
      <c r="H65" s="8" t="s">
        <v>492</v>
      </c>
      <c r="I65" s="8" t="s">
        <v>7823</v>
      </c>
      <c r="J65" s="72" t="s">
        <v>7823</v>
      </c>
      <c r="L65" s="32" t="s">
        <v>10049</v>
      </c>
      <c r="M65" s="8"/>
      <c r="N65" s="8" t="s">
        <v>7823</v>
      </c>
      <c r="O65" s="8" t="s">
        <v>7823</v>
      </c>
      <c r="P65" s="8" t="s">
        <v>7823</v>
      </c>
      <c r="Q65" s="16" t="s">
        <v>7823</v>
      </c>
      <c r="R65" s="16" t="s">
        <v>7823</v>
      </c>
      <c r="S65" s="8" t="s">
        <v>7823</v>
      </c>
      <c r="T65" s="16" t="s">
        <v>7277</v>
      </c>
      <c r="U65" s="8" t="s">
        <v>7823</v>
      </c>
      <c r="V65" s="8" t="s">
        <v>7823</v>
      </c>
      <c r="X65" s="8"/>
      <c r="Y65" s="22"/>
      <c r="AC65" s="8">
        <f t="shared" si="5"/>
        <v>12</v>
      </c>
      <c r="AD65" s="8">
        <f t="shared" si="6"/>
        <v>0</v>
      </c>
      <c r="AE65" s="8">
        <f t="shared" si="7"/>
        <v>1</v>
      </c>
      <c r="AF65" s="8">
        <f t="shared" si="3"/>
        <v>1</v>
      </c>
      <c r="AG65" s="3">
        <f t="shared" si="4"/>
        <v>14</v>
      </c>
    </row>
    <row r="66" spans="1:33">
      <c r="A66" s="3" t="s">
        <v>9510</v>
      </c>
      <c r="B66" s="3" t="s">
        <v>9512</v>
      </c>
      <c r="C66" s="2" t="s">
        <v>8565</v>
      </c>
      <c r="D66" s="2" t="s">
        <v>10308</v>
      </c>
      <c r="E66" s="2" t="s">
        <v>10309</v>
      </c>
      <c r="F66" s="3" t="s">
        <v>10396</v>
      </c>
      <c r="G66" s="8" t="s">
        <v>7823</v>
      </c>
      <c r="H66" s="8" t="s">
        <v>7277</v>
      </c>
      <c r="I66" s="8" t="s">
        <v>7823</v>
      </c>
      <c r="J66" s="72" t="s">
        <v>7823</v>
      </c>
      <c r="K66" s="8" t="s">
        <v>7277</v>
      </c>
      <c r="L66" s="32" t="s">
        <v>10049</v>
      </c>
      <c r="M66" s="8" t="s">
        <v>7277</v>
      </c>
      <c r="N66" s="8" t="s">
        <v>7823</v>
      </c>
      <c r="O66" s="8" t="s">
        <v>7277</v>
      </c>
      <c r="P66" s="8" t="s">
        <v>7823</v>
      </c>
      <c r="Q66" s="16" t="s">
        <v>7823</v>
      </c>
      <c r="R66" s="16" t="s">
        <v>7823</v>
      </c>
      <c r="S66" s="8"/>
      <c r="T66" s="16" t="s">
        <v>7277</v>
      </c>
      <c r="U66" s="8" t="s">
        <v>7277</v>
      </c>
      <c r="V66" s="8" t="s">
        <v>7823</v>
      </c>
      <c r="X66" s="8" t="s">
        <v>7277</v>
      </c>
      <c r="Y66" s="22"/>
      <c r="AC66" s="8">
        <f t="shared" si="5"/>
        <v>9</v>
      </c>
      <c r="AD66" s="8">
        <f t="shared" si="6"/>
        <v>0</v>
      </c>
      <c r="AE66" s="8">
        <f t="shared" si="7"/>
        <v>7</v>
      </c>
      <c r="AF66" s="8">
        <f t="shared" si="3"/>
        <v>0</v>
      </c>
      <c r="AG66" s="3">
        <f t="shared" si="4"/>
        <v>16</v>
      </c>
    </row>
    <row r="67" spans="1:33">
      <c r="A67" s="3" t="s">
        <v>9510</v>
      </c>
      <c r="B67" s="3" t="s">
        <v>9512</v>
      </c>
      <c r="C67" s="2" t="s">
        <v>8367</v>
      </c>
      <c r="D67" s="2" t="s">
        <v>7842</v>
      </c>
      <c r="E67" s="2" t="s">
        <v>8036</v>
      </c>
      <c r="F67" s="3" t="s">
        <v>2235</v>
      </c>
      <c r="G67" s="8" t="s">
        <v>7823</v>
      </c>
      <c r="H67" s="8"/>
      <c r="I67" s="8" t="s">
        <v>7835</v>
      </c>
      <c r="J67" s="72" t="s">
        <v>7823</v>
      </c>
      <c r="L67" s="32"/>
      <c r="M67" s="8"/>
      <c r="O67" s="8"/>
      <c r="Q67" s="16" t="s">
        <v>7823</v>
      </c>
      <c r="S67" s="8"/>
      <c r="U67" s="8" t="s">
        <v>7823</v>
      </c>
      <c r="V67" s="8"/>
      <c r="X67" s="8"/>
      <c r="Y67" s="22"/>
      <c r="AC67" s="8">
        <f t="shared" si="5"/>
        <v>4</v>
      </c>
      <c r="AD67" s="8">
        <f t="shared" si="6"/>
        <v>1</v>
      </c>
      <c r="AE67" s="8">
        <f t="shared" si="7"/>
        <v>0</v>
      </c>
      <c r="AF67" s="8">
        <f t="shared" si="3"/>
        <v>0</v>
      </c>
      <c r="AG67" s="3">
        <f t="shared" si="4"/>
        <v>5</v>
      </c>
    </row>
    <row r="68" spans="1:33">
      <c r="A68" s="3" t="s">
        <v>9510</v>
      </c>
      <c r="B68" s="3" t="s">
        <v>9512</v>
      </c>
      <c r="C68" s="2" t="s">
        <v>9327</v>
      </c>
      <c r="D68" s="2" t="s">
        <v>8033</v>
      </c>
      <c r="E68" s="2" t="s">
        <v>8440</v>
      </c>
      <c r="F68" s="3" t="s">
        <v>2522</v>
      </c>
      <c r="G68" s="8" t="s">
        <v>7823</v>
      </c>
      <c r="H68" s="8"/>
      <c r="I68" s="8" t="s">
        <v>7823</v>
      </c>
      <c r="J68" s="72" t="s">
        <v>7823</v>
      </c>
      <c r="L68" s="32" t="s">
        <v>10049</v>
      </c>
      <c r="M68" s="8"/>
      <c r="N68" s="8" t="s">
        <v>7277</v>
      </c>
      <c r="O68" s="8"/>
      <c r="P68" s="8" t="s">
        <v>7823</v>
      </c>
      <c r="Q68" s="16" t="s">
        <v>7823</v>
      </c>
      <c r="R68" s="16" t="s">
        <v>7823</v>
      </c>
      <c r="S68" s="8"/>
      <c r="U68" s="8" t="s">
        <v>7823</v>
      </c>
      <c r="V68" s="8" t="s">
        <v>7823</v>
      </c>
      <c r="X68" s="8"/>
      <c r="Y68" s="22"/>
      <c r="AC68" s="8">
        <f t="shared" si="5"/>
        <v>9</v>
      </c>
      <c r="AD68" s="8">
        <f t="shared" si="6"/>
        <v>0</v>
      </c>
      <c r="AE68" s="8">
        <f t="shared" si="7"/>
        <v>1</v>
      </c>
      <c r="AF68" s="8">
        <f t="shared" ref="AF68:AF134" si="8">COUNTIF(G68:Z68,"IN")</f>
        <v>0</v>
      </c>
      <c r="AG68" s="3">
        <f t="shared" ref="AG68:AG137" si="9">SUM(AC68:AF68)</f>
        <v>10</v>
      </c>
    </row>
    <row r="69" spans="1:33">
      <c r="A69" s="3" t="s">
        <v>9510</v>
      </c>
      <c r="B69" s="3" t="s">
        <v>9512</v>
      </c>
      <c r="C69" s="2" t="s">
        <v>8373</v>
      </c>
      <c r="D69" s="2" t="s">
        <v>9019</v>
      </c>
      <c r="E69" s="2" t="s">
        <v>9056</v>
      </c>
      <c r="F69" s="3" t="s">
        <v>2523</v>
      </c>
      <c r="G69" s="8" t="s">
        <v>7823</v>
      </c>
      <c r="H69" s="8"/>
      <c r="I69" s="8" t="s">
        <v>7823</v>
      </c>
      <c r="K69" s="8" t="s">
        <v>7823</v>
      </c>
      <c r="L69" s="32" t="s">
        <v>10049</v>
      </c>
      <c r="M69" s="8"/>
      <c r="N69" s="8" t="s">
        <v>7823</v>
      </c>
      <c r="O69" s="8"/>
      <c r="Q69" s="16"/>
      <c r="R69" s="16" t="s">
        <v>7823</v>
      </c>
      <c r="S69" s="8"/>
      <c r="V69" s="8" t="s">
        <v>7823</v>
      </c>
      <c r="X69" s="8"/>
      <c r="Y69" s="22"/>
      <c r="AC69" s="8">
        <f t="shared" si="5"/>
        <v>7</v>
      </c>
      <c r="AD69" s="8">
        <f t="shared" si="6"/>
        <v>0</v>
      </c>
      <c r="AE69" s="8">
        <f t="shared" si="7"/>
        <v>0</v>
      </c>
      <c r="AF69" s="8">
        <f t="shared" si="8"/>
        <v>0</v>
      </c>
      <c r="AG69" s="3">
        <f t="shared" si="9"/>
        <v>7</v>
      </c>
    </row>
    <row r="70" spans="1:33">
      <c r="A70" s="3" t="s">
        <v>9510</v>
      </c>
      <c r="B70" s="3" t="s">
        <v>9512</v>
      </c>
      <c r="C70" s="2" t="s">
        <v>8173</v>
      </c>
      <c r="D70" s="2" t="s">
        <v>9271</v>
      </c>
      <c r="E70" s="2" t="s">
        <v>8668</v>
      </c>
      <c r="F70" s="3" t="s">
        <v>2074</v>
      </c>
      <c r="G70" s="8" t="s">
        <v>7823</v>
      </c>
      <c r="H70" s="8"/>
      <c r="I70" s="8"/>
      <c r="K70" s="8" t="s">
        <v>7823</v>
      </c>
      <c r="L70" s="32"/>
      <c r="M70" s="8"/>
      <c r="O70" s="8"/>
      <c r="Q70" s="16"/>
      <c r="S70" s="8"/>
      <c r="V70" s="8"/>
      <c r="X70" s="8"/>
      <c r="Y70" s="22" t="s">
        <v>7823</v>
      </c>
      <c r="AC70" s="8">
        <f t="shared" si="5"/>
        <v>3</v>
      </c>
      <c r="AD70" s="8">
        <f t="shared" si="6"/>
        <v>0</v>
      </c>
      <c r="AE70" s="8">
        <f t="shared" si="7"/>
        <v>0</v>
      </c>
      <c r="AF70" s="8">
        <f t="shared" si="8"/>
        <v>0</v>
      </c>
      <c r="AG70" s="3">
        <f t="shared" si="9"/>
        <v>3</v>
      </c>
    </row>
    <row r="71" spans="1:33">
      <c r="A71" s="3" t="s">
        <v>9510</v>
      </c>
      <c r="B71" s="3" t="s">
        <v>9512</v>
      </c>
      <c r="C71" s="2" t="s">
        <v>8173</v>
      </c>
      <c r="D71" s="2" t="s">
        <v>8833</v>
      </c>
      <c r="E71" s="2" t="s">
        <v>8863</v>
      </c>
      <c r="F71" s="3" t="s">
        <v>2078</v>
      </c>
      <c r="G71" s="8" t="s">
        <v>7823</v>
      </c>
      <c r="H71" s="8"/>
      <c r="I71" s="8"/>
      <c r="K71" s="8" t="s">
        <v>7823</v>
      </c>
      <c r="L71" s="32"/>
      <c r="M71" s="8"/>
      <c r="O71" s="8"/>
      <c r="Q71" s="16"/>
      <c r="S71" s="8"/>
      <c r="V71" s="8"/>
      <c r="X71" s="8"/>
      <c r="Y71" s="22"/>
      <c r="AC71" s="8">
        <f t="shared" si="5"/>
        <v>2</v>
      </c>
      <c r="AD71" s="8">
        <f t="shared" si="6"/>
        <v>0</v>
      </c>
      <c r="AE71" s="8">
        <f t="shared" si="7"/>
        <v>0</v>
      </c>
      <c r="AF71" s="8">
        <f t="shared" si="8"/>
        <v>0</v>
      </c>
      <c r="AG71" s="3">
        <f t="shared" si="9"/>
        <v>2</v>
      </c>
    </row>
    <row r="72" spans="1:33">
      <c r="A72" s="3" t="s">
        <v>9510</v>
      </c>
      <c r="B72" s="3" t="s">
        <v>9512</v>
      </c>
      <c r="C72" s="2" t="s">
        <v>8173</v>
      </c>
      <c r="D72" s="2" t="s">
        <v>8218</v>
      </c>
      <c r="E72" s="2" t="s">
        <v>9035</v>
      </c>
      <c r="F72" s="3" t="s">
        <v>2227</v>
      </c>
      <c r="H72" s="8"/>
      <c r="I72" s="8"/>
      <c r="L72" s="32"/>
      <c r="M72" s="8"/>
      <c r="O72" s="8"/>
      <c r="Q72" s="16"/>
      <c r="S72" s="8"/>
      <c r="V72" s="8"/>
      <c r="X72" s="8"/>
      <c r="Y72" s="24" t="s">
        <v>8991</v>
      </c>
      <c r="AC72" s="8">
        <f t="shared" si="5"/>
        <v>1</v>
      </c>
      <c r="AD72" s="8">
        <f t="shared" si="6"/>
        <v>0</v>
      </c>
      <c r="AE72" s="8">
        <f t="shared" si="7"/>
        <v>0</v>
      </c>
      <c r="AF72" s="8">
        <f t="shared" si="8"/>
        <v>0</v>
      </c>
      <c r="AG72" s="3">
        <f t="shared" si="9"/>
        <v>1</v>
      </c>
    </row>
    <row r="73" spans="1:33">
      <c r="A73" s="3" t="s">
        <v>9510</v>
      </c>
      <c r="B73" s="3" t="s">
        <v>9512</v>
      </c>
      <c r="C73" s="2" t="s">
        <v>8173</v>
      </c>
      <c r="D73" s="2" t="s">
        <v>8832</v>
      </c>
      <c r="E73" s="2" t="s">
        <v>8664</v>
      </c>
      <c r="F73" s="3" t="s">
        <v>2228</v>
      </c>
      <c r="G73" s="18" t="s">
        <v>8991</v>
      </c>
      <c r="H73" s="8"/>
      <c r="I73" s="8"/>
      <c r="L73" s="32"/>
      <c r="M73" s="8"/>
      <c r="O73" s="8"/>
      <c r="Q73" s="16"/>
      <c r="S73" s="8"/>
      <c r="V73" s="8"/>
      <c r="X73" s="8"/>
      <c r="Y73" s="22"/>
      <c r="AC73" s="8">
        <f t="shared" si="5"/>
        <v>1</v>
      </c>
      <c r="AD73" s="8">
        <f t="shared" si="6"/>
        <v>0</v>
      </c>
      <c r="AE73" s="8">
        <f t="shared" si="7"/>
        <v>0</v>
      </c>
      <c r="AF73" s="8">
        <f t="shared" si="8"/>
        <v>0</v>
      </c>
      <c r="AG73" s="3">
        <f t="shared" si="9"/>
        <v>1</v>
      </c>
    </row>
    <row r="74" spans="1:33">
      <c r="A74" s="3" t="s">
        <v>9510</v>
      </c>
      <c r="B74" s="3" t="s">
        <v>9512</v>
      </c>
      <c r="C74" s="2" t="s">
        <v>8374</v>
      </c>
      <c r="D74" s="2" t="s">
        <v>8462</v>
      </c>
      <c r="E74" s="2" t="s">
        <v>7691</v>
      </c>
      <c r="F74" s="3" t="s">
        <v>2556</v>
      </c>
      <c r="G74" s="8" t="s">
        <v>7823</v>
      </c>
      <c r="H74" s="8"/>
      <c r="I74" s="8" t="s">
        <v>7823</v>
      </c>
      <c r="K74" s="8" t="s">
        <v>7823</v>
      </c>
      <c r="L74" s="32"/>
      <c r="M74" s="8"/>
      <c r="O74" s="8"/>
      <c r="Q74" s="16"/>
      <c r="R74" s="16" t="s">
        <v>7823</v>
      </c>
      <c r="S74" s="8"/>
      <c r="V74" s="8"/>
      <c r="X74" s="8"/>
      <c r="Y74" s="22" t="s">
        <v>7823</v>
      </c>
      <c r="AC74" s="8">
        <f t="shared" si="5"/>
        <v>5</v>
      </c>
      <c r="AD74" s="8">
        <f t="shared" si="6"/>
        <v>0</v>
      </c>
      <c r="AE74" s="8">
        <f t="shared" si="7"/>
        <v>0</v>
      </c>
      <c r="AF74" s="8">
        <f t="shared" si="8"/>
        <v>0</v>
      </c>
      <c r="AG74" s="3">
        <f t="shared" si="9"/>
        <v>5</v>
      </c>
    </row>
    <row r="75" spans="1:33">
      <c r="A75" s="3" t="s">
        <v>9510</v>
      </c>
      <c r="B75" s="3" t="s">
        <v>9512</v>
      </c>
      <c r="C75" s="2" t="s">
        <v>9014</v>
      </c>
      <c r="D75" s="2" t="s">
        <v>7872</v>
      </c>
      <c r="E75" s="2" t="s">
        <v>7342</v>
      </c>
      <c r="F75" s="3" t="s">
        <v>2231</v>
      </c>
      <c r="G75" s="8" t="s">
        <v>7823</v>
      </c>
      <c r="H75" s="8"/>
      <c r="I75" s="8"/>
      <c r="K75" s="8" t="s">
        <v>7823</v>
      </c>
      <c r="L75" s="32"/>
      <c r="M75" s="8"/>
      <c r="O75" s="8"/>
      <c r="Q75" s="16"/>
      <c r="S75" s="8"/>
      <c r="V75" s="8"/>
      <c r="X75" s="8"/>
      <c r="Y75" s="22" t="s">
        <v>7278</v>
      </c>
      <c r="AC75" s="8">
        <f t="shared" si="5"/>
        <v>2</v>
      </c>
      <c r="AD75" s="8">
        <f t="shared" si="6"/>
        <v>0</v>
      </c>
      <c r="AE75" s="8">
        <f t="shared" si="7"/>
        <v>0</v>
      </c>
      <c r="AF75" s="8">
        <f t="shared" si="8"/>
        <v>0</v>
      </c>
      <c r="AG75" s="3">
        <f t="shared" si="9"/>
        <v>2</v>
      </c>
    </row>
    <row r="76" spans="1:33">
      <c r="A76" s="3" t="s">
        <v>9510</v>
      </c>
      <c r="B76" s="3" t="s">
        <v>9512</v>
      </c>
      <c r="C76" s="2" t="s">
        <v>10116</v>
      </c>
      <c r="D76" s="2" t="s">
        <v>8701</v>
      </c>
      <c r="E76" s="2" t="s">
        <v>10117</v>
      </c>
      <c r="F76" s="3" t="s">
        <v>3022</v>
      </c>
      <c r="G76" s="8" t="s">
        <v>7823</v>
      </c>
      <c r="H76" s="8"/>
      <c r="I76" s="8" t="s">
        <v>7823</v>
      </c>
      <c r="K76" s="8" t="s">
        <v>7823</v>
      </c>
      <c r="L76" s="32" t="s">
        <v>7278</v>
      </c>
      <c r="M76" s="8"/>
      <c r="O76" s="8"/>
      <c r="Q76" s="16"/>
      <c r="R76" s="16" t="s">
        <v>7823</v>
      </c>
      <c r="S76" s="8"/>
      <c r="V76" s="8"/>
      <c r="X76" s="8"/>
      <c r="Y76" s="22"/>
      <c r="AC76" s="8">
        <f t="shared" ref="AC76:AC82" si="10">COUNTIF(G76:Y76,"X")+COUNTIF(G76:Y76, "X(e)")</f>
        <v>4</v>
      </c>
      <c r="AD76" s="8">
        <f t="shared" ref="AD76:AD82" si="11">COUNTIF(G76:Y76,"NB")</f>
        <v>0</v>
      </c>
      <c r="AE76" s="8">
        <f t="shared" ref="AE76:AE82" si="12">COUNTIF(G76:Y76,"V")</f>
        <v>0</v>
      </c>
      <c r="AF76" s="8">
        <f t="shared" ref="AF76:AF82" si="13">COUNTIF(G76:Z76,"IN")</f>
        <v>0</v>
      </c>
      <c r="AG76" s="3">
        <f t="shared" ref="AG76:AG82" si="14">SUM(AC76:AF76)</f>
        <v>4</v>
      </c>
    </row>
    <row r="77" spans="1:33">
      <c r="A77" s="3" t="s">
        <v>9510</v>
      </c>
      <c r="B77" s="3" t="s">
        <v>9512</v>
      </c>
      <c r="C77" s="2" t="s">
        <v>10116</v>
      </c>
      <c r="D77" s="2" t="s">
        <v>8291</v>
      </c>
      <c r="E77" s="2" t="s">
        <v>10118</v>
      </c>
      <c r="F77" s="3" t="s">
        <v>2225</v>
      </c>
      <c r="G77" s="8" t="s">
        <v>7823</v>
      </c>
      <c r="H77" s="8"/>
      <c r="I77" s="8" t="s">
        <v>7823</v>
      </c>
      <c r="J77" s="72" t="s">
        <v>7823</v>
      </c>
      <c r="K77" s="8" t="s">
        <v>7823</v>
      </c>
      <c r="L77" s="32"/>
      <c r="M77" s="8"/>
      <c r="O77" s="8"/>
      <c r="Q77" s="16" t="s">
        <v>7823</v>
      </c>
      <c r="S77" s="8"/>
      <c r="U77" s="8" t="s">
        <v>7823</v>
      </c>
      <c r="V77" s="8"/>
      <c r="X77" s="8"/>
      <c r="Y77" s="22" t="s">
        <v>7823</v>
      </c>
      <c r="AC77" s="8">
        <f t="shared" si="10"/>
        <v>7</v>
      </c>
      <c r="AD77" s="8">
        <f t="shared" si="11"/>
        <v>0</v>
      </c>
      <c r="AE77" s="8">
        <f t="shared" si="12"/>
        <v>0</v>
      </c>
      <c r="AF77" s="8">
        <f t="shared" si="13"/>
        <v>0</v>
      </c>
      <c r="AG77" s="3">
        <f t="shared" si="14"/>
        <v>7</v>
      </c>
    </row>
    <row r="78" spans="1:33">
      <c r="A78" s="3" t="s">
        <v>9510</v>
      </c>
      <c r="B78" s="3" t="s">
        <v>9512</v>
      </c>
      <c r="C78" s="2" t="s">
        <v>10116</v>
      </c>
      <c r="D78" s="2" t="s">
        <v>8293</v>
      </c>
      <c r="E78" s="2" t="s">
        <v>10119</v>
      </c>
      <c r="F78" s="3" t="s">
        <v>2079</v>
      </c>
      <c r="G78" s="8" t="s">
        <v>7823</v>
      </c>
      <c r="H78" s="8"/>
      <c r="I78" s="8" t="s">
        <v>7823</v>
      </c>
      <c r="J78" s="72" t="s">
        <v>7823</v>
      </c>
      <c r="K78" s="8" t="s">
        <v>7823</v>
      </c>
      <c r="L78" s="32"/>
      <c r="M78" s="8"/>
      <c r="O78" s="8"/>
      <c r="Q78" s="16" t="s">
        <v>7835</v>
      </c>
      <c r="R78" s="16" t="s">
        <v>7835</v>
      </c>
      <c r="S78" s="8"/>
      <c r="U78" s="8" t="s">
        <v>7823</v>
      </c>
      <c r="V78" s="8"/>
      <c r="X78" s="8"/>
      <c r="Y78" s="22" t="s">
        <v>7277</v>
      </c>
      <c r="AC78" s="8">
        <f t="shared" si="10"/>
        <v>5</v>
      </c>
      <c r="AD78" s="8">
        <f t="shared" si="11"/>
        <v>2</v>
      </c>
      <c r="AE78" s="8">
        <f t="shared" si="12"/>
        <v>1</v>
      </c>
      <c r="AF78" s="8">
        <f t="shared" si="13"/>
        <v>0</v>
      </c>
      <c r="AG78" s="3">
        <f t="shared" si="14"/>
        <v>8</v>
      </c>
    </row>
    <row r="79" spans="1:33">
      <c r="A79" s="3" t="s">
        <v>9510</v>
      </c>
      <c r="B79" s="3" t="s">
        <v>9512</v>
      </c>
      <c r="C79" s="2" t="s">
        <v>10116</v>
      </c>
      <c r="D79" s="2" t="s">
        <v>8897</v>
      </c>
      <c r="E79" s="2" t="s">
        <v>10120</v>
      </c>
      <c r="F79" s="3" t="s">
        <v>3516</v>
      </c>
      <c r="G79" s="8" t="s">
        <v>7277</v>
      </c>
      <c r="H79" s="8" t="s">
        <v>7835</v>
      </c>
      <c r="I79" s="8" t="s">
        <v>7278</v>
      </c>
      <c r="L79" s="32" t="s">
        <v>10050</v>
      </c>
      <c r="M79" s="8" t="s">
        <v>7835</v>
      </c>
      <c r="N79" s="8" t="s">
        <v>7835</v>
      </c>
      <c r="O79" s="8" t="s">
        <v>7277</v>
      </c>
      <c r="Q79" s="16"/>
      <c r="R79" s="16" t="s">
        <v>7277</v>
      </c>
      <c r="S79" s="8"/>
      <c r="T79" s="16" t="s">
        <v>7277</v>
      </c>
      <c r="V79" s="26" t="s">
        <v>7835</v>
      </c>
      <c r="X79" s="8" t="s">
        <v>7835</v>
      </c>
      <c r="Y79" s="22"/>
      <c r="AC79" s="8">
        <f t="shared" si="10"/>
        <v>0</v>
      </c>
      <c r="AD79" s="8">
        <f t="shared" si="11"/>
        <v>6</v>
      </c>
      <c r="AE79" s="8">
        <f t="shared" si="12"/>
        <v>4</v>
      </c>
      <c r="AF79" s="8">
        <f t="shared" si="13"/>
        <v>0</v>
      </c>
      <c r="AG79" s="3">
        <f t="shared" si="14"/>
        <v>10</v>
      </c>
    </row>
    <row r="80" spans="1:33">
      <c r="A80" s="3" t="s">
        <v>9510</v>
      </c>
      <c r="B80" s="3" t="s">
        <v>9512</v>
      </c>
      <c r="C80" s="2" t="s">
        <v>10116</v>
      </c>
      <c r="D80" s="2" t="s">
        <v>8889</v>
      </c>
      <c r="E80" s="2" t="s">
        <v>10121</v>
      </c>
      <c r="F80" s="3" t="s">
        <v>2698</v>
      </c>
      <c r="G80" s="8" t="s">
        <v>7277</v>
      </c>
      <c r="H80" s="8" t="s">
        <v>7835</v>
      </c>
      <c r="I80" s="8" t="s">
        <v>7278</v>
      </c>
      <c r="J80" s="72" t="s">
        <v>7277</v>
      </c>
      <c r="K80" s="8" t="s">
        <v>7277</v>
      </c>
      <c r="L80" s="32" t="s">
        <v>10050</v>
      </c>
      <c r="M80" s="8" t="s">
        <v>7835</v>
      </c>
      <c r="N80" s="8" t="s">
        <v>7835</v>
      </c>
      <c r="O80" s="8" t="s">
        <v>7835</v>
      </c>
      <c r="P80" s="8" t="s">
        <v>7835</v>
      </c>
      <c r="Q80" s="16" t="s">
        <v>7278</v>
      </c>
      <c r="R80" s="16" t="s">
        <v>7835</v>
      </c>
      <c r="S80" s="8" t="s">
        <v>7835</v>
      </c>
      <c r="T80" s="16" t="s">
        <v>7835</v>
      </c>
      <c r="U80" s="8" t="s">
        <v>7277</v>
      </c>
      <c r="V80" s="8" t="s">
        <v>7835</v>
      </c>
      <c r="X80" s="8" t="s">
        <v>7835</v>
      </c>
      <c r="Y80" s="22" t="s">
        <v>7277</v>
      </c>
      <c r="AC80" s="8">
        <f t="shared" si="10"/>
        <v>0</v>
      </c>
      <c r="AD80" s="8">
        <f t="shared" si="11"/>
        <v>11</v>
      </c>
      <c r="AE80" s="8">
        <f t="shared" si="12"/>
        <v>5</v>
      </c>
      <c r="AF80" s="8">
        <f t="shared" si="13"/>
        <v>0</v>
      </c>
      <c r="AG80" s="3">
        <f t="shared" si="14"/>
        <v>16</v>
      </c>
    </row>
    <row r="81" spans="1:33">
      <c r="A81" s="3" t="s">
        <v>9510</v>
      </c>
      <c r="B81" s="3" t="s">
        <v>9512</v>
      </c>
      <c r="C81" s="2" t="s">
        <v>10116</v>
      </c>
      <c r="D81" s="2" t="s">
        <v>8709</v>
      </c>
      <c r="E81" s="2" t="s">
        <v>10122</v>
      </c>
      <c r="F81" s="3" t="s">
        <v>2859</v>
      </c>
      <c r="G81" s="8" t="s">
        <v>7823</v>
      </c>
      <c r="H81" s="8" t="s">
        <v>7277</v>
      </c>
      <c r="I81" s="8" t="s">
        <v>7823</v>
      </c>
      <c r="J81" s="72" t="s">
        <v>7277</v>
      </c>
      <c r="K81" s="8" t="s">
        <v>7823</v>
      </c>
      <c r="L81" s="32" t="s">
        <v>10049</v>
      </c>
      <c r="M81" s="8"/>
      <c r="N81" s="8" t="s">
        <v>7835</v>
      </c>
      <c r="O81" s="8"/>
      <c r="Q81" s="16" t="s">
        <v>7835</v>
      </c>
      <c r="R81" s="16" t="s">
        <v>7823</v>
      </c>
      <c r="S81" s="8"/>
      <c r="U81" s="8" t="s">
        <v>7823</v>
      </c>
      <c r="V81" s="8" t="s">
        <v>7835</v>
      </c>
      <c r="X81" s="8"/>
      <c r="Y81" s="22" t="s">
        <v>7823</v>
      </c>
      <c r="AC81" s="8">
        <f t="shared" si="10"/>
        <v>7</v>
      </c>
      <c r="AD81" s="8">
        <f t="shared" si="11"/>
        <v>3</v>
      </c>
      <c r="AE81" s="8">
        <f t="shared" si="12"/>
        <v>2</v>
      </c>
      <c r="AF81" s="8">
        <f t="shared" si="13"/>
        <v>0</v>
      </c>
      <c r="AG81" s="3">
        <f t="shared" si="14"/>
        <v>12</v>
      </c>
    </row>
    <row r="82" spans="1:33">
      <c r="A82" s="3" t="s">
        <v>9510</v>
      </c>
      <c r="B82" s="3" t="s">
        <v>9512</v>
      </c>
      <c r="C82" s="2" t="s">
        <v>10123</v>
      </c>
      <c r="D82" s="2" t="s">
        <v>10142</v>
      </c>
      <c r="E82" s="2" t="s">
        <v>10143</v>
      </c>
      <c r="F82" s="3" t="s">
        <v>10144</v>
      </c>
      <c r="H82" s="8"/>
      <c r="I82" s="8"/>
      <c r="L82" s="32"/>
      <c r="M82" s="8"/>
      <c r="O82" s="8"/>
      <c r="Q82" s="16"/>
      <c r="S82" s="8" t="s">
        <v>7277</v>
      </c>
      <c r="T82" s="16" t="s">
        <v>7277</v>
      </c>
      <c r="V82" s="8" t="s">
        <v>7278</v>
      </c>
      <c r="X82" s="8"/>
      <c r="Y82" s="22"/>
      <c r="AC82" s="8">
        <f t="shared" si="10"/>
        <v>0</v>
      </c>
      <c r="AD82" s="8">
        <f t="shared" si="11"/>
        <v>0</v>
      </c>
      <c r="AE82" s="8">
        <f t="shared" si="12"/>
        <v>2</v>
      </c>
      <c r="AF82" s="8">
        <f t="shared" si="13"/>
        <v>0</v>
      </c>
      <c r="AG82" s="3">
        <f t="shared" si="14"/>
        <v>2</v>
      </c>
    </row>
    <row r="83" spans="1:33">
      <c r="A83" s="3" t="s">
        <v>9510</v>
      </c>
      <c r="B83" s="3" t="s">
        <v>9512</v>
      </c>
      <c r="C83" s="2" t="s">
        <v>10123</v>
      </c>
      <c r="D83" s="2" t="s">
        <v>8089</v>
      </c>
      <c r="E83" s="2" t="s">
        <v>10124</v>
      </c>
      <c r="F83" s="3" t="s">
        <v>2854</v>
      </c>
      <c r="H83" s="8" t="s">
        <v>7835</v>
      </c>
      <c r="I83" s="8"/>
      <c r="L83" s="32" t="s">
        <v>10050</v>
      </c>
      <c r="M83" s="8" t="s">
        <v>7835</v>
      </c>
      <c r="N83" s="8" t="s">
        <v>7277</v>
      </c>
      <c r="O83" s="8" t="s">
        <v>7277</v>
      </c>
      <c r="Q83" s="16"/>
      <c r="S83" s="8" t="s">
        <v>7277</v>
      </c>
      <c r="T83" s="16" t="s">
        <v>7277</v>
      </c>
      <c r="V83" s="8" t="s">
        <v>7835</v>
      </c>
      <c r="X83" s="8" t="s">
        <v>7835</v>
      </c>
      <c r="Y83" s="22"/>
      <c r="AC83" s="8">
        <f t="shared" si="5"/>
        <v>0</v>
      </c>
      <c r="AD83" s="8">
        <f t="shared" si="6"/>
        <v>5</v>
      </c>
      <c r="AE83" s="8">
        <f t="shared" si="7"/>
        <v>4</v>
      </c>
      <c r="AF83" s="8">
        <f t="shared" si="8"/>
        <v>0</v>
      </c>
      <c r="AG83" s="3">
        <f t="shared" si="9"/>
        <v>9</v>
      </c>
    </row>
    <row r="84" spans="1:33">
      <c r="A84" s="3" t="s">
        <v>9510</v>
      </c>
      <c r="B84" s="3" t="s">
        <v>9512</v>
      </c>
      <c r="C84" s="2" t="s">
        <v>10123</v>
      </c>
      <c r="D84" s="2" t="s">
        <v>8068</v>
      </c>
      <c r="E84" s="2" t="s">
        <v>10125</v>
      </c>
      <c r="F84" s="3" t="s">
        <v>3014</v>
      </c>
      <c r="G84" s="8" t="s">
        <v>7823</v>
      </c>
      <c r="H84" s="8"/>
      <c r="I84" s="8" t="s">
        <v>7277</v>
      </c>
      <c r="J84" s="72" t="s">
        <v>7835</v>
      </c>
      <c r="K84" s="8" t="s">
        <v>7823</v>
      </c>
      <c r="L84" s="32"/>
      <c r="M84" s="8"/>
      <c r="O84" s="8"/>
      <c r="Q84" s="16"/>
      <c r="R84" s="16" t="s">
        <v>7278</v>
      </c>
      <c r="S84" s="8"/>
      <c r="U84" s="8" t="s">
        <v>7823</v>
      </c>
      <c r="V84" s="8"/>
      <c r="X84" s="8"/>
      <c r="Y84" s="22" t="s">
        <v>7823</v>
      </c>
      <c r="AC84" s="8">
        <f t="shared" si="5"/>
        <v>4</v>
      </c>
      <c r="AD84" s="8">
        <f t="shared" si="6"/>
        <v>1</v>
      </c>
      <c r="AE84" s="8">
        <f t="shared" si="7"/>
        <v>1</v>
      </c>
      <c r="AF84" s="8">
        <f t="shared" si="8"/>
        <v>0</v>
      </c>
      <c r="AG84" s="3">
        <f t="shared" si="9"/>
        <v>6</v>
      </c>
    </row>
    <row r="85" spans="1:33">
      <c r="A85" s="3" t="s">
        <v>9510</v>
      </c>
      <c r="B85" s="3" t="s">
        <v>9512</v>
      </c>
      <c r="C85" s="2" t="s">
        <v>7192</v>
      </c>
      <c r="D85" s="2" t="s">
        <v>8495</v>
      </c>
      <c r="E85" s="2" t="s">
        <v>8501</v>
      </c>
      <c r="F85" s="3" t="s">
        <v>3663</v>
      </c>
      <c r="G85" s="8" t="s">
        <v>7823</v>
      </c>
      <c r="H85" s="8" t="s">
        <v>7823</v>
      </c>
      <c r="I85" s="8" t="s">
        <v>7823</v>
      </c>
      <c r="J85" s="72" t="s">
        <v>7823</v>
      </c>
      <c r="K85" s="8" t="s">
        <v>7823</v>
      </c>
      <c r="L85" s="32" t="s">
        <v>10049</v>
      </c>
      <c r="M85" s="8" t="s">
        <v>7823</v>
      </c>
      <c r="N85" s="8" t="s">
        <v>7823</v>
      </c>
      <c r="O85" s="8" t="s">
        <v>7823</v>
      </c>
      <c r="P85" s="8" t="s">
        <v>7823</v>
      </c>
      <c r="Q85" s="16" t="s">
        <v>7823</v>
      </c>
      <c r="R85" s="16" t="s">
        <v>7823</v>
      </c>
      <c r="S85" s="8" t="s">
        <v>7823</v>
      </c>
      <c r="T85" s="16" t="s">
        <v>7823</v>
      </c>
      <c r="U85" s="8" t="s">
        <v>7835</v>
      </c>
      <c r="V85" s="8" t="s">
        <v>10295</v>
      </c>
      <c r="X85" s="8" t="s">
        <v>7823</v>
      </c>
      <c r="Y85" s="22" t="s">
        <v>7277</v>
      </c>
      <c r="AC85" s="8">
        <f>COUNTIF(G85:Y85,"X")+COUNTIF(G85:Y85, "X(e)")</f>
        <v>16</v>
      </c>
      <c r="AD85" s="8">
        <f>COUNTIF(G85:Y85,"NB")</f>
        <v>1</v>
      </c>
      <c r="AE85" s="8">
        <f>COUNTIF(G85:Y85,"V")</f>
        <v>1</v>
      </c>
      <c r="AF85" s="8">
        <f>COUNTIF(G85:Z85,"IN")</f>
        <v>0</v>
      </c>
      <c r="AG85" s="3">
        <f>SUM(AC85:AF85)</f>
        <v>18</v>
      </c>
    </row>
    <row r="86" spans="1:33">
      <c r="A86" s="3" t="s">
        <v>9510</v>
      </c>
      <c r="B86" s="3" t="s">
        <v>9512</v>
      </c>
      <c r="C86" s="2" t="s">
        <v>7192</v>
      </c>
      <c r="D86" s="2" t="s">
        <v>8276</v>
      </c>
      <c r="E86" s="2" t="s">
        <v>8487</v>
      </c>
      <c r="F86" s="3" t="s">
        <v>3511</v>
      </c>
      <c r="H86" s="8" t="s">
        <v>7277</v>
      </c>
      <c r="I86" s="8"/>
      <c r="J86" s="72" t="s">
        <v>7277</v>
      </c>
      <c r="L86" s="32" t="s">
        <v>10050</v>
      </c>
      <c r="M86" s="8"/>
      <c r="N86" s="8" t="s">
        <v>7277</v>
      </c>
      <c r="O86" s="8" t="s">
        <v>7277</v>
      </c>
      <c r="P86" s="8" t="s">
        <v>7835</v>
      </c>
      <c r="Q86" s="16"/>
      <c r="S86" s="8" t="s">
        <v>7277</v>
      </c>
      <c r="T86" s="16" t="s">
        <v>7277</v>
      </c>
      <c r="V86" s="8" t="s">
        <v>7835</v>
      </c>
      <c r="X86" s="8" t="s">
        <v>7277</v>
      </c>
      <c r="Y86" s="22"/>
      <c r="AC86" s="8">
        <f>COUNTIF(G86:Y86,"X")+COUNTIF(G86:Y86, "X(e)")</f>
        <v>0</v>
      </c>
      <c r="AD86" s="8">
        <f>COUNTIF(G86:Y86,"NB")</f>
        <v>3</v>
      </c>
      <c r="AE86" s="8">
        <f>COUNTIF(G86:Y86,"V")</f>
        <v>7</v>
      </c>
      <c r="AF86" s="8">
        <f>COUNTIF(G86:Z86,"IN")</f>
        <v>0</v>
      </c>
      <c r="AG86" s="3">
        <f>SUM(AC86:AF86)</f>
        <v>10</v>
      </c>
    </row>
    <row r="87" spans="1:33">
      <c r="A87" s="3" t="s">
        <v>9510</v>
      </c>
      <c r="B87" s="3" t="s">
        <v>9512</v>
      </c>
      <c r="C87" s="2" t="s">
        <v>7192</v>
      </c>
      <c r="D87" s="2" t="s">
        <v>8280</v>
      </c>
      <c r="E87" s="2" t="s">
        <v>8281</v>
      </c>
      <c r="F87" s="3" t="s">
        <v>3670</v>
      </c>
      <c r="G87" s="8" t="s">
        <v>7823</v>
      </c>
      <c r="H87" s="8"/>
      <c r="I87" s="8" t="s">
        <v>7823</v>
      </c>
      <c r="J87" s="72" t="s">
        <v>7823</v>
      </c>
      <c r="K87" s="8" t="s">
        <v>7823</v>
      </c>
      <c r="L87" s="32" t="s">
        <v>10049</v>
      </c>
      <c r="M87" s="8"/>
      <c r="N87" s="8" t="s">
        <v>7823</v>
      </c>
      <c r="O87" s="8"/>
      <c r="Q87" s="16" t="s">
        <v>7277</v>
      </c>
      <c r="R87" s="16" t="s">
        <v>7823</v>
      </c>
      <c r="S87" s="8"/>
      <c r="U87" s="8" t="s">
        <v>7823</v>
      </c>
      <c r="V87" s="8"/>
      <c r="X87" s="8"/>
      <c r="Y87" s="22" t="s">
        <v>7823</v>
      </c>
      <c r="AC87" s="8">
        <f>COUNTIF(G87:Y87,"X")+COUNTIF(G87:Y87, "X(e)")</f>
        <v>9</v>
      </c>
      <c r="AD87" s="8">
        <f>COUNTIF(G87:Y87,"NB")</f>
        <v>0</v>
      </c>
      <c r="AE87" s="8">
        <f>COUNTIF(G87:Y87,"V")</f>
        <v>1</v>
      </c>
      <c r="AF87" s="8">
        <f>COUNTIF(G87:Z87,"IN")</f>
        <v>0</v>
      </c>
      <c r="AG87" s="3">
        <f>SUM(AC87:AF87)</f>
        <v>10</v>
      </c>
    </row>
    <row r="88" spans="1:33">
      <c r="A88" s="3" t="s">
        <v>9510</v>
      </c>
      <c r="B88" s="3" t="s">
        <v>9512</v>
      </c>
      <c r="C88" s="2" t="s">
        <v>7192</v>
      </c>
      <c r="D88" s="2" t="s">
        <v>8076</v>
      </c>
      <c r="E88" s="2" t="s">
        <v>7885</v>
      </c>
      <c r="F88" s="3" t="s">
        <v>2699</v>
      </c>
      <c r="H88" s="8" t="s">
        <v>7277</v>
      </c>
      <c r="I88" s="8"/>
      <c r="L88" s="32" t="s">
        <v>10051</v>
      </c>
      <c r="M88" s="8" t="s">
        <v>7277</v>
      </c>
      <c r="N88" s="8" t="s">
        <v>7277</v>
      </c>
      <c r="O88" s="8" t="s">
        <v>7277</v>
      </c>
      <c r="Q88" s="16"/>
      <c r="S88" s="8" t="s">
        <v>7277</v>
      </c>
      <c r="T88" s="16" t="s">
        <v>7277</v>
      </c>
      <c r="V88" s="8" t="s">
        <v>7277</v>
      </c>
      <c r="X88" s="8"/>
      <c r="Y88" s="22"/>
      <c r="AC88" s="8">
        <f t="shared" si="5"/>
        <v>0</v>
      </c>
      <c r="AD88" s="8">
        <f t="shared" si="6"/>
        <v>0</v>
      </c>
      <c r="AE88" s="8">
        <f t="shared" si="7"/>
        <v>8</v>
      </c>
      <c r="AF88" s="8">
        <f t="shared" si="8"/>
        <v>0</v>
      </c>
      <c r="AG88" s="3">
        <f t="shared" si="9"/>
        <v>8</v>
      </c>
    </row>
    <row r="89" spans="1:33">
      <c r="A89" s="3" t="s">
        <v>9510</v>
      </c>
      <c r="B89" s="3" t="s">
        <v>9512</v>
      </c>
      <c r="C89" s="2" t="s">
        <v>7192</v>
      </c>
      <c r="D89" s="2" t="s">
        <v>9159</v>
      </c>
      <c r="E89" s="2" t="s">
        <v>7702</v>
      </c>
      <c r="F89" s="3" t="s">
        <v>9160</v>
      </c>
      <c r="H89" s="8"/>
      <c r="L89" s="32" t="s">
        <v>7823</v>
      </c>
      <c r="M89" s="8"/>
      <c r="N89" s="8" t="s">
        <v>7823</v>
      </c>
      <c r="O89" s="8"/>
      <c r="Q89" s="16"/>
      <c r="R89" s="16" t="s">
        <v>7823</v>
      </c>
      <c r="S89" s="8"/>
      <c r="V89" s="8" t="s">
        <v>7823</v>
      </c>
      <c r="X89" s="8"/>
      <c r="AC89" s="8">
        <f t="shared" si="5"/>
        <v>4</v>
      </c>
      <c r="AD89" s="8">
        <f t="shared" si="6"/>
        <v>0</v>
      </c>
      <c r="AE89" s="8">
        <f t="shared" si="7"/>
        <v>0</v>
      </c>
      <c r="AF89" s="8">
        <f t="shared" si="8"/>
        <v>0</v>
      </c>
      <c r="AG89" s="3">
        <f t="shared" si="9"/>
        <v>4</v>
      </c>
    </row>
    <row r="90" spans="1:33">
      <c r="A90" s="3" t="s">
        <v>9510</v>
      </c>
      <c r="B90" s="3" t="s">
        <v>9512</v>
      </c>
      <c r="C90" s="2" t="s">
        <v>7192</v>
      </c>
      <c r="D90" s="2" t="s">
        <v>8272</v>
      </c>
      <c r="E90" s="2" t="s">
        <v>8077</v>
      </c>
      <c r="F90" s="3" t="s">
        <v>3510</v>
      </c>
      <c r="G90" s="8" t="s">
        <v>7823</v>
      </c>
      <c r="H90" s="8"/>
      <c r="I90" s="8" t="s">
        <v>7823</v>
      </c>
      <c r="J90" s="72" t="s">
        <v>7823</v>
      </c>
      <c r="K90" s="8" t="s">
        <v>7823</v>
      </c>
      <c r="L90" s="32"/>
      <c r="M90" s="8"/>
      <c r="O90" s="8"/>
      <c r="Q90" s="16" t="s">
        <v>7277</v>
      </c>
      <c r="R90" s="16" t="s">
        <v>7823</v>
      </c>
      <c r="S90" s="8"/>
      <c r="U90" s="8" t="s">
        <v>7823</v>
      </c>
      <c r="V90" s="8"/>
      <c r="X90" s="8"/>
      <c r="Y90" s="22" t="s">
        <v>7823</v>
      </c>
      <c r="AC90" s="8">
        <f t="shared" si="5"/>
        <v>7</v>
      </c>
      <c r="AD90" s="8">
        <f t="shared" si="6"/>
        <v>0</v>
      </c>
      <c r="AE90" s="8">
        <f t="shared" si="7"/>
        <v>1</v>
      </c>
      <c r="AF90" s="8">
        <f t="shared" si="8"/>
        <v>0</v>
      </c>
      <c r="AG90" s="3">
        <f t="shared" si="9"/>
        <v>8</v>
      </c>
    </row>
    <row r="91" spans="1:33">
      <c r="A91" s="3" t="s">
        <v>9510</v>
      </c>
      <c r="B91" s="3" t="s">
        <v>9512</v>
      </c>
      <c r="C91" s="2" t="s">
        <v>7191</v>
      </c>
      <c r="D91" s="2" t="s">
        <v>8294</v>
      </c>
      <c r="E91" s="2" t="s">
        <v>7898</v>
      </c>
      <c r="F91" s="3" t="s">
        <v>3517</v>
      </c>
      <c r="G91" s="8" t="s">
        <v>7278</v>
      </c>
      <c r="H91" s="8"/>
      <c r="I91" s="8"/>
      <c r="J91" s="72" t="s">
        <v>7823</v>
      </c>
      <c r="L91" s="32" t="s">
        <v>10049</v>
      </c>
      <c r="M91" s="8"/>
      <c r="N91" s="8" t="s">
        <v>7823</v>
      </c>
      <c r="O91" s="8"/>
      <c r="Q91" s="16" t="s">
        <v>7278</v>
      </c>
      <c r="R91" s="16" t="s">
        <v>7823</v>
      </c>
      <c r="S91" s="8" t="s">
        <v>7277</v>
      </c>
      <c r="T91" s="16" t="s">
        <v>7277</v>
      </c>
      <c r="V91" s="26" t="s">
        <v>10295</v>
      </c>
      <c r="X91" s="8"/>
      <c r="Y91" s="22"/>
      <c r="AC91" s="8">
        <f t="shared" si="5"/>
        <v>5</v>
      </c>
      <c r="AD91" s="8">
        <f t="shared" si="6"/>
        <v>0</v>
      </c>
      <c r="AE91" s="8">
        <f t="shared" si="7"/>
        <v>2</v>
      </c>
      <c r="AF91" s="8">
        <f t="shared" si="8"/>
        <v>0</v>
      </c>
      <c r="AG91" s="3">
        <f t="shared" si="9"/>
        <v>7</v>
      </c>
    </row>
    <row r="92" spans="1:33">
      <c r="A92" s="3" t="s">
        <v>9510</v>
      </c>
      <c r="B92" s="3" t="s">
        <v>9512</v>
      </c>
      <c r="C92" s="2" t="s">
        <v>7191</v>
      </c>
      <c r="D92" s="2" t="s">
        <v>8284</v>
      </c>
      <c r="E92" s="2" t="s">
        <v>8285</v>
      </c>
      <c r="F92" s="3" t="s">
        <v>3351</v>
      </c>
      <c r="G92" s="8" t="s">
        <v>7823</v>
      </c>
      <c r="H92" s="8"/>
      <c r="I92" s="8" t="s">
        <v>7823</v>
      </c>
      <c r="J92" s="72" t="s">
        <v>7823</v>
      </c>
      <c r="K92" s="8" t="s">
        <v>7823</v>
      </c>
      <c r="L92" s="32"/>
      <c r="M92" s="8"/>
      <c r="O92" s="8"/>
      <c r="Q92" s="16" t="s">
        <v>7823</v>
      </c>
      <c r="R92" s="16" t="s">
        <v>7277</v>
      </c>
      <c r="S92" s="8"/>
      <c r="U92" s="8" t="s">
        <v>7823</v>
      </c>
      <c r="V92" s="8"/>
      <c r="X92" s="8"/>
      <c r="Y92" s="22" t="s">
        <v>7277</v>
      </c>
      <c r="AC92" s="8">
        <f t="shared" si="5"/>
        <v>6</v>
      </c>
      <c r="AD92" s="8">
        <f t="shared" si="6"/>
        <v>0</v>
      </c>
      <c r="AE92" s="8">
        <f t="shared" si="7"/>
        <v>2</v>
      </c>
      <c r="AF92" s="8">
        <f t="shared" si="8"/>
        <v>0</v>
      </c>
      <c r="AG92" s="3">
        <f t="shared" si="9"/>
        <v>8</v>
      </c>
    </row>
    <row r="93" spans="1:33">
      <c r="A93" s="3" t="s">
        <v>9510</v>
      </c>
      <c r="B93" s="3" t="s">
        <v>9512</v>
      </c>
      <c r="C93" s="2" t="s">
        <v>8622</v>
      </c>
      <c r="D93" s="2" t="s">
        <v>8286</v>
      </c>
      <c r="E93" s="2" t="s">
        <v>8086</v>
      </c>
      <c r="F93" s="3" t="s">
        <v>3357</v>
      </c>
      <c r="H93" s="8" t="s">
        <v>7277</v>
      </c>
      <c r="I93" s="8"/>
      <c r="L93" s="32" t="s">
        <v>7277</v>
      </c>
      <c r="M93" s="8" t="s">
        <v>7277</v>
      </c>
      <c r="N93" s="8" t="s">
        <v>7277</v>
      </c>
      <c r="O93" s="8" t="s">
        <v>7277</v>
      </c>
      <c r="Q93" s="16"/>
      <c r="S93" s="8" t="s">
        <v>7277</v>
      </c>
      <c r="T93" s="16" t="s">
        <v>7277</v>
      </c>
      <c r="V93" s="8" t="s">
        <v>7835</v>
      </c>
      <c r="X93" s="8" t="s">
        <v>7277</v>
      </c>
      <c r="Y93" s="22"/>
      <c r="AC93" s="8">
        <f t="shared" si="5"/>
        <v>0</v>
      </c>
      <c r="AD93" s="8">
        <f t="shared" si="6"/>
        <v>1</v>
      </c>
      <c r="AE93" s="8">
        <f t="shared" si="7"/>
        <v>8</v>
      </c>
      <c r="AF93" s="8">
        <f t="shared" si="8"/>
        <v>0</v>
      </c>
      <c r="AG93" s="3">
        <f t="shared" si="9"/>
        <v>9</v>
      </c>
    </row>
    <row r="94" spans="1:33">
      <c r="A94" s="3" t="s">
        <v>9510</v>
      </c>
      <c r="B94" s="3" t="s">
        <v>9512</v>
      </c>
      <c r="C94" s="2" t="s">
        <v>8622</v>
      </c>
      <c r="D94" s="2" t="s">
        <v>8087</v>
      </c>
      <c r="E94" s="2" t="s">
        <v>8093</v>
      </c>
      <c r="F94" s="3" t="s">
        <v>3524</v>
      </c>
      <c r="H94" s="8" t="s">
        <v>7835</v>
      </c>
      <c r="I94" s="8"/>
      <c r="L94" s="32" t="s">
        <v>7835</v>
      </c>
      <c r="M94" s="8" t="s">
        <v>7835</v>
      </c>
      <c r="N94" s="8" t="s">
        <v>7835</v>
      </c>
      <c r="O94" s="8" t="s">
        <v>7277</v>
      </c>
      <c r="Q94" s="16"/>
      <c r="S94" s="8" t="s">
        <v>7277</v>
      </c>
      <c r="T94" s="16" t="s">
        <v>7277</v>
      </c>
      <c r="V94" s="8" t="s">
        <v>7835</v>
      </c>
      <c r="X94" s="8" t="s">
        <v>7835</v>
      </c>
      <c r="Y94" s="22"/>
      <c r="AC94" s="8">
        <f t="shared" si="5"/>
        <v>0</v>
      </c>
      <c r="AD94" s="8">
        <f t="shared" si="6"/>
        <v>6</v>
      </c>
      <c r="AE94" s="8">
        <f t="shared" si="7"/>
        <v>3</v>
      </c>
      <c r="AF94" s="8">
        <f t="shared" si="8"/>
        <v>0</v>
      </c>
      <c r="AG94" s="3">
        <f t="shared" si="9"/>
        <v>9</v>
      </c>
    </row>
    <row r="95" spans="1:33">
      <c r="A95" s="3" t="s">
        <v>9510</v>
      </c>
      <c r="B95" s="3" t="s">
        <v>9512</v>
      </c>
      <c r="C95" s="2" t="s">
        <v>8608</v>
      </c>
      <c r="D95" s="2" t="s">
        <v>8096</v>
      </c>
      <c r="E95" s="2" t="s">
        <v>8892</v>
      </c>
      <c r="F95" s="3" t="s">
        <v>2866</v>
      </c>
      <c r="G95" s="8" t="s">
        <v>8268</v>
      </c>
      <c r="H95" s="8"/>
      <c r="I95" s="8"/>
      <c r="J95" s="72" t="s">
        <v>7823</v>
      </c>
      <c r="L95" s="32"/>
      <c r="M95" s="8"/>
      <c r="O95" s="8"/>
      <c r="Q95" s="16" t="s">
        <v>8268</v>
      </c>
      <c r="S95" s="8"/>
      <c r="V95" s="8"/>
      <c r="X95" s="8"/>
      <c r="Y95" s="22"/>
      <c r="AC95" s="8">
        <f t="shared" si="5"/>
        <v>1</v>
      </c>
      <c r="AD95" s="8">
        <f t="shared" si="6"/>
        <v>0</v>
      </c>
      <c r="AE95" s="8">
        <f t="shared" si="7"/>
        <v>0</v>
      </c>
      <c r="AF95" s="8">
        <f t="shared" si="8"/>
        <v>0</v>
      </c>
      <c r="AG95" s="3">
        <f t="shared" si="9"/>
        <v>1</v>
      </c>
    </row>
    <row r="96" spans="1:33">
      <c r="A96" s="3" t="s">
        <v>9510</v>
      </c>
      <c r="B96" s="3" t="s">
        <v>9512</v>
      </c>
      <c r="C96" s="2" t="s">
        <v>7544</v>
      </c>
      <c r="D96" s="2" t="s">
        <v>7546</v>
      </c>
      <c r="E96" s="2" t="s">
        <v>7183</v>
      </c>
      <c r="F96" s="3" t="s">
        <v>3340</v>
      </c>
      <c r="G96" s="8" t="s">
        <v>7823</v>
      </c>
      <c r="H96" s="8"/>
      <c r="I96" s="8" t="s">
        <v>7835</v>
      </c>
      <c r="J96" s="72" t="s">
        <v>7823</v>
      </c>
      <c r="K96" s="8" t="s">
        <v>7823</v>
      </c>
      <c r="L96" s="32"/>
      <c r="M96" s="8"/>
      <c r="O96" s="8"/>
      <c r="Q96" s="16" t="s">
        <v>7823</v>
      </c>
      <c r="S96" s="8"/>
      <c r="U96" s="8" t="s">
        <v>7823</v>
      </c>
      <c r="V96" s="8"/>
      <c r="X96" s="8"/>
      <c r="Y96" s="22" t="s">
        <v>7278</v>
      </c>
      <c r="AC96" s="8">
        <f t="shared" si="5"/>
        <v>5</v>
      </c>
      <c r="AD96" s="8">
        <f t="shared" si="6"/>
        <v>1</v>
      </c>
      <c r="AE96" s="8">
        <f t="shared" si="7"/>
        <v>0</v>
      </c>
      <c r="AF96" s="8">
        <f t="shared" si="8"/>
        <v>0</v>
      </c>
      <c r="AG96" s="3">
        <f t="shared" si="9"/>
        <v>6</v>
      </c>
    </row>
    <row r="97" spans="1:33">
      <c r="A97" s="3" t="s">
        <v>9510</v>
      </c>
      <c r="B97" s="3" t="s">
        <v>9512</v>
      </c>
      <c r="C97" s="2" t="s">
        <v>8763</v>
      </c>
      <c r="D97" s="2" t="s">
        <v>7726</v>
      </c>
      <c r="E97" s="2" t="s">
        <v>7009</v>
      </c>
      <c r="F97" s="3" t="s">
        <v>3341</v>
      </c>
      <c r="G97" s="8" t="s">
        <v>7823</v>
      </c>
      <c r="H97" s="8" t="s">
        <v>241</v>
      </c>
      <c r="I97" s="8" t="s">
        <v>7835</v>
      </c>
      <c r="J97" s="72" t="s">
        <v>7823</v>
      </c>
      <c r="L97" s="32" t="s">
        <v>10049</v>
      </c>
      <c r="M97" s="8" t="s">
        <v>7277</v>
      </c>
      <c r="N97" s="8" t="s">
        <v>7823</v>
      </c>
      <c r="O97" s="8" t="s">
        <v>7823</v>
      </c>
      <c r="P97" s="8" t="s">
        <v>7823</v>
      </c>
      <c r="Q97" s="16" t="s">
        <v>7823</v>
      </c>
      <c r="R97" s="16" t="s">
        <v>7823</v>
      </c>
      <c r="S97" s="8" t="s">
        <v>7823</v>
      </c>
      <c r="T97" s="16" t="s">
        <v>7823</v>
      </c>
      <c r="U97" s="8" t="s">
        <v>7823</v>
      </c>
      <c r="V97" s="8" t="s">
        <v>7823</v>
      </c>
      <c r="X97" s="8" t="s">
        <v>7277</v>
      </c>
      <c r="Y97" s="22"/>
      <c r="AC97" s="8">
        <f t="shared" si="5"/>
        <v>12</v>
      </c>
      <c r="AD97" s="8">
        <f t="shared" si="6"/>
        <v>1</v>
      </c>
      <c r="AE97" s="8">
        <f t="shared" si="7"/>
        <v>3</v>
      </c>
      <c r="AF97" s="8">
        <f t="shared" si="8"/>
        <v>0</v>
      </c>
      <c r="AG97" s="3">
        <f t="shared" si="9"/>
        <v>16</v>
      </c>
    </row>
    <row r="98" spans="1:33">
      <c r="A98" s="3" t="s">
        <v>9510</v>
      </c>
      <c r="B98" s="3" t="s">
        <v>9512</v>
      </c>
      <c r="C98" s="2" t="s">
        <v>8259</v>
      </c>
      <c r="D98" s="2" t="s">
        <v>7920</v>
      </c>
      <c r="E98" s="2" t="s">
        <v>7550</v>
      </c>
      <c r="F98" s="3" t="s">
        <v>3503</v>
      </c>
      <c r="G98" s="8" t="s">
        <v>7823</v>
      </c>
      <c r="H98" s="8"/>
      <c r="I98" s="8" t="s">
        <v>7823</v>
      </c>
      <c r="K98" s="8" t="s">
        <v>7823</v>
      </c>
      <c r="L98" s="32" t="s">
        <v>10049</v>
      </c>
      <c r="M98" s="8"/>
      <c r="N98" s="8" t="s">
        <v>7823</v>
      </c>
      <c r="O98" s="8"/>
      <c r="Q98" s="16"/>
      <c r="R98" s="16" t="s">
        <v>7823</v>
      </c>
      <c r="S98" s="8"/>
      <c r="V98" s="8"/>
      <c r="X98" s="8"/>
      <c r="Y98" s="22"/>
      <c r="AC98" s="8">
        <f t="shared" si="5"/>
        <v>6</v>
      </c>
      <c r="AD98" s="8">
        <f t="shared" si="6"/>
        <v>0</v>
      </c>
      <c r="AE98" s="8">
        <f t="shared" si="7"/>
        <v>0</v>
      </c>
      <c r="AF98" s="8">
        <f t="shared" si="8"/>
        <v>0</v>
      </c>
      <c r="AG98" s="3">
        <f t="shared" si="9"/>
        <v>6</v>
      </c>
    </row>
    <row r="99" spans="1:33">
      <c r="A99" s="3" t="s">
        <v>9510</v>
      </c>
      <c r="B99" s="3" t="s">
        <v>9512</v>
      </c>
      <c r="C99" s="2" t="s">
        <v>8259</v>
      </c>
      <c r="D99" s="2" t="s">
        <v>7735</v>
      </c>
      <c r="E99" s="2" t="s">
        <v>7551</v>
      </c>
      <c r="F99" s="3" t="s">
        <v>3039</v>
      </c>
      <c r="G99" s="8" t="s">
        <v>7823</v>
      </c>
      <c r="H99" s="8"/>
      <c r="I99" s="8" t="s">
        <v>7278</v>
      </c>
      <c r="J99" s="72" t="s">
        <v>7835</v>
      </c>
      <c r="K99" s="8" t="s">
        <v>7823</v>
      </c>
      <c r="L99" s="32"/>
      <c r="M99" s="8"/>
      <c r="O99" s="8"/>
      <c r="Q99" s="16" t="s">
        <v>7277</v>
      </c>
      <c r="S99" s="8"/>
      <c r="U99" s="8" t="s">
        <v>7823</v>
      </c>
      <c r="V99" s="8"/>
      <c r="X99" s="8"/>
      <c r="Y99" s="22" t="s">
        <v>7277</v>
      </c>
      <c r="AC99" s="8">
        <f t="shared" si="5"/>
        <v>3</v>
      </c>
      <c r="AD99" s="8">
        <f t="shared" si="6"/>
        <v>1</v>
      </c>
      <c r="AE99" s="8">
        <f t="shared" si="7"/>
        <v>2</v>
      </c>
      <c r="AF99" s="8">
        <f t="shared" si="8"/>
        <v>0</v>
      </c>
      <c r="AG99" s="3">
        <f t="shared" si="9"/>
        <v>6</v>
      </c>
    </row>
    <row r="100" spans="1:33">
      <c r="A100" s="3" t="s">
        <v>9513</v>
      </c>
      <c r="B100" s="3" t="s">
        <v>9514</v>
      </c>
      <c r="C100" s="2" t="s">
        <v>8647</v>
      </c>
      <c r="D100" s="2" t="s">
        <v>7737</v>
      </c>
      <c r="E100" s="2" t="s">
        <v>6822</v>
      </c>
      <c r="F100" s="3" t="s">
        <v>3706</v>
      </c>
      <c r="H100" s="8"/>
      <c r="I100" s="8" t="s">
        <v>7823</v>
      </c>
      <c r="L100" s="32" t="s">
        <v>10049</v>
      </c>
      <c r="M100" s="8"/>
      <c r="N100" s="8" t="s">
        <v>7823</v>
      </c>
      <c r="O100" s="8"/>
      <c r="Q100" s="16"/>
      <c r="R100" s="16" t="s">
        <v>7823</v>
      </c>
      <c r="S100" s="8"/>
      <c r="V100" s="8"/>
      <c r="X100" s="8"/>
      <c r="Y100" s="22"/>
      <c r="AC100" s="8">
        <f t="shared" si="5"/>
        <v>4</v>
      </c>
      <c r="AD100" s="8">
        <f t="shared" si="6"/>
        <v>0</v>
      </c>
      <c r="AE100" s="8">
        <f t="shared" si="7"/>
        <v>0</v>
      </c>
      <c r="AF100" s="8">
        <f t="shared" si="8"/>
        <v>0</v>
      </c>
      <c r="AG100" s="3">
        <f t="shared" si="9"/>
        <v>4</v>
      </c>
    </row>
    <row r="101" spans="1:33">
      <c r="A101" s="3" t="s">
        <v>9513</v>
      </c>
      <c r="B101" s="3" t="s">
        <v>9514</v>
      </c>
      <c r="C101" s="2" t="s">
        <v>8836</v>
      </c>
      <c r="D101" s="2" t="s">
        <v>7372</v>
      </c>
      <c r="E101" s="2" t="s">
        <v>7557</v>
      </c>
      <c r="F101" s="3" t="s">
        <v>3541</v>
      </c>
      <c r="H101" s="8"/>
      <c r="I101" s="8"/>
      <c r="L101" s="32" t="s">
        <v>10049</v>
      </c>
      <c r="M101" s="8"/>
      <c r="O101" s="8"/>
      <c r="Q101" s="16"/>
      <c r="S101" s="8"/>
      <c r="V101" s="8" t="s">
        <v>7823</v>
      </c>
      <c r="X101" s="8"/>
      <c r="Y101" s="22"/>
      <c r="AC101" s="8">
        <f t="shared" si="5"/>
        <v>2</v>
      </c>
      <c r="AD101" s="8">
        <f t="shared" si="6"/>
        <v>0</v>
      </c>
      <c r="AE101" s="8">
        <f t="shared" si="7"/>
        <v>0</v>
      </c>
      <c r="AF101" s="8">
        <f t="shared" si="8"/>
        <v>0</v>
      </c>
      <c r="AG101" s="3">
        <f t="shared" si="9"/>
        <v>2</v>
      </c>
    </row>
    <row r="102" spans="1:33">
      <c r="A102" s="3" t="s">
        <v>9513</v>
      </c>
      <c r="B102" s="3" t="s">
        <v>9514</v>
      </c>
      <c r="C102" s="2" t="s">
        <v>8836</v>
      </c>
      <c r="D102" s="2" t="s">
        <v>7008</v>
      </c>
      <c r="E102" s="2" t="s">
        <v>6835</v>
      </c>
      <c r="F102" s="3" t="s">
        <v>3539</v>
      </c>
      <c r="H102" s="8"/>
      <c r="I102" s="8"/>
      <c r="L102" s="32"/>
      <c r="M102" s="8"/>
      <c r="N102" s="8" t="s">
        <v>7823</v>
      </c>
      <c r="O102" s="8"/>
      <c r="Q102" s="16"/>
      <c r="R102" s="16" t="s">
        <v>7823</v>
      </c>
      <c r="S102" s="8"/>
      <c r="V102" s="8"/>
      <c r="X102" s="8"/>
      <c r="Y102" s="22"/>
      <c r="AC102" s="8">
        <f t="shared" si="5"/>
        <v>2</v>
      </c>
      <c r="AD102" s="8">
        <f t="shared" si="6"/>
        <v>0</v>
      </c>
      <c r="AE102" s="8">
        <f t="shared" si="7"/>
        <v>0</v>
      </c>
      <c r="AF102" s="8">
        <f t="shared" si="8"/>
        <v>0</v>
      </c>
      <c r="AG102" s="3">
        <f t="shared" si="9"/>
        <v>2</v>
      </c>
    </row>
    <row r="103" spans="1:33">
      <c r="A103" s="3" t="s">
        <v>9513</v>
      </c>
      <c r="B103" s="3" t="s">
        <v>9514</v>
      </c>
      <c r="C103" s="2" t="s">
        <v>8836</v>
      </c>
      <c r="D103" s="2" t="s">
        <v>6836</v>
      </c>
      <c r="E103" s="2" t="s">
        <v>7186</v>
      </c>
      <c r="F103" s="3" t="s">
        <v>3045</v>
      </c>
      <c r="H103" s="8"/>
      <c r="I103" s="8"/>
      <c r="L103" s="32" t="s">
        <v>10049</v>
      </c>
      <c r="M103" s="8"/>
      <c r="N103" s="8" t="s">
        <v>7823</v>
      </c>
      <c r="O103" s="8"/>
      <c r="Q103" s="16"/>
      <c r="S103" s="8"/>
      <c r="V103" s="8"/>
      <c r="X103" s="8"/>
      <c r="Y103" s="22"/>
      <c r="AC103" s="8">
        <f t="shared" si="5"/>
        <v>2</v>
      </c>
      <c r="AD103" s="8">
        <f t="shared" si="6"/>
        <v>0</v>
      </c>
      <c r="AE103" s="8">
        <f t="shared" si="7"/>
        <v>0</v>
      </c>
      <c r="AF103" s="8">
        <f t="shared" si="8"/>
        <v>0</v>
      </c>
      <c r="AG103" s="3">
        <f t="shared" si="9"/>
        <v>2</v>
      </c>
    </row>
    <row r="104" spans="1:33">
      <c r="A104" s="3" t="s">
        <v>9513</v>
      </c>
      <c r="B104" s="3" t="s">
        <v>9514</v>
      </c>
      <c r="C104" s="2" t="s">
        <v>8836</v>
      </c>
      <c r="D104" s="2" t="s">
        <v>8105</v>
      </c>
      <c r="E104" s="2" t="s">
        <v>7367</v>
      </c>
      <c r="F104" s="3" t="s">
        <v>3368</v>
      </c>
      <c r="H104" s="8"/>
      <c r="I104" s="8" t="s">
        <v>7823</v>
      </c>
      <c r="L104" s="32" t="s">
        <v>10049</v>
      </c>
      <c r="M104" s="8"/>
      <c r="N104" s="8" t="s">
        <v>7823</v>
      </c>
      <c r="O104" s="8"/>
      <c r="Q104" s="16"/>
      <c r="R104" s="16" t="s">
        <v>7823</v>
      </c>
      <c r="S104" s="8"/>
      <c r="V104" s="8" t="s">
        <v>7823</v>
      </c>
      <c r="X104" s="8"/>
      <c r="Y104" s="22"/>
      <c r="AC104" s="8">
        <f t="shared" si="5"/>
        <v>5</v>
      </c>
      <c r="AD104" s="8">
        <f t="shared" si="6"/>
        <v>0</v>
      </c>
      <c r="AE104" s="8">
        <f t="shared" si="7"/>
        <v>0</v>
      </c>
      <c r="AF104" s="8">
        <f t="shared" si="8"/>
        <v>0</v>
      </c>
      <c r="AG104" s="3">
        <f t="shared" si="9"/>
        <v>5</v>
      </c>
    </row>
    <row r="105" spans="1:33">
      <c r="A105" s="3" t="s">
        <v>9513</v>
      </c>
      <c r="B105" s="3" t="s">
        <v>9514</v>
      </c>
      <c r="C105" s="2" t="s">
        <v>8836</v>
      </c>
      <c r="D105" s="2" t="s">
        <v>7190</v>
      </c>
      <c r="E105" s="2" t="s">
        <v>7019</v>
      </c>
      <c r="F105" s="3" t="s">
        <v>3063</v>
      </c>
      <c r="H105" s="8"/>
      <c r="I105" s="8"/>
      <c r="J105" s="72" t="s">
        <v>7823</v>
      </c>
      <c r="L105" s="32"/>
      <c r="M105" s="8"/>
      <c r="O105" s="8" t="s">
        <v>7823</v>
      </c>
      <c r="P105" s="8" t="s">
        <v>7823</v>
      </c>
      <c r="Q105" s="16"/>
      <c r="S105" s="8" t="s">
        <v>7823</v>
      </c>
      <c r="V105" s="8" t="s">
        <v>7823</v>
      </c>
      <c r="X105" s="8"/>
      <c r="Y105" s="22"/>
      <c r="AC105" s="8">
        <f t="shared" si="5"/>
        <v>5</v>
      </c>
      <c r="AD105" s="8">
        <f t="shared" si="6"/>
        <v>0</v>
      </c>
      <c r="AE105" s="8">
        <f t="shared" si="7"/>
        <v>0</v>
      </c>
      <c r="AF105" s="8">
        <f t="shared" si="8"/>
        <v>0</v>
      </c>
      <c r="AG105" s="3">
        <f t="shared" si="9"/>
        <v>5</v>
      </c>
    </row>
    <row r="106" spans="1:33">
      <c r="A106" s="3" t="s">
        <v>9513</v>
      </c>
      <c r="B106" s="3" t="s">
        <v>9514</v>
      </c>
      <c r="C106" s="2" t="s">
        <v>8836</v>
      </c>
      <c r="D106" s="2" t="s">
        <v>7760</v>
      </c>
      <c r="E106" s="2" t="s">
        <v>7382</v>
      </c>
      <c r="F106" s="3" t="s">
        <v>3391</v>
      </c>
      <c r="G106" s="8" t="s">
        <v>7823</v>
      </c>
      <c r="H106" s="8"/>
      <c r="I106" s="8" t="s">
        <v>7823</v>
      </c>
      <c r="J106" s="72" t="s">
        <v>7823</v>
      </c>
      <c r="L106" s="32"/>
      <c r="M106" s="8"/>
      <c r="O106" s="8"/>
      <c r="Q106" s="16" t="s">
        <v>7823</v>
      </c>
      <c r="S106" s="8"/>
      <c r="V106" s="8"/>
      <c r="X106" s="8"/>
      <c r="Y106" s="22"/>
      <c r="AC106" s="8">
        <f t="shared" ref="AC106:AC178" si="15">COUNTIF(G106:Y106,"X")+COUNTIF(G106:Y106, "X(e)")</f>
        <v>4</v>
      </c>
      <c r="AD106" s="8">
        <f t="shared" ref="AD106:AD178" si="16">COUNTIF(G106:Y106,"NB")</f>
        <v>0</v>
      </c>
      <c r="AE106" s="8">
        <f t="shared" ref="AE106:AE178" si="17">COUNTIF(G106:Y106,"V")</f>
        <v>0</v>
      </c>
      <c r="AF106" s="8">
        <f t="shared" si="8"/>
        <v>0</v>
      </c>
      <c r="AG106" s="3">
        <f t="shared" si="9"/>
        <v>4</v>
      </c>
    </row>
    <row r="107" spans="1:33">
      <c r="A107" s="3" t="s">
        <v>9513</v>
      </c>
      <c r="B107" s="3" t="s">
        <v>9514</v>
      </c>
      <c r="C107" s="2" t="s">
        <v>8836</v>
      </c>
      <c r="D107" s="2" t="s">
        <v>7560</v>
      </c>
      <c r="E107" s="2" t="s">
        <v>7561</v>
      </c>
      <c r="F107" s="3" t="s">
        <v>3080</v>
      </c>
      <c r="G107" s="8" t="s">
        <v>7823</v>
      </c>
      <c r="H107" s="8"/>
      <c r="I107" s="8" t="s">
        <v>7823</v>
      </c>
      <c r="L107" s="32"/>
      <c r="M107" s="8"/>
      <c r="O107" s="8"/>
      <c r="Q107" s="16"/>
      <c r="S107" s="8"/>
      <c r="V107" s="8"/>
      <c r="X107" s="8"/>
      <c r="Y107" s="22"/>
      <c r="AC107" s="8">
        <f t="shared" si="15"/>
        <v>2</v>
      </c>
      <c r="AD107" s="8">
        <f t="shared" si="16"/>
        <v>0</v>
      </c>
      <c r="AE107" s="8">
        <f t="shared" si="17"/>
        <v>0</v>
      </c>
      <c r="AF107" s="8">
        <f t="shared" si="8"/>
        <v>0</v>
      </c>
      <c r="AG107" s="3">
        <f t="shared" si="9"/>
        <v>2</v>
      </c>
    </row>
    <row r="108" spans="1:33">
      <c r="A108" s="3" t="s">
        <v>9513</v>
      </c>
      <c r="B108" s="3" t="s">
        <v>9514</v>
      </c>
      <c r="C108" s="2" t="s">
        <v>8836</v>
      </c>
      <c r="D108" s="2" t="s">
        <v>7743</v>
      </c>
      <c r="E108" s="2" t="s">
        <v>7938</v>
      </c>
      <c r="F108" s="3" t="s">
        <v>2926</v>
      </c>
      <c r="H108" s="8"/>
      <c r="I108" s="8" t="s">
        <v>7823</v>
      </c>
      <c r="J108" s="72" t="s">
        <v>7823</v>
      </c>
      <c r="L108" s="32" t="s">
        <v>10049</v>
      </c>
      <c r="M108" s="8"/>
      <c r="N108" s="8" t="s">
        <v>7823</v>
      </c>
      <c r="O108" s="8"/>
      <c r="P108" s="8" t="s">
        <v>7823</v>
      </c>
      <c r="Q108" s="16"/>
      <c r="R108" s="16" t="s">
        <v>7823</v>
      </c>
      <c r="S108" s="8" t="s">
        <v>7823</v>
      </c>
      <c r="V108" s="8" t="s">
        <v>7823</v>
      </c>
      <c r="X108" s="8"/>
      <c r="Y108" s="22"/>
      <c r="AC108" s="8">
        <f t="shared" si="15"/>
        <v>8</v>
      </c>
      <c r="AD108" s="8">
        <f t="shared" si="16"/>
        <v>0</v>
      </c>
      <c r="AE108" s="8">
        <f t="shared" si="17"/>
        <v>0</v>
      </c>
      <c r="AF108" s="8">
        <f t="shared" si="8"/>
        <v>0</v>
      </c>
      <c r="AG108" s="3">
        <f t="shared" si="9"/>
        <v>8</v>
      </c>
    </row>
    <row r="109" spans="1:33">
      <c r="A109" s="3" t="s">
        <v>9513</v>
      </c>
      <c r="B109" s="3" t="s">
        <v>9514</v>
      </c>
      <c r="C109" s="2" t="s">
        <v>8836</v>
      </c>
      <c r="D109" s="2" t="s">
        <v>7387</v>
      </c>
      <c r="E109" s="2" t="s">
        <v>7738</v>
      </c>
      <c r="F109" s="3" t="s">
        <v>3081</v>
      </c>
      <c r="H109" s="8"/>
      <c r="I109" s="8"/>
      <c r="L109" s="32" t="s">
        <v>10049</v>
      </c>
      <c r="M109" s="8"/>
      <c r="N109" s="8" t="s">
        <v>7823</v>
      </c>
      <c r="O109" s="8"/>
      <c r="Q109" s="16"/>
      <c r="R109" s="16" t="s">
        <v>7823</v>
      </c>
      <c r="S109" s="8"/>
      <c r="V109" s="8" t="s">
        <v>7823</v>
      </c>
      <c r="X109" s="8"/>
      <c r="Y109" s="22"/>
      <c r="AC109" s="8">
        <f t="shared" si="15"/>
        <v>4</v>
      </c>
      <c r="AD109" s="8">
        <f t="shared" si="16"/>
        <v>0</v>
      </c>
      <c r="AE109" s="8">
        <f t="shared" si="17"/>
        <v>0</v>
      </c>
      <c r="AF109" s="8">
        <f t="shared" si="8"/>
        <v>0</v>
      </c>
      <c r="AG109" s="3">
        <f t="shared" si="9"/>
        <v>4</v>
      </c>
    </row>
    <row r="110" spans="1:33">
      <c r="A110" s="3" t="s">
        <v>9513</v>
      </c>
      <c r="B110" s="3" t="s">
        <v>9514</v>
      </c>
      <c r="C110" s="2" t="s">
        <v>8836</v>
      </c>
      <c r="D110" s="2" t="s">
        <v>7739</v>
      </c>
      <c r="E110" s="2" t="s">
        <v>7568</v>
      </c>
      <c r="F110" s="3" t="s">
        <v>3087</v>
      </c>
      <c r="H110" s="8"/>
      <c r="I110" s="8"/>
      <c r="L110" s="33" t="s">
        <v>10052</v>
      </c>
      <c r="M110" s="8"/>
      <c r="O110" s="8"/>
      <c r="Q110" s="16"/>
      <c r="S110" s="8"/>
      <c r="V110" s="8"/>
      <c r="X110" s="8"/>
      <c r="Y110" s="22"/>
      <c r="AC110" s="8">
        <f t="shared" si="15"/>
        <v>1</v>
      </c>
      <c r="AD110" s="8">
        <f t="shared" si="16"/>
        <v>0</v>
      </c>
      <c r="AE110" s="8">
        <f t="shared" si="17"/>
        <v>0</v>
      </c>
      <c r="AF110" s="8">
        <f t="shared" si="8"/>
        <v>0</v>
      </c>
      <c r="AG110" s="3">
        <f t="shared" si="9"/>
        <v>1</v>
      </c>
    </row>
    <row r="111" spans="1:33">
      <c r="A111" s="3" t="s">
        <v>9513</v>
      </c>
      <c r="B111" s="3" t="s">
        <v>9514</v>
      </c>
      <c r="C111" s="2" t="s">
        <v>8836</v>
      </c>
      <c r="D111" s="2" t="s">
        <v>8115</v>
      </c>
      <c r="E111" s="2" t="s">
        <v>7934</v>
      </c>
      <c r="F111" s="3" t="s">
        <v>3241</v>
      </c>
      <c r="H111" s="8"/>
      <c r="I111" s="8"/>
      <c r="L111" s="32"/>
      <c r="M111" s="8"/>
      <c r="O111" s="8"/>
      <c r="Q111" s="16"/>
      <c r="R111" s="23" t="s">
        <v>8991</v>
      </c>
      <c r="S111" s="8"/>
      <c r="V111" s="8"/>
      <c r="X111" s="8"/>
      <c r="Y111" s="22"/>
      <c r="AC111" s="8">
        <f t="shared" si="15"/>
        <v>1</v>
      </c>
      <c r="AD111" s="8">
        <f t="shared" si="16"/>
        <v>0</v>
      </c>
      <c r="AE111" s="8">
        <f t="shared" si="17"/>
        <v>0</v>
      </c>
      <c r="AF111" s="8">
        <f t="shared" si="8"/>
        <v>0</v>
      </c>
      <c r="AG111" s="3">
        <f t="shared" si="9"/>
        <v>1</v>
      </c>
    </row>
    <row r="112" spans="1:33">
      <c r="A112" s="3" t="s">
        <v>9513</v>
      </c>
      <c r="B112" s="3" t="s">
        <v>9514</v>
      </c>
      <c r="C112" s="2" t="s">
        <v>8836</v>
      </c>
      <c r="D112" s="2" t="s">
        <v>10432</v>
      </c>
      <c r="E112" s="2" t="s">
        <v>10433</v>
      </c>
      <c r="F112" s="3" t="s">
        <v>10434</v>
      </c>
      <c r="G112" s="8" t="s">
        <v>7823</v>
      </c>
      <c r="H112" s="8"/>
      <c r="I112" s="8" t="s">
        <v>7823</v>
      </c>
      <c r="L112" s="32"/>
      <c r="M112" s="8"/>
      <c r="O112" s="8"/>
      <c r="Q112" s="16"/>
      <c r="R112" s="23"/>
      <c r="S112" s="8"/>
      <c r="V112" s="8"/>
      <c r="X112" s="8"/>
      <c r="Y112" s="22"/>
      <c r="AC112" s="8">
        <f t="shared" si="15"/>
        <v>2</v>
      </c>
      <c r="AD112" s="8">
        <f t="shared" si="16"/>
        <v>0</v>
      </c>
      <c r="AE112" s="8">
        <f t="shared" si="17"/>
        <v>0</v>
      </c>
      <c r="AF112" s="8">
        <f t="shared" si="8"/>
        <v>0</v>
      </c>
      <c r="AG112" s="3">
        <f t="shared" si="9"/>
        <v>2</v>
      </c>
    </row>
    <row r="113" spans="1:33">
      <c r="A113" s="3" t="s">
        <v>9513</v>
      </c>
      <c r="B113" s="3" t="s">
        <v>9514</v>
      </c>
      <c r="C113" s="2" t="s">
        <v>8836</v>
      </c>
      <c r="D113" s="2" t="s">
        <v>8124</v>
      </c>
      <c r="E113" s="2" t="s">
        <v>8125</v>
      </c>
      <c r="F113" s="3" t="s">
        <v>2932</v>
      </c>
      <c r="G113" s="8" t="s">
        <v>7823</v>
      </c>
      <c r="H113" s="8"/>
      <c r="J113" s="72" t="s">
        <v>7823</v>
      </c>
      <c r="L113" s="32"/>
      <c r="M113" s="8"/>
      <c r="O113" s="8"/>
      <c r="Q113" s="16" t="s">
        <v>7278</v>
      </c>
      <c r="S113" s="8"/>
      <c r="U113" s="8" t="s">
        <v>7823</v>
      </c>
      <c r="V113" s="8"/>
      <c r="X113" s="8"/>
      <c r="Y113" s="22"/>
      <c r="AC113" s="8">
        <f t="shared" si="15"/>
        <v>3</v>
      </c>
      <c r="AD113" s="8">
        <f t="shared" si="16"/>
        <v>0</v>
      </c>
      <c r="AE113" s="8">
        <f t="shared" si="17"/>
        <v>0</v>
      </c>
      <c r="AF113" s="8">
        <f t="shared" si="8"/>
        <v>0</v>
      </c>
      <c r="AG113" s="3">
        <f t="shared" si="9"/>
        <v>3</v>
      </c>
    </row>
    <row r="114" spans="1:33">
      <c r="A114" s="3" t="s">
        <v>9513</v>
      </c>
      <c r="B114" s="3" t="s">
        <v>9514</v>
      </c>
      <c r="C114" s="2" t="s">
        <v>8836</v>
      </c>
      <c r="D114" s="2" t="s">
        <v>8135</v>
      </c>
      <c r="E114" s="2" t="s">
        <v>8908</v>
      </c>
      <c r="F114" s="3" t="s">
        <v>2763</v>
      </c>
      <c r="H114" s="8"/>
      <c r="I114" s="8"/>
      <c r="J114" s="73" t="s">
        <v>8991</v>
      </c>
      <c r="L114" s="32"/>
      <c r="M114" s="8"/>
      <c r="O114" s="8"/>
      <c r="Q114" s="16"/>
      <c r="S114" s="8"/>
      <c r="V114" s="8"/>
      <c r="X114" s="8"/>
      <c r="Y114" s="22"/>
      <c r="AC114" s="8">
        <f t="shared" si="15"/>
        <v>1</v>
      </c>
      <c r="AD114" s="8">
        <f t="shared" si="16"/>
        <v>0</v>
      </c>
      <c r="AE114" s="8">
        <f t="shared" si="17"/>
        <v>0</v>
      </c>
      <c r="AF114" s="8">
        <f t="shared" si="8"/>
        <v>0</v>
      </c>
      <c r="AG114" s="3">
        <f t="shared" si="9"/>
        <v>1</v>
      </c>
    </row>
    <row r="115" spans="1:33">
      <c r="A115" s="3" t="s">
        <v>9513</v>
      </c>
      <c r="B115" s="3" t="s">
        <v>9514</v>
      </c>
      <c r="C115" s="2" t="s">
        <v>8836</v>
      </c>
      <c r="D115" s="2" t="s">
        <v>7929</v>
      </c>
      <c r="E115" s="2" t="s">
        <v>8526</v>
      </c>
      <c r="F115" s="3" t="s">
        <v>2599</v>
      </c>
      <c r="H115" s="8"/>
      <c r="I115" s="8"/>
      <c r="J115" s="73" t="s">
        <v>8991</v>
      </c>
      <c r="L115" s="32"/>
      <c r="M115" s="8"/>
      <c r="O115" s="8"/>
      <c r="Q115" s="16"/>
      <c r="S115" s="8"/>
      <c r="V115" s="8"/>
      <c r="X115" s="8"/>
      <c r="Y115" s="22"/>
      <c r="AC115" s="8">
        <f t="shared" si="15"/>
        <v>1</v>
      </c>
      <c r="AD115" s="8">
        <f t="shared" si="16"/>
        <v>0</v>
      </c>
      <c r="AE115" s="8">
        <f t="shared" si="17"/>
        <v>0</v>
      </c>
      <c r="AF115" s="8">
        <f t="shared" si="8"/>
        <v>0</v>
      </c>
      <c r="AG115" s="3">
        <f t="shared" si="9"/>
        <v>1</v>
      </c>
    </row>
    <row r="116" spans="1:33">
      <c r="A116" s="3" t="s">
        <v>9513</v>
      </c>
      <c r="B116" s="3" t="s">
        <v>9514</v>
      </c>
      <c r="C116" s="2" t="s">
        <v>8836</v>
      </c>
      <c r="D116" s="2" t="s">
        <v>8114</v>
      </c>
      <c r="E116" s="2" t="s">
        <v>7562</v>
      </c>
      <c r="F116" s="3" t="s">
        <v>2468</v>
      </c>
      <c r="H116" s="8"/>
      <c r="I116" s="8"/>
      <c r="J116" s="73" t="s">
        <v>8991</v>
      </c>
      <c r="L116" s="32"/>
      <c r="M116" s="8"/>
      <c r="O116" s="8"/>
      <c r="Q116" s="16"/>
      <c r="S116" s="8"/>
      <c r="V116" s="8"/>
      <c r="X116" s="8"/>
      <c r="Y116" s="22"/>
      <c r="AC116" s="8">
        <f t="shared" si="15"/>
        <v>1</v>
      </c>
      <c r="AD116" s="8">
        <f t="shared" si="16"/>
        <v>0</v>
      </c>
      <c r="AE116" s="8">
        <f t="shared" si="17"/>
        <v>0</v>
      </c>
      <c r="AF116" s="8">
        <f t="shared" si="8"/>
        <v>0</v>
      </c>
      <c r="AG116" s="3">
        <f t="shared" si="9"/>
        <v>1</v>
      </c>
    </row>
    <row r="117" spans="1:33">
      <c r="A117" s="3" t="s">
        <v>9513</v>
      </c>
      <c r="B117" s="3" t="s">
        <v>9514</v>
      </c>
      <c r="C117" s="2" t="s">
        <v>8262</v>
      </c>
      <c r="D117" s="2" t="s">
        <v>7746</v>
      </c>
      <c r="E117" s="2" t="s">
        <v>7747</v>
      </c>
      <c r="F117" s="3" t="s">
        <v>2754</v>
      </c>
      <c r="H117" s="8"/>
      <c r="I117" s="8"/>
      <c r="L117" s="32"/>
      <c r="M117" s="8"/>
      <c r="O117" s="8"/>
      <c r="Q117" s="16"/>
      <c r="S117" s="8"/>
      <c r="T117" s="23" t="s">
        <v>8991</v>
      </c>
      <c r="V117" s="8"/>
      <c r="X117" s="8"/>
      <c r="Y117" s="22"/>
      <c r="AC117" s="8">
        <f t="shared" si="15"/>
        <v>1</v>
      </c>
      <c r="AD117" s="8">
        <f t="shared" si="16"/>
        <v>0</v>
      </c>
      <c r="AE117" s="8">
        <f t="shared" si="17"/>
        <v>0</v>
      </c>
      <c r="AF117" s="8">
        <f t="shared" si="8"/>
        <v>0</v>
      </c>
      <c r="AG117" s="3">
        <f t="shared" si="9"/>
        <v>1</v>
      </c>
    </row>
    <row r="118" spans="1:33">
      <c r="A118" s="3" t="s">
        <v>9513</v>
      </c>
      <c r="B118" s="3" t="s">
        <v>9514</v>
      </c>
      <c r="C118" s="2" t="s">
        <v>8262</v>
      </c>
      <c r="D118" s="2" t="s">
        <v>7567</v>
      </c>
      <c r="E118" s="2" t="s">
        <v>7941</v>
      </c>
      <c r="F118" s="3" t="s">
        <v>3400</v>
      </c>
      <c r="H118" s="8"/>
      <c r="I118" s="8" t="s">
        <v>7823</v>
      </c>
      <c r="J118" s="72" t="s">
        <v>7823</v>
      </c>
      <c r="L118" s="32" t="s">
        <v>10049</v>
      </c>
      <c r="M118" s="8"/>
      <c r="N118" s="8" t="s">
        <v>7823</v>
      </c>
      <c r="O118" s="8" t="s">
        <v>7823</v>
      </c>
      <c r="P118" s="8" t="s">
        <v>7823</v>
      </c>
      <c r="Q118" s="16" t="s">
        <v>7823</v>
      </c>
      <c r="R118" s="16" t="s">
        <v>7823</v>
      </c>
      <c r="S118" s="8" t="s">
        <v>7823</v>
      </c>
      <c r="V118" s="8" t="s">
        <v>7823</v>
      </c>
      <c r="X118" s="8"/>
      <c r="Y118" s="22"/>
      <c r="AC118" s="8">
        <f t="shared" si="15"/>
        <v>10</v>
      </c>
      <c r="AD118" s="8">
        <f t="shared" si="16"/>
        <v>0</v>
      </c>
      <c r="AE118" s="8">
        <f t="shared" si="17"/>
        <v>0</v>
      </c>
      <c r="AF118" s="8">
        <f t="shared" si="8"/>
        <v>0</v>
      </c>
      <c r="AG118" s="3">
        <f t="shared" si="9"/>
        <v>10</v>
      </c>
    </row>
    <row r="119" spans="1:33">
      <c r="A119" s="3" t="s">
        <v>9513</v>
      </c>
      <c r="B119" s="3" t="s">
        <v>9514</v>
      </c>
      <c r="C119" s="2" t="s">
        <v>8262</v>
      </c>
      <c r="D119" s="2" t="s">
        <v>7939</v>
      </c>
      <c r="E119" s="2" t="s">
        <v>8348</v>
      </c>
      <c r="F119" s="3" t="s">
        <v>3243</v>
      </c>
      <c r="H119" s="8"/>
      <c r="I119" s="8" t="s">
        <v>7823</v>
      </c>
      <c r="J119" s="72" t="s">
        <v>7823</v>
      </c>
      <c r="L119" s="32"/>
      <c r="M119" s="8"/>
      <c r="O119" s="8"/>
      <c r="Q119" s="16"/>
      <c r="S119" s="8"/>
      <c r="V119" s="8"/>
      <c r="X119" s="8"/>
      <c r="Y119" s="22"/>
      <c r="AC119" s="8">
        <f t="shared" si="15"/>
        <v>2</v>
      </c>
      <c r="AD119" s="8">
        <f t="shared" si="16"/>
        <v>0</v>
      </c>
      <c r="AE119" s="8">
        <f t="shared" si="17"/>
        <v>0</v>
      </c>
      <c r="AF119" s="8">
        <f t="shared" si="8"/>
        <v>0</v>
      </c>
      <c r="AG119" s="3">
        <f t="shared" si="9"/>
        <v>2</v>
      </c>
    </row>
    <row r="120" spans="1:33">
      <c r="A120" s="3" t="s">
        <v>9513</v>
      </c>
      <c r="B120" s="3" t="s">
        <v>9514</v>
      </c>
      <c r="C120" s="2" t="s">
        <v>8262</v>
      </c>
      <c r="D120" s="2" t="s">
        <v>8546</v>
      </c>
      <c r="E120" s="2" t="s">
        <v>8748</v>
      </c>
      <c r="F120" s="3" t="s">
        <v>2774</v>
      </c>
      <c r="G120" s="8" t="s">
        <v>7823</v>
      </c>
      <c r="H120" s="8"/>
      <c r="I120" s="8"/>
      <c r="J120" s="72" t="s">
        <v>7823</v>
      </c>
      <c r="L120" s="32"/>
      <c r="M120" s="8"/>
      <c r="O120" s="8"/>
      <c r="Q120" s="16" t="s">
        <v>7823</v>
      </c>
      <c r="S120" s="8"/>
      <c r="V120" s="8"/>
      <c r="X120" s="8"/>
      <c r="Y120" s="22"/>
      <c r="AC120" s="8">
        <f t="shared" si="15"/>
        <v>3</v>
      </c>
      <c r="AD120" s="8">
        <f t="shared" si="16"/>
        <v>0</v>
      </c>
      <c r="AE120" s="8">
        <f t="shared" si="17"/>
        <v>0</v>
      </c>
      <c r="AF120" s="8">
        <f t="shared" si="8"/>
        <v>0</v>
      </c>
      <c r="AG120" s="3">
        <f t="shared" si="9"/>
        <v>3</v>
      </c>
    </row>
    <row r="121" spans="1:33">
      <c r="A121" s="3" t="s">
        <v>9513</v>
      </c>
      <c r="B121" s="3" t="s">
        <v>9514</v>
      </c>
      <c r="C121" s="2" t="s">
        <v>8761</v>
      </c>
      <c r="D121" s="2" t="s">
        <v>8749</v>
      </c>
      <c r="E121" s="2" t="s">
        <v>8332</v>
      </c>
      <c r="F121" s="3" t="s">
        <v>2757</v>
      </c>
      <c r="H121" s="8"/>
      <c r="I121" s="8"/>
      <c r="L121" s="32" t="s">
        <v>10049</v>
      </c>
      <c r="M121" s="8"/>
      <c r="N121" s="8" t="s">
        <v>7823</v>
      </c>
      <c r="O121" s="8"/>
      <c r="Q121" s="16"/>
      <c r="R121" s="16" t="s">
        <v>7823</v>
      </c>
      <c r="S121" s="8"/>
      <c r="V121" s="8" t="s">
        <v>7823</v>
      </c>
      <c r="X121" s="8"/>
      <c r="Y121" s="22"/>
      <c r="AC121" s="8">
        <f t="shared" si="15"/>
        <v>4</v>
      </c>
      <c r="AD121" s="8">
        <f t="shared" si="16"/>
        <v>0</v>
      </c>
      <c r="AE121" s="8">
        <f t="shared" si="17"/>
        <v>0</v>
      </c>
      <c r="AF121" s="8">
        <f t="shared" si="8"/>
        <v>0</v>
      </c>
      <c r="AG121" s="3">
        <f t="shared" si="9"/>
        <v>4</v>
      </c>
    </row>
    <row r="122" spans="1:33">
      <c r="A122" s="3" t="s">
        <v>9513</v>
      </c>
      <c r="B122" s="3" t="s">
        <v>9514</v>
      </c>
      <c r="C122" s="2" t="s">
        <v>8949</v>
      </c>
      <c r="D122" s="2" t="s">
        <v>8528</v>
      </c>
      <c r="E122" s="2" t="s">
        <v>8542</v>
      </c>
      <c r="F122" s="3" t="s">
        <v>3082</v>
      </c>
      <c r="H122" s="8"/>
      <c r="I122" s="8"/>
      <c r="L122" s="32" t="s">
        <v>10049</v>
      </c>
      <c r="M122" s="8"/>
      <c r="O122" s="8"/>
      <c r="Q122" s="16"/>
      <c r="S122" s="8"/>
      <c r="V122" s="8"/>
      <c r="X122" s="8"/>
      <c r="Y122" s="22"/>
      <c r="AC122" s="8">
        <f t="shared" si="15"/>
        <v>1</v>
      </c>
      <c r="AD122" s="8">
        <f t="shared" si="16"/>
        <v>0</v>
      </c>
      <c r="AE122" s="8">
        <f t="shared" si="17"/>
        <v>0</v>
      </c>
      <c r="AF122" s="8">
        <f t="shared" si="8"/>
        <v>0</v>
      </c>
      <c r="AG122" s="3">
        <f t="shared" si="9"/>
        <v>1</v>
      </c>
    </row>
    <row r="123" spans="1:33">
      <c r="A123" s="3" t="s">
        <v>9513</v>
      </c>
      <c r="B123" s="3" t="s">
        <v>9514</v>
      </c>
      <c r="C123" s="2" t="s">
        <v>8949</v>
      </c>
      <c r="D123" s="2" t="s">
        <v>8921</v>
      </c>
      <c r="E123" s="2" t="s">
        <v>8739</v>
      </c>
      <c r="F123" s="3" t="s">
        <v>3224</v>
      </c>
      <c r="H123" s="8"/>
      <c r="I123" s="8"/>
      <c r="L123" s="33" t="s">
        <v>10052</v>
      </c>
      <c r="M123" s="8"/>
      <c r="O123" s="8"/>
      <c r="Q123" s="16"/>
      <c r="S123" s="8"/>
      <c r="V123" s="8"/>
      <c r="X123" s="8"/>
      <c r="Y123" s="22"/>
      <c r="AC123" s="8">
        <f t="shared" si="15"/>
        <v>1</v>
      </c>
      <c r="AD123" s="8">
        <f t="shared" si="16"/>
        <v>0</v>
      </c>
      <c r="AE123" s="8">
        <f t="shared" si="17"/>
        <v>0</v>
      </c>
      <c r="AF123" s="8">
        <f t="shared" si="8"/>
        <v>0</v>
      </c>
      <c r="AG123" s="3">
        <f t="shared" si="9"/>
        <v>1</v>
      </c>
    </row>
    <row r="124" spans="1:33">
      <c r="A124" s="3" t="s">
        <v>9513</v>
      </c>
      <c r="B124" s="3" t="s">
        <v>9514</v>
      </c>
      <c r="C124" s="2" t="s">
        <v>8949</v>
      </c>
      <c r="D124" s="2" t="s">
        <v>8853</v>
      </c>
      <c r="E124" s="2" t="s">
        <v>8765</v>
      </c>
      <c r="F124" s="3" t="s">
        <v>3225</v>
      </c>
      <c r="H124" s="8"/>
      <c r="I124" s="8"/>
      <c r="L124" s="32" t="s">
        <v>10049</v>
      </c>
      <c r="M124" s="8"/>
      <c r="O124" s="8"/>
      <c r="Q124" s="16"/>
      <c r="S124" s="8"/>
      <c r="T124" s="16" t="s">
        <v>7823</v>
      </c>
      <c r="V124" s="8" t="s">
        <v>7823</v>
      </c>
      <c r="X124" s="8"/>
      <c r="Y124" s="22"/>
      <c r="AC124" s="8">
        <f t="shared" si="15"/>
        <v>3</v>
      </c>
      <c r="AD124" s="8">
        <f t="shared" si="16"/>
        <v>0</v>
      </c>
      <c r="AE124" s="8">
        <f t="shared" si="17"/>
        <v>0</v>
      </c>
      <c r="AF124" s="8">
        <f t="shared" si="8"/>
        <v>0</v>
      </c>
      <c r="AG124" s="3">
        <f t="shared" si="9"/>
        <v>3</v>
      </c>
    </row>
    <row r="125" spans="1:33">
      <c r="A125" s="3" t="s">
        <v>9513</v>
      </c>
      <c r="B125" s="3" t="s">
        <v>9514</v>
      </c>
      <c r="C125" s="2" t="s">
        <v>8949</v>
      </c>
      <c r="D125" s="2" t="s">
        <v>8545</v>
      </c>
      <c r="E125" s="2" t="s">
        <v>8738</v>
      </c>
      <c r="F125" s="3" t="s">
        <v>3711</v>
      </c>
      <c r="H125" s="8"/>
      <c r="I125" s="8"/>
      <c r="L125" s="32" t="s">
        <v>7823</v>
      </c>
      <c r="M125" s="8"/>
      <c r="N125" s="8" t="s">
        <v>7823</v>
      </c>
      <c r="O125" s="8"/>
      <c r="Q125" s="16"/>
      <c r="R125" s="16" t="s">
        <v>7823</v>
      </c>
      <c r="S125" s="8"/>
      <c r="V125" s="8"/>
      <c r="X125" s="8"/>
      <c r="Y125" s="22"/>
      <c r="AC125" s="8">
        <f t="shared" si="15"/>
        <v>3</v>
      </c>
      <c r="AD125" s="8">
        <f t="shared" si="16"/>
        <v>0</v>
      </c>
      <c r="AE125" s="8">
        <f t="shared" si="17"/>
        <v>0</v>
      </c>
      <c r="AF125" s="8">
        <f t="shared" si="8"/>
        <v>0</v>
      </c>
      <c r="AG125" s="3">
        <f t="shared" si="9"/>
        <v>3</v>
      </c>
    </row>
    <row r="126" spans="1:33">
      <c r="A126" s="3" t="s">
        <v>9513</v>
      </c>
      <c r="B126" s="3" t="s">
        <v>9514</v>
      </c>
      <c r="C126" s="2" t="s">
        <v>8949</v>
      </c>
      <c r="D126" s="2" t="s">
        <v>8335</v>
      </c>
      <c r="E126" s="2" t="s">
        <v>8336</v>
      </c>
      <c r="F126" s="3" t="s">
        <v>3875</v>
      </c>
      <c r="G126" s="8" t="s">
        <v>7823</v>
      </c>
      <c r="H126" s="8"/>
      <c r="I126" s="8" t="s">
        <v>7823</v>
      </c>
      <c r="J126" s="72" t="s">
        <v>7823</v>
      </c>
      <c r="L126" s="32"/>
      <c r="M126" s="8"/>
      <c r="O126" s="8"/>
      <c r="Q126" s="16" t="s">
        <v>7823</v>
      </c>
      <c r="S126" s="8"/>
      <c r="U126" s="8" t="s">
        <v>7278</v>
      </c>
      <c r="V126" s="8"/>
      <c r="X126" s="8"/>
      <c r="Y126" s="22"/>
      <c r="AC126" s="8">
        <f t="shared" si="15"/>
        <v>4</v>
      </c>
      <c r="AD126" s="8">
        <f t="shared" si="16"/>
        <v>0</v>
      </c>
      <c r="AE126" s="8">
        <f t="shared" si="17"/>
        <v>0</v>
      </c>
      <c r="AF126" s="8">
        <f t="shared" si="8"/>
        <v>0</v>
      </c>
      <c r="AG126" s="3">
        <f t="shared" si="9"/>
        <v>4</v>
      </c>
    </row>
    <row r="127" spans="1:33">
      <c r="A127" s="3" t="s">
        <v>9513</v>
      </c>
      <c r="B127" s="3" t="s">
        <v>9514</v>
      </c>
      <c r="C127" s="2" t="s">
        <v>8949</v>
      </c>
      <c r="D127" s="2" t="s">
        <v>613</v>
      </c>
      <c r="E127" s="2" t="s">
        <v>878</v>
      </c>
      <c r="F127" s="3" t="s">
        <v>81</v>
      </c>
      <c r="G127" s="3"/>
      <c r="H127" s="3"/>
      <c r="K127" s="3"/>
      <c r="L127" s="23" t="s">
        <v>8991</v>
      </c>
      <c r="O127" s="8"/>
      <c r="Q127" s="3"/>
      <c r="V127" s="8"/>
      <c r="AC127" s="8">
        <f t="shared" si="15"/>
        <v>1</v>
      </c>
      <c r="AD127" s="8">
        <f t="shared" si="16"/>
        <v>0</v>
      </c>
      <c r="AE127" s="8">
        <f t="shared" si="17"/>
        <v>0</v>
      </c>
      <c r="AF127" s="8">
        <f t="shared" si="8"/>
        <v>0</v>
      </c>
      <c r="AG127" s="3">
        <f t="shared" si="9"/>
        <v>1</v>
      </c>
    </row>
    <row r="128" spans="1:33">
      <c r="A128" s="3" t="s">
        <v>9513</v>
      </c>
      <c r="B128" s="3" t="s">
        <v>9514</v>
      </c>
      <c r="C128" s="2" t="s">
        <v>8949</v>
      </c>
      <c r="D128" s="2" t="s">
        <v>8938</v>
      </c>
      <c r="E128" s="2" t="s">
        <v>8530</v>
      </c>
      <c r="F128" s="3" t="s">
        <v>3715</v>
      </c>
      <c r="H128" s="8"/>
      <c r="I128" s="8" t="s">
        <v>7823</v>
      </c>
      <c r="J128" s="72" t="s">
        <v>7823</v>
      </c>
      <c r="L128" s="32" t="s">
        <v>10049</v>
      </c>
      <c r="M128" s="8"/>
      <c r="N128" s="8" t="s">
        <v>7823</v>
      </c>
      <c r="O128" s="8"/>
      <c r="Q128" s="16"/>
      <c r="R128" s="16" t="s">
        <v>7823</v>
      </c>
      <c r="S128" s="8"/>
      <c r="V128" s="8"/>
      <c r="X128" s="8"/>
      <c r="Y128" s="22"/>
      <c r="AC128" s="8">
        <f t="shared" si="15"/>
        <v>5</v>
      </c>
      <c r="AD128" s="8">
        <f t="shared" si="16"/>
        <v>0</v>
      </c>
      <c r="AE128" s="8">
        <f t="shared" si="17"/>
        <v>0</v>
      </c>
      <c r="AF128" s="8">
        <f t="shared" si="8"/>
        <v>0</v>
      </c>
      <c r="AG128" s="3">
        <f t="shared" si="9"/>
        <v>5</v>
      </c>
    </row>
    <row r="129" spans="1:33">
      <c r="A129" s="3" t="s">
        <v>9513</v>
      </c>
      <c r="B129" s="3" t="s">
        <v>9514</v>
      </c>
      <c r="C129" s="2" t="s">
        <v>8949</v>
      </c>
      <c r="D129" s="2" t="s">
        <v>54</v>
      </c>
      <c r="E129" s="2" t="s">
        <v>55</v>
      </c>
      <c r="F129" s="3" t="s">
        <v>56</v>
      </c>
      <c r="H129" s="8"/>
      <c r="I129" s="8"/>
      <c r="J129" s="73" t="s">
        <v>8991</v>
      </c>
      <c r="L129" s="32"/>
      <c r="M129" s="8"/>
      <c r="O129" s="8"/>
      <c r="Q129" s="16"/>
      <c r="S129" s="8"/>
      <c r="V129" s="8"/>
      <c r="X129" s="8"/>
      <c r="Y129" s="22"/>
      <c r="AC129" s="8">
        <f t="shared" si="15"/>
        <v>1</v>
      </c>
      <c r="AD129" s="8">
        <f t="shared" si="16"/>
        <v>0</v>
      </c>
      <c r="AE129" s="8">
        <f t="shared" si="17"/>
        <v>0</v>
      </c>
      <c r="AF129" s="8">
        <f t="shared" si="8"/>
        <v>0</v>
      </c>
      <c r="AG129" s="3">
        <f t="shared" si="9"/>
        <v>1</v>
      </c>
    </row>
    <row r="130" spans="1:33">
      <c r="A130" s="3" t="s">
        <v>9513</v>
      </c>
      <c r="B130" s="3" t="s">
        <v>9514</v>
      </c>
      <c r="C130" s="2" t="s">
        <v>8949</v>
      </c>
      <c r="D130" s="2" t="s">
        <v>52</v>
      </c>
      <c r="E130" s="2" t="s">
        <v>53</v>
      </c>
      <c r="F130" s="3" t="s">
        <v>51</v>
      </c>
      <c r="H130" s="8"/>
      <c r="I130" s="8"/>
      <c r="J130" s="73" t="s">
        <v>8991</v>
      </c>
      <c r="L130" s="32"/>
      <c r="M130" s="8"/>
      <c r="O130" s="8"/>
      <c r="Q130" s="16"/>
      <c r="S130" s="8"/>
      <c r="V130" s="8"/>
      <c r="X130" s="8"/>
      <c r="Y130" s="22"/>
      <c r="AC130" s="8">
        <f t="shared" si="15"/>
        <v>1</v>
      </c>
      <c r="AD130" s="8">
        <f t="shared" si="16"/>
        <v>0</v>
      </c>
      <c r="AE130" s="8">
        <f t="shared" si="17"/>
        <v>0</v>
      </c>
      <c r="AF130" s="8">
        <f t="shared" si="8"/>
        <v>0</v>
      </c>
      <c r="AG130" s="3">
        <f t="shared" si="9"/>
        <v>1</v>
      </c>
    </row>
    <row r="131" spans="1:33">
      <c r="A131" s="3" t="s">
        <v>9513</v>
      </c>
      <c r="B131" s="3" t="s">
        <v>9514</v>
      </c>
      <c r="C131" s="2" t="s">
        <v>8949</v>
      </c>
      <c r="D131" s="2" t="s">
        <v>8531</v>
      </c>
      <c r="E131" s="2" t="s">
        <v>8355</v>
      </c>
      <c r="F131" s="3" t="s">
        <v>3716</v>
      </c>
      <c r="H131" s="8"/>
      <c r="I131" s="8"/>
      <c r="J131" s="72" t="s">
        <v>7823</v>
      </c>
      <c r="L131" s="32" t="s">
        <v>7278</v>
      </c>
      <c r="M131" s="8"/>
      <c r="O131" s="8" t="s">
        <v>7823</v>
      </c>
      <c r="P131" s="8" t="s">
        <v>7823</v>
      </c>
      <c r="Q131" s="16"/>
      <c r="S131" s="8" t="s">
        <v>7823</v>
      </c>
      <c r="V131" s="8" t="s">
        <v>7823</v>
      </c>
      <c r="X131" s="8"/>
      <c r="Y131" s="22"/>
      <c r="AC131" s="8">
        <f t="shared" si="15"/>
        <v>5</v>
      </c>
      <c r="AD131" s="8">
        <f t="shared" si="16"/>
        <v>0</v>
      </c>
      <c r="AE131" s="8">
        <f t="shared" si="17"/>
        <v>0</v>
      </c>
      <c r="AF131" s="8">
        <f t="shared" si="8"/>
        <v>0</v>
      </c>
      <c r="AG131" s="3">
        <f t="shared" si="9"/>
        <v>5</v>
      </c>
    </row>
    <row r="132" spans="1:33">
      <c r="A132" s="3" t="s">
        <v>9513</v>
      </c>
      <c r="B132" s="3" t="s">
        <v>9514</v>
      </c>
      <c r="C132" s="2" t="s">
        <v>8949</v>
      </c>
      <c r="D132" s="2" t="s">
        <v>5375</v>
      </c>
      <c r="E132" s="2" t="s">
        <v>10453</v>
      </c>
      <c r="F132" s="3" t="s">
        <v>10454</v>
      </c>
      <c r="H132" s="8"/>
      <c r="I132" s="8"/>
      <c r="J132" s="73" t="s">
        <v>8991</v>
      </c>
      <c r="L132" s="32"/>
      <c r="M132" s="8"/>
      <c r="O132" s="8"/>
      <c r="P132" s="8"/>
      <c r="Q132" s="16"/>
      <c r="S132" s="8"/>
      <c r="V132" s="8"/>
      <c r="X132" s="8"/>
      <c r="Y132" s="22"/>
      <c r="AC132" s="8">
        <f t="shared" si="15"/>
        <v>1</v>
      </c>
      <c r="AD132" s="8">
        <f t="shared" si="16"/>
        <v>0</v>
      </c>
      <c r="AE132" s="8">
        <f t="shared" si="17"/>
        <v>0</v>
      </c>
      <c r="AF132" s="8">
        <f t="shared" si="8"/>
        <v>0</v>
      </c>
      <c r="AG132" s="3">
        <f t="shared" si="9"/>
        <v>1</v>
      </c>
    </row>
    <row r="133" spans="1:33">
      <c r="A133" s="3" t="s">
        <v>9513</v>
      </c>
      <c r="B133" s="3" t="s">
        <v>9514</v>
      </c>
      <c r="C133" s="2" t="s">
        <v>8949</v>
      </c>
      <c r="D133" s="2" t="s">
        <v>7760</v>
      </c>
      <c r="E133" s="2" t="s">
        <v>8165</v>
      </c>
      <c r="F133" s="3" t="s">
        <v>3871</v>
      </c>
      <c r="H133" s="8"/>
      <c r="I133" s="8"/>
      <c r="J133" s="73" t="s">
        <v>8991</v>
      </c>
      <c r="L133" s="32"/>
      <c r="M133" s="8"/>
      <c r="O133" s="8"/>
      <c r="Q133" s="16"/>
      <c r="S133" s="8"/>
      <c r="V133" s="8"/>
      <c r="X133" s="8"/>
      <c r="Y133" s="22"/>
      <c r="AC133" s="8">
        <f t="shared" si="15"/>
        <v>1</v>
      </c>
      <c r="AD133" s="8">
        <f t="shared" si="16"/>
        <v>0</v>
      </c>
      <c r="AE133" s="8">
        <f t="shared" si="17"/>
        <v>0</v>
      </c>
      <c r="AF133" s="8">
        <f t="shared" si="8"/>
        <v>0</v>
      </c>
      <c r="AG133" s="3">
        <f t="shared" si="9"/>
        <v>1</v>
      </c>
    </row>
    <row r="134" spans="1:33">
      <c r="A134" s="3" t="s">
        <v>9513</v>
      </c>
      <c r="B134" s="3" t="s">
        <v>9514</v>
      </c>
      <c r="C134" s="2" t="s">
        <v>8827</v>
      </c>
      <c r="D134" s="2" t="s">
        <v>7792</v>
      </c>
      <c r="E134" s="2" t="s">
        <v>7972</v>
      </c>
      <c r="F134" s="3" t="s">
        <v>4349</v>
      </c>
      <c r="H134" s="8"/>
      <c r="I134" s="8"/>
      <c r="J134" s="72" t="s">
        <v>7823</v>
      </c>
      <c r="L134" s="32" t="s">
        <v>10049</v>
      </c>
      <c r="M134" s="8"/>
      <c r="N134" s="8" t="s">
        <v>7823</v>
      </c>
      <c r="O134" s="8"/>
      <c r="Q134" s="16"/>
      <c r="R134" s="16" t="s">
        <v>7823</v>
      </c>
      <c r="S134" s="8"/>
      <c r="V134" s="8" t="s">
        <v>7823</v>
      </c>
      <c r="X134" s="8"/>
      <c r="Y134" s="22"/>
      <c r="AC134" s="8">
        <f t="shared" si="15"/>
        <v>5</v>
      </c>
      <c r="AD134" s="8">
        <f t="shared" si="16"/>
        <v>0</v>
      </c>
      <c r="AE134" s="8">
        <f t="shared" si="17"/>
        <v>0</v>
      </c>
      <c r="AF134" s="8">
        <f t="shared" si="8"/>
        <v>0</v>
      </c>
      <c r="AG134" s="3">
        <f t="shared" si="9"/>
        <v>5</v>
      </c>
    </row>
    <row r="135" spans="1:33">
      <c r="A135" s="3" t="s">
        <v>9513</v>
      </c>
      <c r="B135" s="3" t="s">
        <v>9514</v>
      </c>
      <c r="C135" s="2" t="s">
        <v>7555</v>
      </c>
      <c r="D135" s="2" t="s">
        <v>7973</v>
      </c>
      <c r="E135" s="2" t="s">
        <v>7974</v>
      </c>
      <c r="F135" s="3" t="s">
        <v>3552</v>
      </c>
      <c r="H135" s="8"/>
      <c r="I135" s="8"/>
      <c r="L135" s="32" t="s">
        <v>10049</v>
      </c>
      <c r="M135" s="8"/>
      <c r="N135" s="8" t="s">
        <v>7823</v>
      </c>
      <c r="O135" s="8"/>
      <c r="Q135" s="16"/>
      <c r="S135" s="8"/>
      <c r="V135" s="8"/>
      <c r="X135" s="8"/>
      <c r="Y135" s="22"/>
      <c r="AC135" s="8">
        <f t="shared" si="15"/>
        <v>2</v>
      </c>
      <c r="AD135" s="8">
        <f t="shared" si="16"/>
        <v>0</v>
      </c>
      <c r="AE135" s="8">
        <f t="shared" si="17"/>
        <v>0</v>
      </c>
      <c r="AF135" s="8">
        <f t="shared" ref="AF135:AF178" si="18">COUNTIF(G135:Z135,"IN")</f>
        <v>0</v>
      </c>
      <c r="AG135" s="3">
        <f t="shared" si="9"/>
        <v>2</v>
      </c>
    </row>
    <row r="136" spans="1:33">
      <c r="A136" s="3" t="s">
        <v>9513</v>
      </c>
      <c r="B136" s="3" t="s">
        <v>9514</v>
      </c>
      <c r="C136" s="2" t="s">
        <v>7555</v>
      </c>
      <c r="D136" s="2" t="s">
        <v>7977</v>
      </c>
      <c r="E136" s="2" t="s">
        <v>7610</v>
      </c>
      <c r="F136" s="3" t="s">
        <v>3553</v>
      </c>
      <c r="H136" s="8"/>
      <c r="I136" s="8"/>
      <c r="L136" s="33" t="s">
        <v>10052</v>
      </c>
      <c r="M136" s="8"/>
      <c r="O136" s="8"/>
      <c r="Q136" s="16"/>
      <c r="S136" s="8"/>
      <c r="V136" s="8"/>
      <c r="X136" s="8"/>
      <c r="Y136" s="22"/>
      <c r="AC136" s="8">
        <f t="shared" si="15"/>
        <v>1</v>
      </c>
      <c r="AD136" s="8">
        <f t="shared" si="16"/>
        <v>0</v>
      </c>
      <c r="AE136" s="8">
        <f t="shared" si="17"/>
        <v>0</v>
      </c>
      <c r="AF136" s="8">
        <f t="shared" si="18"/>
        <v>0</v>
      </c>
      <c r="AG136" s="3">
        <f t="shared" si="9"/>
        <v>1</v>
      </c>
    </row>
    <row r="137" spans="1:33">
      <c r="A137" s="3" t="s">
        <v>9513</v>
      </c>
      <c r="B137" s="3" t="s">
        <v>9514</v>
      </c>
      <c r="C137" s="2" t="s">
        <v>7555</v>
      </c>
      <c r="D137" s="2" t="s">
        <v>7432</v>
      </c>
      <c r="E137" s="2" t="s">
        <v>7981</v>
      </c>
      <c r="F137" s="3" t="s">
        <v>1736</v>
      </c>
      <c r="H137" s="8"/>
      <c r="I137" s="8"/>
      <c r="L137" s="32" t="s">
        <v>10049</v>
      </c>
      <c r="M137" s="8"/>
      <c r="O137" s="8"/>
      <c r="Q137" s="16"/>
      <c r="S137" s="8"/>
      <c r="V137" s="8" t="s">
        <v>7823</v>
      </c>
      <c r="X137" s="8"/>
      <c r="Y137" s="22"/>
      <c r="AC137" s="8">
        <f t="shared" si="15"/>
        <v>2</v>
      </c>
      <c r="AD137" s="8">
        <f t="shared" si="16"/>
        <v>0</v>
      </c>
      <c r="AE137" s="8">
        <f t="shared" si="17"/>
        <v>0</v>
      </c>
      <c r="AF137" s="8">
        <f t="shared" si="18"/>
        <v>0</v>
      </c>
      <c r="AG137" s="3">
        <f t="shared" si="9"/>
        <v>2</v>
      </c>
    </row>
    <row r="138" spans="1:33">
      <c r="A138" s="3" t="s">
        <v>9513</v>
      </c>
      <c r="B138" s="3" t="s">
        <v>9514</v>
      </c>
      <c r="C138" s="2" t="s">
        <v>7555</v>
      </c>
      <c r="D138" s="2" t="s">
        <v>7978</v>
      </c>
      <c r="E138" s="2" t="s">
        <v>7979</v>
      </c>
      <c r="F138" s="3" t="s">
        <v>2478</v>
      </c>
      <c r="H138" s="8"/>
      <c r="I138" s="8"/>
      <c r="J138" s="72" t="s">
        <v>7823</v>
      </c>
      <c r="L138" s="32" t="s">
        <v>10049</v>
      </c>
      <c r="M138" s="8"/>
      <c r="O138" s="8" t="s">
        <v>7823</v>
      </c>
      <c r="P138" s="8" t="s">
        <v>7823</v>
      </c>
      <c r="Q138" s="16"/>
      <c r="S138" s="8" t="s">
        <v>7823</v>
      </c>
      <c r="V138" s="8" t="s">
        <v>7823</v>
      </c>
      <c r="X138" s="8"/>
      <c r="Y138" s="22"/>
      <c r="AC138" s="8">
        <f t="shared" si="15"/>
        <v>6</v>
      </c>
      <c r="AD138" s="8">
        <f t="shared" si="16"/>
        <v>0</v>
      </c>
      <c r="AE138" s="8">
        <f t="shared" si="17"/>
        <v>0</v>
      </c>
      <c r="AF138" s="8">
        <f t="shared" si="18"/>
        <v>0</v>
      </c>
      <c r="AG138" s="3">
        <f t="shared" ref="AG138:AG169" si="19">SUM(AC138:AF138)</f>
        <v>6</v>
      </c>
    </row>
    <row r="139" spans="1:33">
      <c r="A139" s="3" t="s">
        <v>9513</v>
      </c>
      <c r="B139" s="3" t="s">
        <v>9514</v>
      </c>
      <c r="C139" s="2" t="s">
        <v>7555</v>
      </c>
      <c r="D139" s="2" t="s">
        <v>7975</v>
      </c>
      <c r="E139" s="2" t="s">
        <v>8169</v>
      </c>
      <c r="F139" s="3" t="s">
        <v>2479</v>
      </c>
      <c r="H139" s="8"/>
      <c r="I139" s="8" t="s">
        <v>7823</v>
      </c>
      <c r="J139" s="72" t="s">
        <v>7823</v>
      </c>
      <c r="L139" s="32" t="s">
        <v>10049</v>
      </c>
      <c r="M139" s="8"/>
      <c r="N139" s="8" t="s">
        <v>7823</v>
      </c>
      <c r="O139" s="8"/>
      <c r="Q139" s="16"/>
      <c r="R139" s="16" t="s">
        <v>7823</v>
      </c>
      <c r="S139" s="8"/>
      <c r="V139" s="8"/>
      <c r="X139" s="8"/>
      <c r="Y139" s="22"/>
      <c r="AC139" s="8">
        <f t="shared" si="15"/>
        <v>5</v>
      </c>
      <c r="AD139" s="8">
        <f t="shared" si="16"/>
        <v>0</v>
      </c>
      <c r="AE139" s="8">
        <f t="shared" si="17"/>
        <v>0</v>
      </c>
      <c r="AF139" s="8">
        <f t="shared" si="18"/>
        <v>0</v>
      </c>
      <c r="AG139" s="3">
        <f t="shared" si="19"/>
        <v>5</v>
      </c>
    </row>
    <row r="140" spans="1:33">
      <c r="A140" s="3" t="s">
        <v>9513</v>
      </c>
      <c r="B140" s="3" t="s">
        <v>9514</v>
      </c>
      <c r="C140" s="2" t="s">
        <v>7555</v>
      </c>
      <c r="D140" s="2" t="s">
        <v>8170</v>
      </c>
      <c r="E140" s="2" t="s">
        <v>8174</v>
      </c>
      <c r="F140" s="3" t="s">
        <v>2022</v>
      </c>
      <c r="G140" s="8" t="s">
        <v>7823</v>
      </c>
      <c r="H140" s="8"/>
      <c r="I140" s="8" t="s">
        <v>7823</v>
      </c>
      <c r="J140" s="72" t="s">
        <v>7823</v>
      </c>
      <c r="L140" s="32"/>
      <c r="M140" s="8"/>
      <c r="O140" s="8"/>
      <c r="Q140" s="16" t="s">
        <v>7823</v>
      </c>
      <c r="S140" s="8"/>
      <c r="V140" s="8"/>
      <c r="X140" s="8"/>
      <c r="Y140" s="22"/>
      <c r="AC140" s="8">
        <f t="shared" si="15"/>
        <v>4</v>
      </c>
      <c r="AD140" s="8">
        <f t="shared" si="16"/>
        <v>0</v>
      </c>
      <c r="AE140" s="8">
        <f t="shared" si="17"/>
        <v>0</v>
      </c>
      <c r="AF140" s="8">
        <f t="shared" si="18"/>
        <v>0</v>
      </c>
      <c r="AG140" s="3">
        <f t="shared" si="19"/>
        <v>4</v>
      </c>
    </row>
    <row r="141" spans="1:33">
      <c r="A141" s="3" t="s">
        <v>9513</v>
      </c>
      <c r="B141" s="3" t="s">
        <v>9514</v>
      </c>
      <c r="C141" s="2" t="s">
        <v>7555</v>
      </c>
      <c r="D141" s="2" t="s">
        <v>8381</v>
      </c>
      <c r="E141" s="2" t="s">
        <v>8188</v>
      </c>
      <c r="F141" s="3" t="s">
        <v>2177</v>
      </c>
      <c r="H141" s="8"/>
      <c r="I141" s="8"/>
      <c r="J141" s="73" t="s">
        <v>8991</v>
      </c>
      <c r="L141" s="32"/>
      <c r="M141" s="8"/>
      <c r="O141" s="8"/>
      <c r="Q141" s="16"/>
      <c r="S141" s="8"/>
      <c r="V141" s="8"/>
      <c r="X141" s="8"/>
      <c r="Y141" s="22"/>
      <c r="AC141" s="8">
        <f t="shared" si="15"/>
        <v>1</v>
      </c>
      <c r="AD141" s="8">
        <f t="shared" si="16"/>
        <v>0</v>
      </c>
      <c r="AE141" s="8">
        <f t="shared" si="17"/>
        <v>0</v>
      </c>
      <c r="AF141" s="8">
        <f t="shared" si="18"/>
        <v>0</v>
      </c>
      <c r="AG141" s="3">
        <f t="shared" si="19"/>
        <v>1</v>
      </c>
    </row>
    <row r="142" spans="1:33">
      <c r="A142" s="3" t="s">
        <v>9513</v>
      </c>
      <c r="B142" s="3" t="s">
        <v>9514</v>
      </c>
      <c r="C142" s="2" t="s">
        <v>8022</v>
      </c>
      <c r="D142" s="2" t="s">
        <v>8378</v>
      </c>
      <c r="E142" s="2" t="s">
        <v>8392</v>
      </c>
      <c r="F142" s="3" t="s">
        <v>2446</v>
      </c>
      <c r="H142" s="8"/>
      <c r="I142" s="8"/>
      <c r="J142" s="72" t="s">
        <v>7823</v>
      </c>
      <c r="L142" s="32" t="s">
        <v>10049</v>
      </c>
      <c r="M142" s="8"/>
      <c r="O142" s="8"/>
      <c r="P142" s="8" t="s">
        <v>7823</v>
      </c>
      <c r="Q142" s="16"/>
      <c r="S142" s="8"/>
      <c r="V142" s="8" t="s">
        <v>7823</v>
      </c>
      <c r="X142" s="8"/>
      <c r="Y142" s="22"/>
      <c r="AC142" s="8">
        <f t="shared" si="15"/>
        <v>4</v>
      </c>
      <c r="AD142" s="8">
        <f t="shared" si="16"/>
        <v>0</v>
      </c>
      <c r="AE142" s="8">
        <f t="shared" si="17"/>
        <v>0</v>
      </c>
      <c r="AF142" s="8">
        <f t="shared" si="18"/>
        <v>0</v>
      </c>
      <c r="AG142" s="3">
        <f t="shared" si="19"/>
        <v>4</v>
      </c>
    </row>
    <row r="143" spans="1:33">
      <c r="A143" s="3" t="s">
        <v>9513</v>
      </c>
      <c r="B143" s="3" t="s">
        <v>9514</v>
      </c>
      <c r="C143" s="2" t="s">
        <v>8022</v>
      </c>
      <c r="D143" s="2" t="s">
        <v>8435</v>
      </c>
      <c r="E143" s="2" t="s">
        <v>8393</v>
      </c>
      <c r="F143" s="3" t="s">
        <v>2948</v>
      </c>
      <c r="H143" s="8"/>
      <c r="I143" s="8"/>
      <c r="L143" s="32" t="s">
        <v>10049</v>
      </c>
      <c r="M143" s="8"/>
      <c r="N143" s="8" t="s">
        <v>7823</v>
      </c>
      <c r="O143" s="8"/>
      <c r="Q143" s="16"/>
      <c r="R143" s="16" t="s">
        <v>7823</v>
      </c>
      <c r="S143" s="8"/>
      <c r="V143" s="8"/>
      <c r="X143" s="8"/>
      <c r="Y143" s="22"/>
      <c r="AC143" s="8">
        <f t="shared" si="15"/>
        <v>3</v>
      </c>
      <c r="AD143" s="8">
        <f t="shared" si="16"/>
        <v>0</v>
      </c>
      <c r="AE143" s="8">
        <f t="shared" si="17"/>
        <v>0</v>
      </c>
      <c r="AF143" s="8">
        <f t="shared" si="18"/>
        <v>0</v>
      </c>
      <c r="AG143" s="3">
        <f t="shared" si="19"/>
        <v>3</v>
      </c>
    </row>
    <row r="144" spans="1:33">
      <c r="A144" s="3" t="s">
        <v>9513</v>
      </c>
      <c r="B144" s="3" t="s">
        <v>9514</v>
      </c>
      <c r="C144" s="2" t="s">
        <v>8022</v>
      </c>
      <c r="D144" s="2" t="s">
        <v>8795</v>
      </c>
      <c r="E144" s="2" t="s">
        <v>8798</v>
      </c>
      <c r="F144" s="3" t="s">
        <v>2475</v>
      </c>
      <c r="H144" s="8"/>
      <c r="I144" s="8" t="s">
        <v>7823</v>
      </c>
      <c r="J144" s="72" t="s">
        <v>7823</v>
      </c>
      <c r="L144" s="32" t="s">
        <v>10049</v>
      </c>
      <c r="M144" s="8"/>
      <c r="O144" s="8"/>
      <c r="Q144" s="16"/>
      <c r="R144" s="16" t="s">
        <v>7823</v>
      </c>
      <c r="S144" s="8"/>
      <c r="V144" s="8"/>
      <c r="X144" s="8"/>
      <c r="Y144" s="22"/>
      <c r="AC144" s="8">
        <f t="shared" si="15"/>
        <v>4</v>
      </c>
      <c r="AD144" s="8">
        <f t="shared" si="16"/>
        <v>0</v>
      </c>
      <c r="AE144" s="8">
        <f t="shared" si="17"/>
        <v>0</v>
      </c>
      <c r="AF144" s="8">
        <f t="shared" si="18"/>
        <v>0</v>
      </c>
      <c r="AG144" s="3">
        <f t="shared" si="19"/>
        <v>4</v>
      </c>
    </row>
    <row r="145" spans="1:33">
      <c r="A145" s="3" t="s">
        <v>9513</v>
      </c>
      <c r="B145" s="3" t="s">
        <v>9514</v>
      </c>
      <c r="C145" s="2" t="s">
        <v>8022</v>
      </c>
      <c r="D145" s="2" t="s">
        <v>8799</v>
      </c>
      <c r="E145" s="2" t="s">
        <v>8985</v>
      </c>
      <c r="F145" s="3" t="s">
        <v>4191</v>
      </c>
      <c r="H145" s="8"/>
      <c r="I145" s="8"/>
      <c r="J145" s="73" t="s">
        <v>9039</v>
      </c>
      <c r="L145" s="32"/>
      <c r="M145" s="8"/>
      <c r="O145" s="8"/>
      <c r="Q145" s="16"/>
      <c r="S145" s="8"/>
      <c r="V145" s="8"/>
      <c r="X145" s="8"/>
      <c r="Y145" s="22"/>
      <c r="AC145" s="8">
        <f t="shared" si="15"/>
        <v>0</v>
      </c>
      <c r="AD145" s="8">
        <f t="shared" si="16"/>
        <v>0</v>
      </c>
      <c r="AE145" s="8">
        <f t="shared" si="17"/>
        <v>0</v>
      </c>
      <c r="AF145" s="8">
        <f t="shared" si="18"/>
        <v>0</v>
      </c>
      <c r="AG145" s="3">
        <f t="shared" si="19"/>
        <v>0</v>
      </c>
    </row>
    <row r="146" spans="1:33">
      <c r="A146" s="3" t="s">
        <v>9513</v>
      </c>
      <c r="B146" s="3" t="s">
        <v>9514</v>
      </c>
      <c r="C146" s="2" t="s">
        <v>9015</v>
      </c>
      <c r="D146" s="2" t="s">
        <v>8398</v>
      </c>
      <c r="E146" s="2" t="s">
        <v>8399</v>
      </c>
      <c r="F146" s="3" t="s">
        <v>3554</v>
      </c>
      <c r="H146" s="8"/>
      <c r="I146" s="8"/>
      <c r="L146" s="32" t="s">
        <v>10049</v>
      </c>
      <c r="M146" s="8"/>
      <c r="O146" s="8"/>
      <c r="Q146" s="16"/>
      <c r="S146" s="8"/>
      <c r="V146" s="8" t="s">
        <v>7823</v>
      </c>
      <c r="X146" s="8"/>
      <c r="Y146" s="22"/>
      <c r="AC146" s="8">
        <f t="shared" si="15"/>
        <v>2</v>
      </c>
      <c r="AD146" s="8">
        <f t="shared" si="16"/>
        <v>0</v>
      </c>
      <c r="AE146" s="8">
        <f t="shared" si="17"/>
        <v>0</v>
      </c>
      <c r="AF146" s="8">
        <f t="shared" si="18"/>
        <v>0</v>
      </c>
      <c r="AG146" s="3">
        <f t="shared" si="19"/>
        <v>2</v>
      </c>
    </row>
    <row r="147" spans="1:33">
      <c r="A147" s="3" t="s">
        <v>9513</v>
      </c>
      <c r="B147" s="3" t="s">
        <v>9514</v>
      </c>
      <c r="C147" s="2" t="s">
        <v>9015</v>
      </c>
      <c r="D147" s="2" t="s">
        <v>9370</v>
      </c>
      <c r="E147" s="2" t="s">
        <v>9371</v>
      </c>
      <c r="F147" s="3" t="s">
        <v>9372</v>
      </c>
      <c r="H147" s="8"/>
      <c r="I147" s="8"/>
      <c r="L147" s="32"/>
      <c r="M147" s="8"/>
      <c r="O147" s="8"/>
      <c r="Q147" s="16"/>
      <c r="R147" s="23" t="s">
        <v>8991</v>
      </c>
      <c r="S147" s="8"/>
      <c r="V147" s="8"/>
      <c r="X147" s="8"/>
      <c r="Y147" s="22"/>
      <c r="AC147" s="8">
        <f t="shared" si="15"/>
        <v>1</v>
      </c>
      <c r="AD147" s="8">
        <f t="shared" si="16"/>
        <v>0</v>
      </c>
      <c r="AE147" s="8">
        <f t="shared" si="17"/>
        <v>0</v>
      </c>
      <c r="AF147" s="8">
        <f t="shared" si="18"/>
        <v>0</v>
      </c>
      <c r="AG147" s="3">
        <f t="shared" si="19"/>
        <v>1</v>
      </c>
    </row>
    <row r="148" spans="1:33">
      <c r="A148" s="3" t="s">
        <v>9513</v>
      </c>
      <c r="B148" s="3" t="s">
        <v>9514</v>
      </c>
      <c r="C148" s="2" t="s">
        <v>9015</v>
      </c>
      <c r="D148" s="2" t="s">
        <v>8400</v>
      </c>
      <c r="E148" s="2" t="s">
        <v>7992</v>
      </c>
      <c r="F148" s="3" t="s">
        <v>1734</v>
      </c>
      <c r="H148" s="8"/>
      <c r="I148" s="18" t="s">
        <v>8991</v>
      </c>
      <c r="L148" s="32"/>
      <c r="M148" s="8"/>
      <c r="O148" s="8"/>
      <c r="Q148" s="16"/>
      <c r="S148" s="8"/>
      <c r="V148" s="8"/>
      <c r="X148" s="8"/>
      <c r="Y148" s="22"/>
      <c r="AC148" s="8">
        <f t="shared" si="15"/>
        <v>1</v>
      </c>
      <c r="AD148" s="8">
        <f t="shared" si="16"/>
        <v>0</v>
      </c>
      <c r="AE148" s="8">
        <f t="shared" si="17"/>
        <v>0</v>
      </c>
      <c r="AF148" s="8">
        <f t="shared" si="18"/>
        <v>0</v>
      </c>
      <c r="AG148" s="3">
        <f t="shared" si="19"/>
        <v>1</v>
      </c>
    </row>
    <row r="149" spans="1:33">
      <c r="A149" s="3" t="s">
        <v>9513</v>
      </c>
      <c r="B149" s="3" t="s">
        <v>9515</v>
      </c>
      <c r="C149" s="2" t="s">
        <v>8517</v>
      </c>
      <c r="D149" s="2" t="s">
        <v>7489</v>
      </c>
      <c r="E149" s="2" t="s">
        <v>7490</v>
      </c>
      <c r="F149" s="3" t="s">
        <v>3422</v>
      </c>
      <c r="H149" s="8"/>
      <c r="I149" s="8"/>
      <c r="L149" s="32" t="s">
        <v>10049</v>
      </c>
      <c r="M149" s="8"/>
      <c r="N149" s="8" t="s">
        <v>7823</v>
      </c>
      <c r="O149" s="8"/>
      <c r="Q149" s="16"/>
      <c r="S149" s="8"/>
      <c r="V149" s="8"/>
      <c r="X149" s="8"/>
      <c r="Y149" s="22"/>
      <c r="AC149" s="8">
        <f>COUNTIF(G149:Y149,"X")+COUNTIF(G149:Y149, "X(e)")</f>
        <v>2</v>
      </c>
      <c r="AD149" s="8">
        <f>COUNTIF(G149:Y149,"NB")</f>
        <v>0</v>
      </c>
      <c r="AE149" s="8">
        <f>COUNTIF(G149:Y149,"V")</f>
        <v>0</v>
      </c>
      <c r="AF149" s="8">
        <f t="shared" si="18"/>
        <v>0</v>
      </c>
      <c r="AG149" s="3">
        <f t="shared" si="19"/>
        <v>2</v>
      </c>
    </row>
    <row r="150" spans="1:33">
      <c r="A150" s="3" t="s">
        <v>9513</v>
      </c>
      <c r="B150" s="3" t="s">
        <v>9515</v>
      </c>
      <c r="C150" s="2" t="s">
        <v>8064</v>
      </c>
      <c r="D150" s="2" t="s">
        <v>8807</v>
      </c>
      <c r="E150" s="2" t="s">
        <v>6909</v>
      </c>
      <c r="F150" s="3" t="s">
        <v>2761</v>
      </c>
      <c r="H150" s="8" t="s">
        <v>7823</v>
      </c>
      <c r="I150" s="8"/>
      <c r="J150" s="72" t="s">
        <v>7823</v>
      </c>
      <c r="L150" s="32" t="s">
        <v>10049</v>
      </c>
      <c r="M150" s="8" t="s">
        <v>7823</v>
      </c>
      <c r="O150" s="8" t="s">
        <v>7278</v>
      </c>
      <c r="P150" s="8" t="s">
        <v>7823</v>
      </c>
      <c r="Q150" s="16"/>
      <c r="S150" s="8" t="s">
        <v>7823</v>
      </c>
      <c r="V150" s="8" t="s">
        <v>7823</v>
      </c>
      <c r="X150" s="8"/>
      <c r="Y150" s="22"/>
      <c r="AC150" s="8">
        <f>COUNTIF(G150:Y150,"X")+COUNTIF(G150:Y150, "X(e)")</f>
        <v>7</v>
      </c>
      <c r="AD150" s="8">
        <f>COUNTIF(G150:Y150,"NB")</f>
        <v>0</v>
      </c>
      <c r="AE150" s="8">
        <f>COUNTIF(G150:Y150,"V")</f>
        <v>0</v>
      </c>
      <c r="AF150" s="8">
        <f t="shared" si="18"/>
        <v>0</v>
      </c>
      <c r="AG150" s="3">
        <f t="shared" si="19"/>
        <v>7</v>
      </c>
    </row>
    <row r="151" spans="1:33">
      <c r="A151" s="3" t="s">
        <v>9513</v>
      </c>
      <c r="B151" s="3" t="s">
        <v>9515</v>
      </c>
      <c r="C151" s="2" t="s">
        <v>8553</v>
      </c>
      <c r="D151" s="2" t="s">
        <v>8604</v>
      </c>
      <c r="E151" s="2" t="s">
        <v>8993</v>
      </c>
      <c r="F151" s="3" t="s">
        <v>2760</v>
      </c>
      <c r="G151" s="8" t="s">
        <v>9283</v>
      </c>
      <c r="H151" s="8"/>
      <c r="I151" s="8"/>
      <c r="K151" s="8" t="s">
        <v>9283</v>
      </c>
      <c r="L151" s="32"/>
      <c r="M151" s="8"/>
      <c r="O151" s="8"/>
      <c r="Q151" s="16"/>
      <c r="S151" s="8"/>
      <c r="V151" s="8"/>
      <c r="X151" s="8"/>
      <c r="Y151" s="22"/>
      <c r="AC151" s="8">
        <f t="shared" si="15"/>
        <v>0</v>
      </c>
      <c r="AD151" s="8">
        <f t="shared" si="16"/>
        <v>0</v>
      </c>
      <c r="AE151" s="8">
        <f t="shared" si="17"/>
        <v>0</v>
      </c>
      <c r="AF151" s="8">
        <f t="shared" si="18"/>
        <v>2</v>
      </c>
      <c r="AG151" s="3">
        <f t="shared" si="19"/>
        <v>2</v>
      </c>
    </row>
    <row r="152" spans="1:33">
      <c r="A152" s="3" t="s">
        <v>9513</v>
      </c>
      <c r="B152" s="3" t="s">
        <v>9515</v>
      </c>
      <c r="C152" s="2" t="s">
        <v>7552</v>
      </c>
      <c r="D152" s="2" t="s">
        <v>6910</v>
      </c>
      <c r="E152" s="2" t="s">
        <v>7990</v>
      </c>
      <c r="F152" s="3" t="s">
        <v>2789</v>
      </c>
      <c r="H152" s="8"/>
      <c r="I152" s="8" t="s">
        <v>7823</v>
      </c>
      <c r="J152" s="72" t="s">
        <v>7823</v>
      </c>
      <c r="L152" s="32" t="s">
        <v>10049</v>
      </c>
      <c r="M152" s="8"/>
      <c r="N152" s="8" t="s">
        <v>7823</v>
      </c>
      <c r="O152" s="8" t="s">
        <v>7823</v>
      </c>
      <c r="P152" s="8" t="s">
        <v>7823</v>
      </c>
      <c r="Q152" s="16"/>
      <c r="R152" s="16" t="s">
        <v>7823</v>
      </c>
      <c r="S152" s="8" t="s">
        <v>7823</v>
      </c>
      <c r="V152" s="8" t="s">
        <v>7823</v>
      </c>
      <c r="X152" s="8"/>
      <c r="Y152" s="22"/>
      <c r="AC152" s="8">
        <f t="shared" si="15"/>
        <v>9</v>
      </c>
      <c r="AD152" s="8">
        <f t="shared" si="16"/>
        <v>0</v>
      </c>
      <c r="AE152" s="8">
        <f t="shared" si="17"/>
        <v>0</v>
      </c>
      <c r="AF152" s="8">
        <f t="shared" si="18"/>
        <v>0</v>
      </c>
      <c r="AG152" s="3">
        <f t="shared" si="19"/>
        <v>9</v>
      </c>
    </row>
    <row r="153" spans="1:33">
      <c r="A153" s="3" t="s">
        <v>9513</v>
      </c>
      <c r="B153" s="3" t="s">
        <v>9515</v>
      </c>
      <c r="C153" s="2" t="s">
        <v>7552</v>
      </c>
      <c r="D153" s="2" t="s">
        <v>7991</v>
      </c>
      <c r="E153" s="2" t="s">
        <v>7993</v>
      </c>
      <c r="F153" s="3" t="s">
        <v>2309</v>
      </c>
      <c r="G153" s="8" t="s">
        <v>7823</v>
      </c>
      <c r="H153" s="8"/>
      <c r="I153" s="8"/>
      <c r="J153" s="72" t="s">
        <v>7823</v>
      </c>
      <c r="L153" s="32"/>
      <c r="M153" s="8"/>
      <c r="O153" s="8"/>
      <c r="Q153" s="16" t="s">
        <v>7823</v>
      </c>
      <c r="S153" s="8"/>
      <c r="U153" s="8" t="s">
        <v>8268</v>
      </c>
      <c r="V153" s="8"/>
      <c r="X153" s="8"/>
      <c r="Y153" s="22"/>
      <c r="AC153" s="8">
        <f t="shared" si="15"/>
        <v>3</v>
      </c>
      <c r="AD153" s="8">
        <f t="shared" si="16"/>
        <v>0</v>
      </c>
      <c r="AE153" s="8">
        <f t="shared" si="17"/>
        <v>0</v>
      </c>
      <c r="AF153" s="8">
        <f t="shared" si="18"/>
        <v>0</v>
      </c>
      <c r="AG153" s="3">
        <f t="shared" si="19"/>
        <v>3</v>
      </c>
    </row>
    <row r="154" spans="1:33">
      <c r="A154" s="3" t="s">
        <v>9513</v>
      </c>
      <c r="B154" s="3" t="s">
        <v>9515</v>
      </c>
      <c r="C154" s="2" t="s">
        <v>7552</v>
      </c>
      <c r="D154" s="2" t="s">
        <v>7994</v>
      </c>
      <c r="E154" s="2" t="s">
        <v>8396</v>
      </c>
      <c r="F154" s="3" t="s">
        <v>2330</v>
      </c>
      <c r="H154" s="8"/>
      <c r="I154" s="8"/>
      <c r="L154" s="32" t="s">
        <v>10049</v>
      </c>
      <c r="M154" s="8"/>
      <c r="O154" s="8"/>
      <c r="Q154" s="16"/>
      <c r="S154" s="8"/>
      <c r="V154" s="8" t="s">
        <v>7823</v>
      </c>
      <c r="X154" s="8"/>
      <c r="Y154" s="22"/>
      <c r="AC154" s="8">
        <f t="shared" si="15"/>
        <v>2</v>
      </c>
      <c r="AD154" s="8">
        <f t="shared" si="16"/>
        <v>0</v>
      </c>
      <c r="AE154" s="8">
        <f t="shared" si="17"/>
        <v>0</v>
      </c>
      <c r="AF154" s="8">
        <f t="shared" si="18"/>
        <v>0</v>
      </c>
      <c r="AG154" s="3">
        <f t="shared" si="19"/>
        <v>2</v>
      </c>
    </row>
    <row r="155" spans="1:33">
      <c r="A155" s="3" t="s">
        <v>9513</v>
      </c>
      <c r="B155" s="3" t="s">
        <v>9515</v>
      </c>
      <c r="C155" s="2" t="s">
        <v>7552</v>
      </c>
      <c r="D155" s="2" t="s">
        <v>7818</v>
      </c>
      <c r="E155" s="2" t="s">
        <v>6914</v>
      </c>
      <c r="F155" s="3" t="s">
        <v>2159</v>
      </c>
      <c r="H155" s="8"/>
      <c r="I155" s="8"/>
      <c r="L155" s="32" t="s">
        <v>10049</v>
      </c>
      <c r="M155" s="8"/>
      <c r="N155" s="8" t="s">
        <v>7823</v>
      </c>
      <c r="O155" s="8"/>
      <c r="Q155" s="16"/>
      <c r="S155" s="8"/>
      <c r="V155" s="8"/>
      <c r="X155" s="8"/>
      <c r="Y155" s="22"/>
      <c r="AC155" s="8">
        <f t="shared" si="15"/>
        <v>2</v>
      </c>
      <c r="AD155" s="8">
        <f t="shared" si="16"/>
        <v>0</v>
      </c>
      <c r="AE155" s="8">
        <f t="shared" si="17"/>
        <v>0</v>
      </c>
      <c r="AF155" s="8">
        <f t="shared" si="18"/>
        <v>0</v>
      </c>
      <c r="AG155" s="3">
        <f t="shared" si="19"/>
        <v>2</v>
      </c>
    </row>
    <row r="156" spans="1:33">
      <c r="A156" s="3" t="s">
        <v>9513</v>
      </c>
      <c r="B156" s="3" t="s">
        <v>9515</v>
      </c>
      <c r="C156" s="2" t="s">
        <v>7552</v>
      </c>
      <c r="D156" s="2" t="s">
        <v>6919</v>
      </c>
      <c r="E156" s="2" t="s">
        <v>7100</v>
      </c>
      <c r="F156" s="3" t="s">
        <v>2635</v>
      </c>
      <c r="H156" s="8"/>
      <c r="I156" s="8"/>
      <c r="L156" s="33" t="s">
        <v>10052</v>
      </c>
      <c r="M156" s="8"/>
      <c r="O156" s="8"/>
      <c r="Q156" s="16"/>
      <c r="S156" s="8"/>
      <c r="V156" s="8"/>
      <c r="X156" s="8"/>
      <c r="Y156" s="22"/>
      <c r="AC156" s="8">
        <f t="shared" si="15"/>
        <v>1</v>
      </c>
      <c r="AD156" s="8">
        <f t="shared" si="16"/>
        <v>0</v>
      </c>
      <c r="AE156" s="8">
        <f t="shared" si="17"/>
        <v>0</v>
      </c>
      <c r="AF156" s="8">
        <f t="shared" si="18"/>
        <v>0</v>
      </c>
      <c r="AG156" s="3">
        <f t="shared" si="19"/>
        <v>1</v>
      </c>
    </row>
    <row r="157" spans="1:33">
      <c r="A157" s="3" t="s">
        <v>9513</v>
      </c>
      <c r="B157" s="3" t="s">
        <v>9515</v>
      </c>
      <c r="C157" s="2" t="s">
        <v>7552</v>
      </c>
      <c r="D157" s="2" t="s">
        <v>6924</v>
      </c>
      <c r="E157" s="2" t="s">
        <v>6573</v>
      </c>
      <c r="F157" s="3" t="s">
        <v>2308</v>
      </c>
      <c r="H157" s="8"/>
      <c r="I157" s="8"/>
      <c r="L157" s="32" t="s">
        <v>10049</v>
      </c>
      <c r="M157" s="8"/>
      <c r="N157" s="8" t="s">
        <v>7823</v>
      </c>
      <c r="O157" s="8"/>
      <c r="Q157" s="16"/>
      <c r="S157" s="8"/>
      <c r="V157" s="8"/>
      <c r="X157" s="8"/>
      <c r="Y157" s="22"/>
      <c r="AC157" s="8">
        <f t="shared" si="15"/>
        <v>2</v>
      </c>
      <c r="AD157" s="8">
        <f t="shared" si="16"/>
        <v>0</v>
      </c>
      <c r="AE157" s="8">
        <f t="shared" si="17"/>
        <v>0</v>
      </c>
      <c r="AF157" s="8">
        <f t="shared" si="18"/>
        <v>0</v>
      </c>
      <c r="AG157" s="3">
        <f t="shared" si="19"/>
        <v>2</v>
      </c>
    </row>
    <row r="158" spans="1:33">
      <c r="A158" s="3" t="s">
        <v>9513</v>
      </c>
      <c r="B158" s="3" t="s">
        <v>9515</v>
      </c>
      <c r="C158" s="2" t="s">
        <v>7552</v>
      </c>
      <c r="D158" s="2" t="s">
        <v>7824</v>
      </c>
      <c r="E158" s="2" t="s">
        <v>6925</v>
      </c>
      <c r="F158" s="3" t="s">
        <v>2459</v>
      </c>
      <c r="H158" s="8"/>
      <c r="I158" s="8" t="s">
        <v>7823</v>
      </c>
      <c r="L158" s="32" t="s">
        <v>7823</v>
      </c>
      <c r="M158" s="8"/>
      <c r="N158" s="8" t="s">
        <v>7823</v>
      </c>
      <c r="O158" s="8"/>
      <c r="Q158" s="16"/>
      <c r="R158" s="16" t="s">
        <v>7823</v>
      </c>
      <c r="S158" s="8"/>
      <c r="V158" s="8"/>
      <c r="X158" s="8"/>
      <c r="Y158" s="22"/>
      <c r="AC158" s="8">
        <f t="shared" si="15"/>
        <v>4</v>
      </c>
      <c r="AD158" s="8">
        <f t="shared" si="16"/>
        <v>0</v>
      </c>
      <c r="AE158" s="8">
        <f t="shared" si="17"/>
        <v>0</v>
      </c>
      <c r="AF158" s="8">
        <f t="shared" si="18"/>
        <v>0</v>
      </c>
      <c r="AG158" s="3">
        <f t="shared" si="19"/>
        <v>4</v>
      </c>
    </row>
    <row r="159" spans="1:33">
      <c r="A159" s="3" t="s">
        <v>9513</v>
      </c>
      <c r="B159" s="3" t="s">
        <v>9515</v>
      </c>
      <c r="C159" s="2" t="s">
        <v>7552</v>
      </c>
      <c r="D159" s="2" t="s">
        <v>7101</v>
      </c>
      <c r="E159" s="2" t="s">
        <v>7102</v>
      </c>
      <c r="F159" s="3" t="s">
        <v>2153</v>
      </c>
      <c r="H159" s="8"/>
      <c r="I159" s="8"/>
      <c r="L159" s="32" t="s">
        <v>10049</v>
      </c>
      <c r="M159" s="8"/>
      <c r="O159" s="8"/>
      <c r="Q159" s="16"/>
      <c r="S159" s="8"/>
      <c r="V159" s="8"/>
      <c r="X159" s="8"/>
      <c r="Y159" s="22"/>
      <c r="AC159" s="8">
        <f t="shared" si="15"/>
        <v>1</v>
      </c>
      <c r="AD159" s="8">
        <f t="shared" si="16"/>
        <v>0</v>
      </c>
      <c r="AE159" s="8">
        <f t="shared" si="17"/>
        <v>0</v>
      </c>
      <c r="AF159" s="8">
        <f t="shared" si="18"/>
        <v>0</v>
      </c>
      <c r="AG159" s="3">
        <f t="shared" si="19"/>
        <v>1</v>
      </c>
    </row>
    <row r="160" spans="1:33">
      <c r="A160" s="3" t="s">
        <v>9513</v>
      </c>
      <c r="B160" s="3" t="s">
        <v>9515</v>
      </c>
      <c r="C160" s="2" t="s">
        <v>7552</v>
      </c>
      <c r="D160" s="2" t="s">
        <v>7103</v>
      </c>
      <c r="E160" s="2" t="s">
        <v>7095</v>
      </c>
      <c r="F160" s="3" t="s">
        <v>2154</v>
      </c>
      <c r="H160" s="8"/>
      <c r="I160" s="8"/>
      <c r="L160" s="33" t="s">
        <v>10052</v>
      </c>
      <c r="M160" s="8"/>
      <c r="O160" s="8"/>
      <c r="Q160" s="16"/>
      <c r="S160" s="8"/>
      <c r="V160" s="8"/>
      <c r="X160" s="8"/>
      <c r="Y160" s="22"/>
      <c r="AC160" s="8">
        <f t="shared" si="15"/>
        <v>1</v>
      </c>
      <c r="AD160" s="8">
        <f t="shared" si="16"/>
        <v>0</v>
      </c>
      <c r="AE160" s="8">
        <f t="shared" si="17"/>
        <v>0</v>
      </c>
      <c r="AF160" s="8">
        <f t="shared" si="18"/>
        <v>0</v>
      </c>
      <c r="AG160" s="3">
        <f t="shared" si="19"/>
        <v>1</v>
      </c>
    </row>
    <row r="161" spans="1:33">
      <c r="A161" s="3" t="s">
        <v>9513</v>
      </c>
      <c r="B161" s="3" t="s">
        <v>9515</v>
      </c>
      <c r="C161" s="2" t="s">
        <v>7552</v>
      </c>
      <c r="D161" s="2" t="s">
        <v>7272</v>
      </c>
      <c r="E161" s="2" t="s">
        <v>7265</v>
      </c>
      <c r="F161" s="3" t="s">
        <v>2158</v>
      </c>
      <c r="H161" s="8"/>
      <c r="I161" s="8"/>
      <c r="L161" s="32"/>
      <c r="M161" s="8"/>
      <c r="O161" s="8"/>
      <c r="Q161" s="16"/>
      <c r="S161" s="8"/>
      <c r="V161" s="18" t="s">
        <v>8991</v>
      </c>
      <c r="X161" s="8"/>
      <c r="Y161" s="22"/>
      <c r="AC161" s="8">
        <f t="shared" si="15"/>
        <v>1</v>
      </c>
      <c r="AD161" s="8">
        <f t="shared" si="16"/>
        <v>0</v>
      </c>
      <c r="AE161" s="8">
        <f t="shared" si="17"/>
        <v>0</v>
      </c>
      <c r="AF161" s="8">
        <f t="shared" si="18"/>
        <v>0</v>
      </c>
      <c r="AG161" s="3">
        <f t="shared" si="19"/>
        <v>1</v>
      </c>
    </row>
    <row r="162" spans="1:33">
      <c r="A162" s="3" t="s">
        <v>9513</v>
      </c>
      <c r="B162" s="3" t="s">
        <v>9515</v>
      </c>
      <c r="C162" s="2" t="s">
        <v>7552</v>
      </c>
      <c r="D162" s="2" t="s">
        <v>7292</v>
      </c>
      <c r="E162" s="2" t="s">
        <v>7472</v>
      </c>
      <c r="F162" s="3" t="s">
        <v>2306</v>
      </c>
      <c r="H162" s="8"/>
      <c r="I162" s="8" t="s">
        <v>7823</v>
      </c>
      <c r="L162" s="32"/>
      <c r="M162" s="8"/>
      <c r="O162" s="8"/>
      <c r="Q162" s="16"/>
      <c r="R162" s="16" t="s">
        <v>7823</v>
      </c>
      <c r="S162" s="8"/>
      <c r="V162" s="8"/>
      <c r="X162" s="8"/>
      <c r="Y162" s="22"/>
      <c r="AC162" s="8">
        <f t="shared" si="15"/>
        <v>2</v>
      </c>
      <c r="AD162" s="8">
        <f t="shared" si="16"/>
        <v>0</v>
      </c>
      <c r="AE162" s="8">
        <f t="shared" si="17"/>
        <v>0</v>
      </c>
      <c r="AF162" s="8">
        <f t="shared" si="18"/>
        <v>0</v>
      </c>
      <c r="AG162" s="3">
        <f t="shared" si="19"/>
        <v>2</v>
      </c>
    </row>
    <row r="163" spans="1:33">
      <c r="A163" s="3" t="s">
        <v>9513</v>
      </c>
      <c r="B163" s="3" t="s">
        <v>9515</v>
      </c>
      <c r="C163" s="2" t="s">
        <v>7552</v>
      </c>
      <c r="D163" s="2" t="s">
        <v>7473</v>
      </c>
      <c r="E163" s="2" t="s">
        <v>7480</v>
      </c>
      <c r="F163" s="3" t="s">
        <v>2156</v>
      </c>
      <c r="H163" s="8"/>
      <c r="I163" s="8" t="s">
        <v>7823</v>
      </c>
      <c r="J163" s="72" t="s">
        <v>7823</v>
      </c>
      <c r="L163" s="32"/>
      <c r="M163" s="8"/>
      <c r="N163" s="8" t="s">
        <v>7823</v>
      </c>
      <c r="O163" s="8"/>
      <c r="Q163" s="16"/>
      <c r="R163" s="16" t="s">
        <v>7823</v>
      </c>
      <c r="S163" s="8"/>
      <c r="V163" s="8"/>
      <c r="X163" s="8"/>
      <c r="Y163" s="22"/>
      <c r="AC163" s="8">
        <f t="shared" si="15"/>
        <v>4</v>
      </c>
      <c r="AD163" s="8">
        <f t="shared" si="16"/>
        <v>0</v>
      </c>
      <c r="AE163" s="8">
        <f t="shared" si="17"/>
        <v>0</v>
      </c>
      <c r="AF163" s="8">
        <f t="shared" si="18"/>
        <v>0</v>
      </c>
      <c r="AG163" s="3">
        <f t="shared" si="19"/>
        <v>4</v>
      </c>
    </row>
    <row r="164" spans="1:33">
      <c r="A164" s="3" t="s">
        <v>9513</v>
      </c>
      <c r="B164" s="3" t="s">
        <v>9516</v>
      </c>
      <c r="C164" s="2" t="s">
        <v>9970</v>
      </c>
      <c r="D164" s="2" t="s">
        <v>9971</v>
      </c>
      <c r="E164" s="2" t="s">
        <v>9972</v>
      </c>
      <c r="F164" s="3" t="s">
        <v>9973</v>
      </c>
      <c r="H164" s="8"/>
      <c r="I164" s="8"/>
      <c r="K164" s="8" t="s">
        <v>9283</v>
      </c>
      <c r="L164" s="32"/>
      <c r="M164" s="8"/>
      <c r="O164" s="8"/>
      <c r="Q164" s="16"/>
      <c r="S164" s="8"/>
      <c r="V164" s="8"/>
      <c r="X164" s="8"/>
      <c r="Y164" s="22"/>
      <c r="AC164" s="8">
        <f t="shared" si="15"/>
        <v>0</v>
      </c>
      <c r="AD164" s="8">
        <f t="shared" si="16"/>
        <v>0</v>
      </c>
      <c r="AE164" s="8">
        <f t="shared" si="17"/>
        <v>0</v>
      </c>
      <c r="AF164" s="8">
        <f t="shared" si="18"/>
        <v>1</v>
      </c>
      <c r="AG164" s="3">
        <f t="shared" si="19"/>
        <v>1</v>
      </c>
    </row>
    <row r="165" spans="1:33">
      <c r="A165" s="3" t="s">
        <v>9513</v>
      </c>
      <c r="B165" s="3" t="s">
        <v>9516</v>
      </c>
      <c r="C165" s="50" t="s">
        <v>9637</v>
      </c>
      <c r="D165" s="2" t="s">
        <v>9638</v>
      </c>
      <c r="E165" s="50" t="s">
        <v>9639</v>
      </c>
      <c r="F165" s="3" t="s">
        <v>9640</v>
      </c>
      <c r="G165" s="8" t="s">
        <v>9283</v>
      </c>
      <c r="H165" s="3"/>
      <c r="I165" s="8"/>
      <c r="K165" s="15"/>
      <c r="L165" s="31"/>
      <c r="M165" s="15"/>
      <c r="Q165" s="3"/>
      <c r="AC165" s="8">
        <f>COUNTIF(G165:Y165,"X")+COUNTIF(G165:Y165, "X(e)")</f>
        <v>0</v>
      </c>
      <c r="AD165" s="8">
        <f>COUNTIF(G165:Y165,"NB")</f>
        <v>0</v>
      </c>
      <c r="AE165" s="8">
        <f>COUNTIF(G165:Y165,"V")</f>
        <v>0</v>
      </c>
      <c r="AF165" s="8">
        <f t="shared" si="18"/>
        <v>1</v>
      </c>
      <c r="AG165" s="3">
        <f t="shared" si="19"/>
        <v>1</v>
      </c>
    </row>
    <row r="166" spans="1:33">
      <c r="A166" s="3" t="s">
        <v>9519</v>
      </c>
      <c r="B166" s="3" t="s">
        <v>9520</v>
      </c>
      <c r="C166" s="2" t="s">
        <v>8876</v>
      </c>
      <c r="D166" s="2" t="s">
        <v>8825</v>
      </c>
      <c r="E166" s="2" t="s">
        <v>8225</v>
      </c>
      <c r="F166" s="3" t="s">
        <v>3105</v>
      </c>
      <c r="G166" s="8" t="s">
        <v>7823</v>
      </c>
      <c r="H166" s="8"/>
      <c r="I166" s="8" t="s">
        <v>7823</v>
      </c>
      <c r="J166" s="72" t="s">
        <v>7835</v>
      </c>
      <c r="K166" s="8" t="s">
        <v>7823</v>
      </c>
      <c r="L166" s="32"/>
      <c r="M166" s="8"/>
      <c r="N166" s="8" t="s">
        <v>7835</v>
      </c>
      <c r="O166" s="8"/>
      <c r="Q166" s="16" t="s">
        <v>7823</v>
      </c>
      <c r="R166" s="16" t="s">
        <v>7823</v>
      </c>
      <c r="S166" s="8"/>
      <c r="U166" s="8" t="s">
        <v>7835</v>
      </c>
      <c r="V166" s="8"/>
      <c r="X166" s="8"/>
      <c r="Y166" s="22" t="s">
        <v>7277</v>
      </c>
      <c r="AC166" s="8">
        <f>COUNTIF(G166:Y166,"X")+COUNTIF(G166:Y166, "X(e)")</f>
        <v>5</v>
      </c>
      <c r="AD166" s="8">
        <f>COUNTIF(G166:Y166,"NB")</f>
        <v>3</v>
      </c>
      <c r="AE166" s="8">
        <f>COUNTIF(G166:Y166,"V")</f>
        <v>1</v>
      </c>
      <c r="AF166" s="8">
        <f t="shared" si="18"/>
        <v>0</v>
      </c>
      <c r="AG166" s="3">
        <f t="shared" si="19"/>
        <v>9</v>
      </c>
    </row>
    <row r="167" spans="1:33">
      <c r="A167" s="3" t="s">
        <v>9519</v>
      </c>
      <c r="B167" s="3" t="s">
        <v>9520</v>
      </c>
      <c r="C167" s="2" t="s">
        <v>8876</v>
      </c>
      <c r="D167" s="2" t="s">
        <v>7477</v>
      </c>
      <c r="E167" s="2" t="s">
        <v>8028</v>
      </c>
      <c r="F167" s="3" t="s">
        <v>3104</v>
      </c>
      <c r="H167" s="8" t="s">
        <v>7835</v>
      </c>
      <c r="I167" s="8"/>
      <c r="J167" s="72" t="s">
        <v>7823</v>
      </c>
      <c r="L167" s="32" t="s">
        <v>10049</v>
      </c>
      <c r="M167" s="8" t="s">
        <v>7835</v>
      </c>
      <c r="N167" s="8" t="s">
        <v>7823</v>
      </c>
      <c r="O167" s="8" t="s">
        <v>7835</v>
      </c>
      <c r="P167" s="8" t="s">
        <v>7835</v>
      </c>
      <c r="Q167" s="16"/>
      <c r="S167" s="8" t="s">
        <v>7835</v>
      </c>
      <c r="T167" s="16" t="s">
        <v>7835</v>
      </c>
      <c r="V167" s="8" t="s">
        <v>7823</v>
      </c>
      <c r="X167" s="8" t="s">
        <v>7823</v>
      </c>
      <c r="Y167" s="22"/>
      <c r="AC167" s="8">
        <f>COUNTIF(G167:Y167,"X")+COUNTIF(G167:Y167, "X(e)")</f>
        <v>5</v>
      </c>
      <c r="AD167" s="8">
        <f>COUNTIF(G167:Y167,"NB")</f>
        <v>6</v>
      </c>
      <c r="AE167" s="8">
        <f>COUNTIF(G167:Y167,"V")</f>
        <v>0</v>
      </c>
      <c r="AF167" s="8">
        <f t="shared" si="18"/>
        <v>0</v>
      </c>
      <c r="AG167" s="3">
        <f t="shared" si="19"/>
        <v>11</v>
      </c>
    </row>
    <row r="168" spans="1:33">
      <c r="A168" s="3" t="s">
        <v>9519</v>
      </c>
      <c r="B168" s="3" t="s">
        <v>9520</v>
      </c>
      <c r="C168" s="2" t="s">
        <v>7461</v>
      </c>
      <c r="D168" s="2" t="s">
        <v>7858</v>
      </c>
      <c r="E168" s="2" t="s">
        <v>8224</v>
      </c>
      <c r="F168" s="3" t="s">
        <v>3106</v>
      </c>
      <c r="G168" s="8" t="s">
        <v>7823</v>
      </c>
      <c r="H168" s="8"/>
      <c r="I168" s="8" t="s">
        <v>7823</v>
      </c>
      <c r="J168" s="72" t="s">
        <v>7277</v>
      </c>
      <c r="K168" s="8" t="s">
        <v>7823</v>
      </c>
      <c r="L168" s="32"/>
      <c r="M168" s="8"/>
      <c r="O168" s="8"/>
      <c r="Q168" s="16"/>
      <c r="R168" s="16" t="s">
        <v>7835</v>
      </c>
      <c r="S168" s="8"/>
      <c r="U168" s="8" t="s">
        <v>7277</v>
      </c>
      <c r="V168" s="8"/>
      <c r="X168" s="8"/>
      <c r="Y168" s="22"/>
      <c r="AC168" s="8">
        <f>COUNTIF(G168:Y168,"X")+COUNTIF(G168:Y168, "X(e)")</f>
        <v>3</v>
      </c>
      <c r="AD168" s="8">
        <f>COUNTIF(G168:Y168,"NB")</f>
        <v>1</v>
      </c>
      <c r="AE168" s="8">
        <f>COUNTIF(G168:Y168,"V")</f>
        <v>2</v>
      </c>
      <c r="AF168" s="8">
        <f t="shared" si="18"/>
        <v>0</v>
      </c>
      <c r="AG168" s="3">
        <f t="shared" si="19"/>
        <v>6</v>
      </c>
    </row>
    <row r="169" spans="1:33">
      <c r="A169" s="3" t="s">
        <v>9519</v>
      </c>
      <c r="B169" s="3" t="s">
        <v>9520</v>
      </c>
      <c r="C169" s="2" t="s">
        <v>7461</v>
      </c>
      <c r="D169" s="2" t="s">
        <v>7843</v>
      </c>
      <c r="E169" s="2" t="s">
        <v>9341</v>
      </c>
      <c r="F169" s="3" t="s">
        <v>3600</v>
      </c>
      <c r="G169" s="8" t="s">
        <v>7823</v>
      </c>
      <c r="H169" s="8"/>
      <c r="I169" s="8" t="s">
        <v>7823</v>
      </c>
      <c r="J169" s="72" t="s">
        <v>7277</v>
      </c>
      <c r="K169" s="8" t="s">
        <v>7823</v>
      </c>
      <c r="L169" s="32"/>
      <c r="M169" s="8"/>
      <c r="O169" s="8"/>
      <c r="Q169" s="16"/>
      <c r="R169" s="16" t="s">
        <v>7835</v>
      </c>
      <c r="S169" s="8"/>
      <c r="V169" s="8"/>
      <c r="X169" s="8"/>
      <c r="Y169" s="22"/>
      <c r="AC169" s="8">
        <f>COUNTIF(G169:Y169,"X")+COUNTIF(G169:Y169, "X(e)")</f>
        <v>3</v>
      </c>
      <c r="AD169" s="8">
        <f>COUNTIF(G169:Y169,"NB")</f>
        <v>1</v>
      </c>
      <c r="AE169" s="8">
        <f>COUNTIF(G169:Y169,"V")</f>
        <v>1</v>
      </c>
      <c r="AF169" s="8">
        <f t="shared" si="18"/>
        <v>0</v>
      </c>
      <c r="AG169" s="3">
        <f t="shared" si="19"/>
        <v>5</v>
      </c>
    </row>
    <row r="170" spans="1:33">
      <c r="A170" s="3" t="s">
        <v>9517</v>
      </c>
      <c r="B170" s="3" t="s">
        <v>9518</v>
      </c>
      <c r="C170" s="2" t="s">
        <v>8157</v>
      </c>
      <c r="D170" s="2" t="s">
        <v>7283</v>
      </c>
      <c r="E170" s="2" t="s">
        <v>7285</v>
      </c>
      <c r="F170" s="3" t="s">
        <v>2455</v>
      </c>
      <c r="G170" s="8" t="s">
        <v>7823</v>
      </c>
      <c r="H170" s="8"/>
      <c r="I170" s="8" t="s">
        <v>7823</v>
      </c>
      <c r="J170" s="72" t="s">
        <v>7823</v>
      </c>
      <c r="K170" s="8" t="s">
        <v>7823</v>
      </c>
      <c r="L170" s="32"/>
      <c r="M170" s="8"/>
      <c r="O170" s="8"/>
      <c r="Q170" s="16" t="s">
        <v>7823</v>
      </c>
      <c r="R170" s="16" t="s">
        <v>7823</v>
      </c>
      <c r="S170" s="8"/>
      <c r="U170" s="8" t="s">
        <v>7823</v>
      </c>
      <c r="V170" s="8"/>
      <c r="X170" s="8"/>
      <c r="Y170" s="22" t="s">
        <v>7823</v>
      </c>
      <c r="AC170" s="8">
        <f t="shared" si="15"/>
        <v>8</v>
      </c>
      <c r="AD170" s="8">
        <f t="shared" si="16"/>
        <v>0</v>
      </c>
      <c r="AE170" s="8">
        <f t="shared" si="17"/>
        <v>0</v>
      </c>
      <c r="AF170" s="8">
        <f t="shared" si="18"/>
        <v>0</v>
      </c>
      <c r="AG170" s="3">
        <f t="shared" ref="AG170:AG193" si="20">SUM(AC170:AF170)</f>
        <v>8</v>
      </c>
    </row>
    <row r="171" spans="1:33">
      <c r="A171" s="3" t="s">
        <v>9517</v>
      </c>
      <c r="B171" s="3" t="s">
        <v>9518</v>
      </c>
      <c r="C171" s="2" t="s">
        <v>8157</v>
      </c>
      <c r="D171" s="2" t="s">
        <v>7286</v>
      </c>
      <c r="E171" s="2" t="s">
        <v>7663</v>
      </c>
      <c r="F171" s="3" t="s">
        <v>2451</v>
      </c>
      <c r="H171" s="8"/>
      <c r="I171" s="8" t="s">
        <v>7823</v>
      </c>
      <c r="L171" s="32"/>
      <c r="M171" s="8"/>
      <c r="O171" s="8"/>
      <c r="Q171" s="16"/>
      <c r="R171" s="16" t="s">
        <v>7823</v>
      </c>
      <c r="S171" s="8"/>
      <c r="V171" s="8"/>
      <c r="X171" s="8"/>
      <c r="Y171" s="22"/>
      <c r="AC171" s="8">
        <f t="shared" si="15"/>
        <v>2</v>
      </c>
      <c r="AD171" s="8">
        <f t="shared" si="16"/>
        <v>0</v>
      </c>
      <c r="AE171" s="8">
        <f t="shared" si="17"/>
        <v>0</v>
      </c>
      <c r="AF171" s="8">
        <f t="shared" si="18"/>
        <v>0</v>
      </c>
      <c r="AG171" s="3">
        <f t="shared" si="20"/>
        <v>2</v>
      </c>
    </row>
    <row r="172" spans="1:33">
      <c r="A172" s="3" t="s">
        <v>9517</v>
      </c>
      <c r="B172" s="3" t="s">
        <v>9518</v>
      </c>
      <c r="C172" s="2" t="s">
        <v>9081</v>
      </c>
      <c r="D172" s="2" t="s">
        <v>7726</v>
      </c>
      <c r="E172" s="2" t="s">
        <v>7836</v>
      </c>
      <c r="F172" s="3" t="s">
        <v>2452</v>
      </c>
      <c r="G172" s="8" t="s">
        <v>7823</v>
      </c>
      <c r="H172" s="8" t="s">
        <v>7823</v>
      </c>
      <c r="I172" s="8" t="s">
        <v>7823</v>
      </c>
      <c r="J172" s="72" t="s">
        <v>7823</v>
      </c>
      <c r="L172" s="32" t="s">
        <v>10049</v>
      </c>
      <c r="M172" s="8" t="s">
        <v>7823</v>
      </c>
      <c r="N172" s="8" t="s">
        <v>7823</v>
      </c>
      <c r="O172" s="8" t="s">
        <v>7823</v>
      </c>
      <c r="P172" s="8" t="s">
        <v>7823</v>
      </c>
      <c r="Q172" s="16" t="s">
        <v>7823</v>
      </c>
      <c r="R172" s="16" t="s">
        <v>7823</v>
      </c>
      <c r="S172" s="8" t="s">
        <v>7823</v>
      </c>
      <c r="T172" s="16" t="s">
        <v>7823</v>
      </c>
      <c r="U172" s="8" t="s">
        <v>7823</v>
      </c>
      <c r="V172" s="8" t="s">
        <v>7823</v>
      </c>
      <c r="X172" s="8" t="s">
        <v>7823</v>
      </c>
      <c r="Y172" s="22"/>
      <c r="AC172" s="8">
        <f t="shared" si="15"/>
        <v>16</v>
      </c>
      <c r="AD172" s="8">
        <f t="shared" si="16"/>
        <v>0</v>
      </c>
      <c r="AE172" s="8">
        <f t="shared" si="17"/>
        <v>0</v>
      </c>
      <c r="AF172" s="8">
        <f t="shared" si="18"/>
        <v>0</v>
      </c>
      <c r="AG172" s="3">
        <f t="shared" si="20"/>
        <v>16</v>
      </c>
    </row>
    <row r="173" spans="1:33">
      <c r="A173" s="3" t="s">
        <v>9517</v>
      </c>
      <c r="B173" s="3" t="s">
        <v>9518</v>
      </c>
      <c r="C173" s="2" t="s">
        <v>9082</v>
      </c>
      <c r="D173" s="2" t="s">
        <v>8026</v>
      </c>
      <c r="E173" s="2" t="s">
        <v>7849</v>
      </c>
      <c r="F173" s="3" t="s">
        <v>2157</v>
      </c>
      <c r="G173" s="8" t="s">
        <v>7823</v>
      </c>
      <c r="H173" s="8" t="s">
        <v>7823</v>
      </c>
      <c r="I173" s="8" t="s">
        <v>7823</v>
      </c>
      <c r="J173" s="72" t="s">
        <v>7823</v>
      </c>
      <c r="K173" s="8" t="s">
        <v>7823</v>
      </c>
      <c r="L173" s="32" t="s">
        <v>10049</v>
      </c>
      <c r="M173" s="8" t="s">
        <v>7823</v>
      </c>
      <c r="N173" s="8" t="s">
        <v>7823</v>
      </c>
      <c r="O173" s="8" t="s">
        <v>7823</v>
      </c>
      <c r="P173" s="8" t="s">
        <v>7823</v>
      </c>
      <c r="Q173" s="16" t="s">
        <v>7823</v>
      </c>
      <c r="R173" s="16" t="s">
        <v>7823</v>
      </c>
      <c r="S173" s="8" t="s">
        <v>7823</v>
      </c>
      <c r="T173" s="16" t="s">
        <v>7823</v>
      </c>
      <c r="U173" s="8" t="s">
        <v>7823</v>
      </c>
      <c r="V173" s="8" t="s">
        <v>7823</v>
      </c>
      <c r="X173" s="8" t="s">
        <v>7823</v>
      </c>
      <c r="Y173" s="22" t="s">
        <v>7277</v>
      </c>
      <c r="AC173" s="8">
        <f t="shared" si="15"/>
        <v>17</v>
      </c>
      <c r="AD173" s="8">
        <f t="shared" si="16"/>
        <v>0</v>
      </c>
      <c r="AE173" s="8">
        <f t="shared" si="17"/>
        <v>1</v>
      </c>
      <c r="AF173" s="8">
        <f t="shared" si="18"/>
        <v>0</v>
      </c>
      <c r="AG173" s="3">
        <f t="shared" si="20"/>
        <v>18</v>
      </c>
    </row>
    <row r="174" spans="1:33">
      <c r="A174" s="3" t="s">
        <v>9517</v>
      </c>
      <c r="B174" s="3" t="s">
        <v>9518</v>
      </c>
      <c r="C174" s="2" t="s">
        <v>7189</v>
      </c>
      <c r="D174" s="2" t="s">
        <v>6831</v>
      </c>
      <c r="E174" s="2" t="s">
        <v>7857</v>
      </c>
      <c r="F174" s="3" t="s">
        <v>2629</v>
      </c>
      <c r="G174" s="8" t="s">
        <v>7823</v>
      </c>
      <c r="H174" s="8"/>
      <c r="I174" s="8"/>
      <c r="J174" s="72" t="s">
        <v>7823</v>
      </c>
      <c r="K174" s="8" t="s">
        <v>7823</v>
      </c>
      <c r="L174" s="32"/>
      <c r="M174" s="8"/>
      <c r="N174" s="8" t="s">
        <v>7823</v>
      </c>
      <c r="O174" s="8"/>
      <c r="Q174" s="16" t="s">
        <v>7277</v>
      </c>
      <c r="R174" s="16" t="s">
        <v>7823</v>
      </c>
      <c r="S174" s="8"/>
      <c r="U174" s="8" t="s">
        <v>7823</v>
      </c>
      <c r="V174" s="8"/>
      <c r="X174" s="8"/>
      <c r="Y174" s="22" t="s">
        <v>7277</v>
      </c>
      <c r="AC174" s="8">
        <f t="shared" si="15"/>
        <v>6</v>
      </c>
      <c r="AD174" s="8">
        <f t="shared" si="16"/>
        <v>0</v>
      </c>
      <c r="AE174" s="8">
        <f t="shared" si="17"/>
        <v>2</v>
      </c>
      <c r="AF174" s="8">
        <f t="shared" si="18"/>
        <v>0</v>
      </c>
      <c r="AG174" s="3">
        <f t="shared" si="20"/>
        <v>8</v>
      </c>
    </row>
    <row r="175" spans="1:33">
      <c r="A175" s="3" t="s">
        <v>9517</v>
      </c>
      <c r="B175" s="3" t="s">
        <v>9518</v>
      </c>
      <c r="C175" s="2" t="s">
        <v>7189</v>
      </c>
      <c r="D175" s="2" t="s">
        <v>7858</v>
      </c>
      <c r="E175" s="2" t="s">
        <v>8823</v>
      </c>
      <c r="F175" s="3" t="s">
        <v>2005</v>
      </c>
      <c r="H175" s="8"/>
      <c r="I175" s="8"/>
      <c r="L175" s="33" t="s">
        <v>9039</v>
      </c>
      <c r="M175" s="8"/>
      <c r="O175" s="8"/>
      <c r="Q175" s="16"/>
      <c r="S175" s="8"/>
      <c r="V175" s="8"/>
      <c r="X175" s="8"/>
      <c r="Y175" s="22"/>
      <c r="AC175" s="8">
        <f t="shared" si="15"/>
        <v>0</v>
      </c>
      <c r="AD175" s="8">
        <f t="shared" si="16"/>
        <v>0</v>
      </c>
      <c r="AE175" s="8">
        <f t="shared" si="17"/>
        <v>0</v>
      </c>
      <c r="AF175" s="8">
        <f t="shared" si="18"/>
        <v>0</v>
      </c>
      <c r="AG175" s="3">
        <f t="shared" si="20"/>
        <v>0</v>
      </c>
    </row>
    <row r="176" spans="1:33">
      <c r="A176" s="3" t="s">
        <v>9517</v>
      </c>
      <c r="B176" s="3" t="s">
        <v>9518</v>
      </c>
      <c r="C176" s="2" t="s">
        <v>7189</v>
      </c>
      <c r="D176" s="2" t="s">
        <v>9013</v>
      </c>
      <c r="E176" s="2" t="s">
        <v>8828</v>
      </c>
      <c r="F176" s="3" t="s">
        <v>3583</v>
      </c>
      <c r="G176" s="8" t="s">
        <v>7823</v>
      </c>
      <c r="H176" s="8"/>
      <c r="I176" s="8" t="s">
        <v>7823</v>
      </c>
      <c r="J176" s="72" t="s">
        <v>7835</v>
      </c>
      <c r="K176" s="8" t="s">
        <v>7823</v>
      </c>
      <c r="L176" s="32" t="s">
        <v>10049</v>
      </c>
      <c r="M176" s="8"/>
      <c r="N176" s="8" t="s">
        <v>7823</v>
      </c>
      <c r="O176" s="8"/>
      <c r="Q176" s="16" t="s">
        <v>7835</v>
      </c>
      <c r="R176" s="16" t="s">
        <v>7823</v>
      </c>
      <c r="S176" s="8"/>
      <c r="U176" s="8" t="s">
        <v>7277</v>
      </c>
      <c r="V176" s="8"/>
      <c r="X176" s="8"/>
      <c r="Y176" s="22" t="s">
        <v>7823</v>
      </c>
      <c r="AC176" s="8">
        <f t="shared" si="15"/>
        <v>7</v>
      </c>
      <c r="AD176" s="8">
        <f t="shared" si="16"/>
        <v>2</v>
      </c>
      <c r="AE176" s="8">
        <f t="shared" si="17"/>
        <v>1</v>
      </c>
      <c r="AF176" s="8">
        <f t="shared" si="18"/>
        <v>0</v>
      </c>
      <c r="AG176" s="3">
        <f t="shared" si="20"/>
        <v>10</v>
      </c>
    </row>
    <row r="177" spans="1:33">
      <c r="A177" s="3" t="s">
        <v>9517</v>
      </c>
      <c r="B177" s="3" t="s">
        <v>9518</v>
      </c>
      <c r="C177" s="2" t="s">
        <v>7189</v>
      </c>
      <c r="D177" s="2" t="s">
        <v>8343</v>
      </c>
      <c r="E177" s="2" t="s">
        <v>7653</v>
      </c>
      <c r="F177" s="3" t="s">
        <v>2624</v>
      </c>
      <c r="H177" s="8"/>
      <c r="I177" s="8"/>
      <c r="L177" s="32"/>
      <c r="M177" s="8"/>
      <c r="O177" s="8"/>
      <c r="Q177" s="16"/>
      <c r="R177" s="23" t="s">
        <v>8991</v>
      </c>
      <c r="S177" s="8"/>
      <c r="V177" s="8"/>
      <c r="X177" s="8"/>
      <c r="Y177" s="22"/>
      <c r="AC177" s="8">
        <f t="shared" si="15"/>
        <v>1</v>
      </c>
      <c r="AD177" s="8">
        <f t="shared" si="16"/>
        <v>0</v>
      </c>
      <c r="AE177" s="8">
        <f t="shared" si="17"/>
        <v>0</v>
      </c>
      <c r="AF177" s="8">
        <f t="shared" si="18"/>
        <v>0</v>
      </c>
      <c r="AG177" s="3">
        <f t="shared" si="20"/>
        <v>1</v>
      </c>
    </row>
    <row r="178" spans="1:33">
      <c r="A178" s="3" t="s">
        <v>9517</v>
      </c>
      <c r="B178" s="3" t="s">
        <v>9518</v>
      </c>
      <c r="C178" s="2" t="s">
        <v>7189</v>
      </c>
      <c r="D178" s="2" t="s">
        <v>7851</v>
      </c>
      <c r="E178" s="2" t="s">
        <v>7476</v>
      </c>
      <c r="F178" s="3" t="s">
        <v>3746</v>
      </c>
      <c r="G178" s="49" t="s">
        <v>8991</v>
      </c>
      <c r="H178" s="8"/>
      <c r="I178" s="8"/>
      <c r="K178" s="8" t="s">
        <v>7277</v>
      </c>
      <c r="L178" s="32"/>
      <c r="M178" s="8"/>
      <c r="O178" s="8"/>
      <c r="Q178" s="16"/>
      <c r="S178" s="8"/>
      <c r="V178" s="8"/>
      <c r="X178" s="8"/>
      <c r="Y178" s="22"/>
      <c r="AC178" s="8">
        <f t="shared" si="15"/>
        <v>1</v>
      </c>
      <c r="AD178" s="8">
        <f t="shared" si="16"/>
        <v>0</v>
      </c>
      <c r="AE178" s="8">
        <f t="shared" si="17"/>
        <v>1</v>
      </c>
      <c r="AF178" s="8">
        <f t="shared" si="18"/>
        <v>0</v>
      </c>
      <c r="AG178" s="3">
        <f t="shared" si="20"/>
        <v>2</v>
      </c>
    </row>
    <row r="179" spans="1:33">
      <c r="A179" s="3" t="s">
        <v>9566</v>
      </c>
      <c r="B179" s="3" t="s">
        <v>9567</v>
      </c>
      <c r="C179" s="2" t="s">
        <v>9118</v>
      </c>
      <c r="D179" s="2" t="s">
        <v>7163</v>
      </c>
      <c r="E179" s="2" t="s">
        <v>7340</v>
      </c>
      <c r="F179" s="3" t="s">
        <v>2888</v>
      </c>
      <c r="G179" s="8" t="s">
        <v>9283</v>
      </c>
      <c r="H179" s="8" t="s">
        <v>9283</v>
      </c>
      <c r="I179" s="8" t="s">
        <v>9283</v>
      </c>
      <c r="J179" s="72" t="s">
        <v>9283</v>
      </c>
      <c r="K179" s="8" t="s">
        <v>9283</v>
      </c>
      <c r="L179" s="32" t="s">
        <v>9283</v>
      </c>
      <c r="M179" s="8" t="s">
        <v>9283</v>
      </c>
      <c r="N179" s="8" t="s">
        <v>9283</v>
      </c>
      <c r="O179" s="8" t="s">
        <v>9283</v>
      </c>
      <c r="P179" s="8" t="s">
        <v>9283</v>
      </c>
      <c r="Q179" s="16" t="s">
        <v>9283</v>
      </c>
      <c r="R179" s="16" t="s">
        <v>9283</v>
      </c>
      <c r="S179" s="8"/>
      <c r="T179" s="16" t="s">
        <v>9283</v>
      </c>
      <c r="U179" s="8" t="s">
        <v>9283</v>
      </c>
      <c r="V179" s="8" t="s">
        <v>9283</v>
      </c>
      <c r="X179" s="8" t="s">
        <v>9283</v>
      </c>
      <c r="Y179" s="22"/>
      <c r="AC179" s="8">
        <f t="shared" ref="AC179:AC193" si="21">COUNTIF(G179:Y179,"X")+COUNTIF(G179:Y179, "X(e)")</f>
        <v>0</v>
      </c>
      <c r="AD179" s="8">
        <f t="shared" ref="AD179:AD184" si="22">COUNTIF(G179:Y179,"NB")</f>
        <v>0</v>
      </c>
      <c r="AE179" s="8">
        <f t="shared" ref="AE179:AE184" si="23">COUNTIF(G179:Y179,"V")</f>
        <v>0</v>
      </c>
      <c r="AF179" s="8">
        <f t="shared" ref="AF179:AF193" si="24">COUNTIF(G179:Z179,"IN")</f>
        <v>16</v>
      </c>
      <c r="AG179" s="3">
        <f t="shared" si="20"/>
        <v>16</v>
      </c>
    </row>
    <row r="180" spans="1:33">
      <c r="A180" s="3" t="s">
        <v>9566</v>
      </c>
      <c r="B180" s="3" t="s">
        <v>9567</v>
      </c>
      <c r="C180" s="2" t="s">
        <v>8008</v>
      </c>
      <c r="D180" s="2" t="s">
        <v>7348</v>
      </c>
      <c r="E180" s="2" t="s">
        <v>7886</v>
      </c>
      <c r="F180" s="3" t="s">
        <v>2735</v>
      </c>
      <c r="H180" s="8"/>
      <c r="I180" s="8"/>
      <c r="L180" s="32" t="s">
        <v>10049</v>
      </c>
      <c r="M180" s="8"/>
      <c r="O180" s="8"/>
      <c r="Q180" s="16"/>
      <c r="S180" s="8"/>
      <c r="V180" s="8" t="s">
        <v>7277</v>
      </c>
      <c r="X180" s="8"/>
      <c r="Y180" s="22"/>
      <c r="AC180" s="8">
        <f t="shared" si="21"/>
        <v>1</v>
      </c>
      <c r="AD180" s="8">
        <f t="shared" si="22"/>
        <v>0</v>
      </c>
      <c r="AE180" s="8">
        <f t="shared" si="23"/>
        <v>1</v>
      </c>
      <c r="AF180" s="8">
        <f t="shared" si="24"/>
        <v>0</v>
      </c>
      <c r="AG180" s="3">
        <f t="shared" si="20"/>
        <v>2</v>
      </c>
    </row>
    <row r="181" spans="1:33">
      <c r="A181" s="3" t="s">
        <v>9566</v>
      </c>
      <c r="B181" s="3" t="s">
        <v>9567</v>
      </c>
      <c r="C181" s="2" t="s">
        <v>8008</v>
      </c>
      <c r="D181" s="2" t="s">
        <v>7887</v>
      </c>
      <c r="E181" s="2" t="s">
        <v>7904</v>
      </c>
      <c r="F181" s="3" t="s">
        <v>2903</v>
      </c>
      <c r="G181" s="8" t="s">
        <v>7277</v>
      </c>
      <c r="H181" s="8"/>
      <c r="I181" s="8" t="s">
        <v>7823</v>
      </c>
      <c r="J181" s="72" t="s">
        <v>7823</v>
      </c>
      <c r="L181" s="32" t="s">
        <v>10049</v>
      </c>
      <c r="M181" s="8"/>
      <c r="N181" s="8" t="s">
        <v>7823</v>
      </c>
      <c r="O181" s="8" t="s">
        <v>7823</v>
      </c>
      <c r="P181" s="8" t="s">
        <v>7823</v>
      </c>
      <c r="Q181" s="16" t="s">
        <v>7823</v>
      </c>
      <c r="R181" s="16" t="s">
        <v>7823</v>
      </c>
      <c r="S181" s="8" t="s">
        <v>7823</v>
      </c>
      <c r="T181" s="16" t="s">
        <v>7823</v>
      </c>
      <c r="V181" s="8" t="s">
        <v>7823</v>
      </c>
      <c r="X181" s="8"/>
      <c r="Y181" s="22"/>
      <c r="AC181" s="8">
        <f t="shared" si="21"/>
        <v>11</v>
      </c>
      <c r="AD181" s="8">
        <f t="shared" si="22"/>
        <v>0</v>
      </c>
      <c r="AE181" s="8">
        <f t="shared" si="23"/>
        <v>1</v>
      </c>
      <c r="AF181" s="8">
        <f t="shared" si="24"/>
        <v>0</v>
      </c>
      <c r="AG181" s="3">
        <f t="shared" si="20"/>
        <v>12</v>
      </c>
    </row>
    <row r="182" spans="1:33">
      <c r="A182" s="3" t="s">
        <v>9566</v>
      </c>
      <c r="B182" s="3" t="s">
        <v>9567</v>
      </c>
      <c r="C182" s="2" t="s">
        <v>8008</v>
      </c>
      <c r="D182" s="2" t="s">
        <v>7708</v>
      </c>
      <c r="E182" s="2" t="s">
        <v>7527</v>
      </c>
      <c r="F182" s="3" t="s">
        <v>3071</v>
      </c>
      <c r="H182" s="8" t="s">
        <v>8268</v>
      </c>
      <c r="I182" s="8"/>
      <c r="L182" s="32"/>
      <c r="M182" s="8" t="s">
        <v>7823</v>
      </c>
      <c r="O182" s="8"/>
      <c r="Q182" s="16"/>
      <c r="S182" s="8"/>
      <c r="T182" s="16" t="s">
        <v>7823</v>
      </c>
      <c r="V182" s="26" t="s">
        <v>10295</v>
      </c>
      <c r="X182" s="8" t="s">
        <v>7823</v>
      </c>
      <c r="Y182" s="22"/>
      <c r="AC182" s="8">
        <f t="shared" si="21"/>
        <v>4</v>
      </c>
      <c r="AD182" s="8">
        <f t="shared" si="22"/>
        <v>0</v>
      </c>
      <c r="AE182" s="8">
        <f t="shared" si="23"/>
        <v>0</v>
      </c>
      <c r="AF182" s="8">
        <f t="shared" si="24"/>
        <v>0</v>
      </c>
      <c r="AG182" s="3">
        <f t="shared" si="20"/>
        <v>4</v>
      </c>
    </row>
    <row r="183" spans="1:33">
      <c r="A183" s="3" t="s">
        <v>9566</v>
      </c>
      <c r="B183" s="3" t="s">
        <v>9567</v>
      </c>
      <c r="C183" s="2" t="s">
        <v>8008</v>
      </c>
      <c r="D183" s="2" t="s">
        <v>6471</v>
      </c>
      <c r="E183" s="2" t="s">
        <v>7349</v>
      </c>
      <c r="F183" s="3" t="s">
        <v>3369</v>
      </c>
      <c r="G183" s="8" t="s">
        <v>7823</v>
      </c>
      <c r="H183" s="8"/>
      <c r="I183" s="8" t="s">
        <v>7823</v>
      </c>
      <c r="J183" s="72" t="s">
        <v>7823</v>
      </c>
      <c r="K183" s="8" t="s">
        <v>7277</v>
      </c>
      <c r="L183" s="32"/>
      <c r="M183" s="8"/>
      <c r="O183" s="8"/>
      <c r="Q183" s="16" t="s">
        <v>7823</v>
      </c>
      <c r="R183" s="16" t="s">
        <v>7277</v>
      </c>
      <c r="S183" s="8"/>
      <c r="U183" s="8" t="s">
        <v>7823</v>
      </c>
      <c r="V183" s="8"/>
      <c r="X183" s="8"/>
      <c r="Y183" s="22" t="s">
        <v>7277</v>
      </c>
      <c r="AC183" s="8">
        <f t="shared" si="21"/>
        <v>5</v>
      </c>
      <c r="AD183" s="8">
        <f t="shared" si="22"/>
        <v>0</v>
      </c>
      <c r="AE183" s="8">
        <f t="shared" si="23"/>
        <v>3</v>
      </c>
      <c r="AF183" s="8">
        <f t="shared" si="24"/>
        <v>0</v>
      </c>
      <c r="AG183" s="3">
        <f t="shared" si="20"/>
        <v>8</v>
      </c>
    </row>
    <row r="184" spans="1:33">
      <c r="A184" s="3" t="s">
        <v>9566</v>
      </c>
      <c r="B184" s="3" t="s">
        <v>9567</v>
      </c>
      <c r="C184" s="2" t="s">
        <v>8008</v>
      </c>
      <c r="D184" s="2" t="s">
        <v>7337</v>
      </c>
      <c r="E184" s="2" t="s">
        <v>7890</v>
      </c>
      <c r="F184" s="3" t="s">
        <v>3549</v>
      </c>
      <c r="H184" s="8" t="s">
        <v>7823</v>
      </c>
      <c r="I184" s="8"/>
      <c r="L184" s="32" t="s">
        <v>10049</v>
      </c>
      <c r="M184" s="8" t="s">
        <v>7823</v>
      </c>
      <c r="O184" s="8"/>
      <c r="Q184" s="16"/>
      <c r="S184" s="8"/>
      <c r="V184" s="8" t="s">
        <v>7823</v>
      </c>
      <c r="X184" s="8" t="s">
        <v>7823</v>
      </c>
      <c r="Y184" s="22"/>
      <c r="AC184" s="8">
        <f t="shared" si="21"/>
        <v>5</v>
      </c>
      <c r="AD184" s="8">
        <f t="shared" si="22"/>
        <v>0</v>
      </c>
      <c r="AE184" s="8">
        <f t="shared" si="23"/>
        <v>0</v>
      </c>
      <c r="AF184" s="8">
        <f t="shared" si="24"/>
        <v>0</v>
      </c>
      <c r="AG184" s="3">
        <f t="shared" si="20"/>
        <v>5</v>
      </c>
    </row>
    <row r="185" spans="1:33">
      <c r="A185" s="3" t="s">
        <v>9566</v>
      </c>
      <c r="B185" s="3" t="s">
        <v>9567</v>
      </c>
      <c r="C185" s="2" t="s">
        <v>8008</v>
      </c>
      <c r="D185" s="2" t="s">
        <v>7453</v>
      </c>
      <c r="E185" s="2" t="s">
        <v>7346</v>
      </c>
      <c r="F185" s="3" t="s">
        <v>3386</v>
      </c>
      <c r="G185" s="8" t="s">
        <v>7823</v>
      </c>
      <c r="H185" s="8"/>
      <c r="I185" s="8" t="s">
        <v>7823</v>
      </c>
      <c r="J185" s="72" t="s">
        <v>7823</v>
      </c>
      <c r="K185" s="8" t="s">
        <v>7823</v>
      </c>
      <c r="L185" s="32"/>
      <c r="M185" s="8"/>
      <c r="O185" s="8"/>
      <c r="Q185" s="16" t="s">
        <v>7823</v>
      </c>
      <c r="R185" s="16" t="s">
        <v>7823</v>
      </c>
      <c r="S185" s="8"/>
      <c r="U185" s="8" t="s">
        <v>7823</v>
      </c>
      <c r="V185" s="8"/>
      <c r="X185" s="8"/>
      <c r="Y185" s="22"/>
      <c r="AC185" s="8">
        <f t="shared" si="21"/>
        <v>7</v>
      </c>
      <c r="AD185" s="8">
        <f t="shared" ref="AD185:AD214" si="25">COUNTIF(G185:Y185,"NB")</f>
        <v>0</v>
      </c>
      <c r="AE185" s="8">
        <f t="shared" ref="AE185:AE214" si="26">COUNTIF(G185:Y185,"V")</f>
        <v>0</v>
      </c>
      <c r="AF185" s="8">
        <f t="shared" si="24"/>
        <v>0</v>
      </c>
      <c r="AG185" s="3">
        <f t="shared" si="20"/>
        <v>7</v>
      </c>
    </row>
    <row r="186" spans="1:33">
      <c r="A186" s="3" t="s">
        <v>9566</v>
      </c>
      <c r="B186" s="3" t="s">
        <v>9567</v>
      </c>
      <c r="C186" s="2" t="s">
        <v>8008</v>
      </c>
      <c r="D186" s="2" t="s">
        <v>7338</v>
      </c>
      <c r="E186" s="2" t="s">
        <v>7528</v>
      </c>
      <c r="F186" s="3" t="s">
        <v>3387</v>
      </c>
      <c r="G186" s="8" t="s">
        <v>7823</v>
      </c>
      <c r="H186" s="8"/>
      <c r="I186" s="8" t="s">
        <v>7823</v>
      </c>
      <c r="J186" s="72" t="s">
        <v>7823</v>
      </c>
      <c r="L186" s="32" t="s">
        <v>10049</v>
      </c>
      <c r="M186" s="8"/>
      <c r="N186" s="8" t="s">
        <v>7823</v>
      </c>
      <c r="O186" s="8"/>
      <c r="Q186" s="16"/>
      <c r="R186" s="16" t="s">
        <v>7823</v>
      </c>
      <c r="S186" s="8"/>
      <c r="T186" s="16" t="s">
        <v>8268</v>
      </c>
      <c r="V186" s="8" t="s">
        <v>7823</v>
      </c>
      <c r="X186" s="8"/>
      <c r="Y186" s="22"/>
      <c r="AC186" s="8">
        <f t="shared" si="21"/>
        <v>7</v>
      </c>
      <c r="AD186" s="8">
        <f t="shared" si="25"/>
        <v>0</v>
      </c>
      <c r="AE186" s="8">
        <f t="shared" si="26"/>
        <v>0</v>
      </c>
      <c r="AF186" s="8">
        <f t="shared" si="24"/>
        <v>0</v>
      </c>
      <c r="AG186" s="3">
        <f t="shared" si="20"/>
        <v>7</v>
      </c>
    </row>
    <row r="187" spans="1:33">
      <c r="A187" s="3" t="s">
        <v>9566</v>
      </c>
      <c r="B187" s="3" t="s">
        <v>9567</v>
      </c>
      <c r="C187" s="2" t="s">
        <v>8008</v>
      </c>
      <c r="D187" s="2" t="s">
        <v>7529</v>
      </c>
      <c r="E187" s="2" t="s">
        <v>7538</v>
      </c>
      <c r="F187" s="3" t="s">
        <v>3388</v>
      </c>
      <c r="G187" s="8" t="s">
        <v>7823</v>
      </c>
      <c r="H187" s="8"/>
      <c r="I187" s="8"/>
      <c r="K187" s="8" t="s">
        <v>7823</v>
      </c>
      <c r="L187" s="32"/>
      <c r="M187" s="8"/>
      <c r="O187" s="8"/>
      <c r="Q187" s="16"/>
      <c r="S187" s="8"/>
      <c r="V187" s="8"/>
      <c r="X187" s="8"/>
      <c r="Y187" s="22" t="s">
        <v>7277</v>
      </c>
      <c r="AC187" s="8">
        <f t="shared" si="21"/>
        <v>2</v>
      </c>
      <c r="AD187" s="8">
        <f t="shared" si="25"/>
        <v>0</v>
      </c>
      <c r="AE187" s="8">
        <f t="shared" si="26"/>
        <v>1</v>
      </c>
      <c r="AF187" s="8">
        <f t="shared" si="24"/>
        <v>0</v>
      </c>
      <c r="AG187" s="3">
        <f t="shared" si="20"/>
        <v>3</v>
      </c>
    </row>
    <row r="188" spans="1:33">
      <c r="A188" s="3" t="s">
        <v>9566</v>
      </c>
      <c r="B188" s="3" t="s">
        <v>9567</v>
      </c>
      <c r="C188" s="2" t="s">
        <v>8008</v>
      </c>
      <c r="D188" s="2" t="s">
        <v>7027</v>
      </c>
      <c r="E188" s="2" t="s">
        <v>6648</v>
      </c>
      <c r="F188" s="3" t="s">
        <v>3234</v>
      </c>
      <c r="G188" s="8" t="s">
        <v>7823</v>
      </c>
      <c r="H188" s="8"/>
      <c r="I188" s="8" t="s">
        <v>7823</v>
      </c>
      <c r="J188" s="72" t="s">
        <v>7823</v>
      </c>
      <c r="L188" s="32" t="s">
        <v>10049</v>
      </c>
      <c r="M188" s="8"/>
      <c r="N188" s="8" t="s">
        <v>7823</v>
      </c>
      <c r="O188" s="8" t="s">
        <v>7823</v>
      </c>
      <c r="P188" s="8" t="s">
        <v>7823</v>
      </c>
      <c r="Q188" s="16" t="s">
        <v>7823</v>
      </c>
      <c r="R188" s="16" t="s">
        <v>7823</v>
      </c>
      <c r="S188" s="8" t="s">
        <v>7823</v>
      </c>
      <c r="T188" s="16" t="s">
        <v>7823</v>
      </c>
      <c r="U188" s="8" t="s">
        <v>7823</v>
      </c>
      <c r="V188" s="8" t="s">
        <v>7823</v>
      </c>
      <c r="X188" s="8"/>
      <c r="Y188" s="22"/>
      <c r="AC188" s="8">
        <f t="shared" si="21"/>
        <v>13</v>
      </c>
      <c r="AD188" s="8">
        <f t="shared" si="25"/>
        <v>0</v>
      </c>
      <c r="AE188" s="8">
        <f t="shared" si="26"/>
        <v>0</v>
      </c>
      <c r="AF188" s="8">
        <f t="shared" si="24"/>
        <v>0</v>
      </c>
      <c r="AG188" s="3">
        <f t="shared" si="20"/>
        <v>13</v>
      </c>
    </row>
    <row r="189" spans="1:33">
      <c r="A189" s="3" t="s">
        <v>9566</v>
      </c>
      <c r="B189" s="3" t="s">
        <v>9567</v>
      </c>
      <c r="C189" s="2" t="s">
        <v>8008</v>
      </c>
      <c r="D189" s="2" t="s">
        <v>6650</v>
      </c>
      <c r="E189" s="2" t="s">
        <v>6651</v>
      </c>
      <c r="F189" s="3" t="s">
        <v>2929</v>
      </c>
      <c r="H189" s="8"/>
      <c r="I189" s="8"/>
      <c r="L189" s="32"/>
      <c r="M189" s="8"/>
      <c r="N189" s="8" t="s">
        <v>7278</v>
      </c>
      <c r="O189" s="8"/>
      <c r="Q189" s="16"/>
      <c r="R189" s="23" t="s">
        <v>8991</v>
      </c>
      <c r="S189" s="8"/>
      <c r="V189" s="8"/>
      <c r="X189" s="8"/>
      <c r="Y189" s="22"/>
      <c r="AC189" s="8">
        <f t="shared" si="21"/>
        <v>1</v>
      </c>
      <c r="AD189" s="8">
        <f t="shared" si="25"/>
        <v>0</v>
      </c>
      <c r="AE189" s="8">
        <f t="shared" si="26"/>
        <v>0</v>
      </c>
      <c r="AF189" s="8">
        <f t="shared" si="24"/>
        <v>0</v>
      </c>
      <c r="AG189" s="3">
        <f t="shared" si="20"/>
        <v>1</v>
      </c>
    </row>
    <row r="190" spans="1:33">
      <c r="A190" s="3" t="s">
        <v>9566</v>
      </c>
      <c r="B190" s="3" t="s">
        <v>9567</v>
      </c>
      <c r="C190" s="2" t="s">
        <v>8008</v>
      </c>
      <c r="D190" s="2" t="s">
        <v>8606</v>
      </c>
      <c r="E190" s="2" t="s">
        <v>6652</v>
      </c>
      <c r="F190" s="3" t="s">
        <v>1557</v>
      </c>
      <c r="G190" s="8" t="s">
        <v>7277</v>
      </c>
      <c r="H190" s="8"/>
      <c r="I190" s="8" t="s">
        <v>7823</v>
      </c>
      <c r="J190" s="72" t="s">
        <v>7823</v>
      </c>
      <c r="L190" s="32" t="s">
        <v>10049</v>
      </c>
      <c r="M190" s="8"/>
      <c r="N190" s="8" t="s">
        <v>7823</v>
      </c>
      <c r="O190" s="8" t="s">
        <v>7823</v>
      </c>
      <c r="P190" s="8" t="s">
        <v>7823</v>
      </c>
      <c r="Q190" s="16"/>
      <c r="R190" s="16" t="s">
        <v>7823</v>
      </c>
      <c r="S190" s="8" t="s">
        <v>7823</v>
      </c>
      <c r="V190" s="8" t="s">
        <v>7823</v>
      </c>
      <c r="X190" s="8"/>
      <c r="Y190" s="22"/>
      <c r="AC190" s="8">
        <f t="shared" si="21"/>
        <v>9</v>
      </c>
      <c r="AD190" s="8">
        <f t="shared" si="25"/>
        <v>0</v>
      </c>
      <c r="AE190" s="8">
        <f t="shared" si="26"/>
        <v>1</v>
      </c>
      <c r="AF190" s="8">
        <f t="shared" si="24"/>
        <v>0</v>
      </c>
      <c r="AG190" s="3">
        <f t="shared" si="20"/>
        <v>10</v>
      </c>
    </row>
    <row r="191" spans="1:33">
      <c r="A191" s="3" t="s">
        <v>9566</v>
      </c>
      <c r="B191" s="3" t="s">
        <v>9567</v>
      </c>
      <c r="C191" s="2" t="s">
        <v>8008</v>
      </c>
      <c r="D191" s="2" t="s">
        <v>7184</v>
      </c>
      <c r="E191" s="2" t="s">
        <v>6475</v>
      </c>
      <c r="F191" s="3" t="s">
        <v>2933</v>
      </c>
      <c r="H191" s="8"/>
      <c r="I191" s="8" t="s">
        <v>7823</v>
      </c>
      <c r="J191" s="72" t="s">
        <v>7823</v>
      </c>
      <c r="L191" s="32" t="s">
        <v>10049</v>
      </c>
      <c r="M191" s="8"/>
      <c r="N191" s="8" t="s">
        <v>7823</v>
      </c>
      <c r="O191" s="8" t="s">
        <v>7823</v>
      </c>
      <c r="P191" s="8" t="s">
        <v>7823</v>
      </c>
      <c r="Q191" s="16"/>
      <c r="R191" s="16" t="s">
        <v>7823</v>
      </c>
      <c r="S191" s="8" t="s">
        <v>7823</v>
      </c>
      <c r="V191" s="8" t="s">
        <v>7823</v>
      </c>
      <c r="X191" s="8"/>
      <c r="Y191" s="22"/>
      <c r="AC191" s="8">
        <f t="shared" si="21"/>
        <v>9</v>
      </c>
      <c r="AD191" s="8">
        <f t="shared" si="25"/>
        <v>0</v>
      </c>
      <c r="AE191" s="8">
        <f t="shared" si="26"/>
        <v>0</v>
      </c>
      <c r="AF191" s="8">
        <f t="shared" si="24"/>
        <v>0</v>
      </c>
      <c r="AG191" s="3">
        <f t="shared" si="20"/>
        <v>9</v>
      </c>
    </row>
    <row r="192" spans="1:33">
      <c r="A192" s="3" t="s">
        <v>9566</v>
      </c>
      <c r="B192" s="3" t="s">
        <v>9567</v>
      </c>
      <c r="C192" s="2" t="s">
        <v>8008</v>
      </c>
      <c r="D192" s="2" t="s">
        <v>7524</v>
      </c>
      <c r="E192" s="2" t="s">
        <v>6296</v>
      </c>
      <c r="F192" s="3" t="s">
        <v>2437</v>
      </c>
      <c r="H192" s="8"/>
      <c r="I192" s="8"/>
      <c r="L192" s="32" t="s">
        <v>10049</v>
      </c>
      <c r="M192" s="8"/>
      <c r="O192" s="8"/>
      <c r="Q192" s="16"/>
      <c r="S192" s="8"/>
      <c r="V192" s="8"/>
      <c r="X192" s="8"/>
      <c r="Y192" s="22"/>
      <c r="AC192" s="8">
        <f t="shared" si="21"/>
        <v>1</v>
      </c>
      <c r="AD192" s="8">
        <f t="shared" si="25"/>
        <v>0</v>
      </c>
      <c r="AE192" s="8">
        <f t="shared" si="26"/>
        <v>0</v>
      </c>
      <c r="AF192" s="8">
        <f t="shared" si="24"/>
        <v>0</v>
      </c>
      <c r="AG192" s="3">
        <f t="shared" si="20"/>
        <v>1</v>
      </c>
    </row>
    <row r="193" spans="1:33">
      <c r="A193" s="3" t="s">
        <v>9566</v>
      </c>
      <c r="B193" s="3" t="s">
        <v>9567</v>
      </c>
      <c r="C193" s="2" t="s">
        <v>8008</v>
      </c>
      <c r="D193" s="2" t="s">
        <v>6636</v>
      </c>
      <c r="E193" s="2" t="s">
        <v>7526</v>
      </c>
      <c r="F193" s="3" t="s">
        <v>3066</v>
      </c>
      <c r="H193" s="8"/>
      <c r="I193" s="8"/>
      <c r="L193" s="32" t="s">
        <v>10049</v>
      </c>
      <c r="M193" s="8"/>
      <c r="N193" s="8" t="s">
        <v>7823</v>
      </c>
      <c r="O193" s="8"/>
      <c r="Q193" s="16"/>
      <c r="S193" s="8"/>
      <c r="V193" s="8"/>
      <c r="X193" s="8"/>
      <c r="Y193" s="22"/>
      <c r="AC193" s="8">
        <f t="shared" si="21"/>
        <v>2</v>
      </c>
      <c r="AD193" s="8">
        <f t="shared" si="25"/>
        <v>0</v>
      </c>
      <c r="AE193" s="8">
        <f t="shared" si="26"/>
        <v>0</v>
      </c>
      <c r="AF193" s="8">
        <f t="shared" si="24"/>
        <v>0</v>
      </c>
      <c r="AG193" s="3">
        <f t="shared" si="20"/>
        <v>2</v>
      </c>
    </row>
    <row r="194" spans="1:33">
      <c r="A194" s="3" t="s">
        <v>9566</v>
      </c>
      <c r="B194" s="3" t="s">
        <v>9567</v>
      </c>
      <c r="C194" s="2" t="s">
        <v>8952</v>
      </c>
      <c r="D194" s="2" t="s">
        <v>3758</v>
      </c>
      <c r="E194" s="2" t="s">
        <v>9432</v>
      </c>
      <c r="F194" s="3" t="s">
        <v>9433</v>
      </c>
      <c r="H194" s="8"/>
      <c r="I194" s="8"/>
      <c r="L194" s="32" t="s">
        <v>10049</v>
      </c>
      <c r="M194" s="8"/>
      <c r="N194" s="8" t="s">
        <v>7823</v>
      </c>
      <c r="O194" s="8"/>
      <c r="Q194" s="16"/>
      <c r="S194" s="8"/>
      <c r="V194" s="8"/>
      <c r="X194" s="8"/>
      <c r="Y194" s="22"/>
      <c r="AC194" s="8">
        <f t="shared" ref="AC194:AC210" si="27">COUNTIF(G194:Y194,"X")+COUNTIF(G194:Y194, "X(e)")</f>
        <v>2</v>
      </c>
      <c r="AD194" s="8">
        <f t="shared" si="25"/>
        <v>0</v>
      </c>
      <c r="AE194" s="8">
        <f t="shared" si="26"/>
        <v>0</v>
      </c>
      <c r="AF194" s="8">
        <f t="shared" ref="AF194:AF210" si="28">COUNTIF(G194:Z194,"IN")</f>
        <v>0</v>
      </c>
      <c r="AG194" s="3">
        <f t="shared" ref="AG194:AG210" si="29">SUM(AC194:AF194)</f>
        <v>2</v>
      </c>
    </row>
    <row r="195" spans="1:33">
      <c r="A195" s="3" t="s">
        <v>9566</v>
      </c>
      <c r="B195" s="3" t="s">
        <v>9567</v>
      </c>
      <c r="C195" s="2" t="s">
        <v>8952</v>
      </c>
      <c r="D195" s="2" t="s">
        <v>6137</v>
      </c>
      <c r="E195" s="2" t="s">
        <v>6665</v>
      </c>
      <c r="F195" s="3" t="s">
        <v>2161</v>
      </c>
      <c r="H195" s="8"/>
      <c r="I195" s="8"/>
      <c r="J195" s="72" t="s">
        <v>7835</v>
      </c>
      <c r="L195" s="32" t="s">
        <v>10049</v>
      </c>
      <c r="M195" s="8"/>
      <c r="N195" s="8" t="s">
        <v>7823</v>
      </c>
      <c r="O195" s="8"/>
      <c r="Q195" s="16"/>
      <c r="R195" s="16" t="s">
        <v>7823</v>
      </c>
      <c r="S195" s="8"/>
      <c r="V195" s="8"/>
      <c r="X195" s="8"/>
      <c r="Y195" s="22"/>
      <c r="AC195" s="8">
        <f t="shared" si="27"/>
        <v>3</v>
      </c>
      <c r="AD195" s="8">
        <f t="shared" si="25"/>
        <v>1</v>
      </c>
      <c r="AE195" s="8">
        <f t="shared" si="26"/>
        <v>0</v>
      </c>
      <c r="AF195" s="8">
        <f t="shared" si="28"/>
        <v>0</v>
      </c>
      <c r="AG195" s="3">
        <f t="shared" si="29"/>
        <v>4</v>
      </c>
    </row>
    <row r="196" spans="1:33">
      <c r="A196" s="3" t="s">
        <v>9566</v>
      </c>
      <c r="B196" s="3" t="s">
        <v>9567</v>
      </c>
      <c r="C196" s="2" t="s">
        <v>8952</v>
      </c>
      <c r="D196" s="2" t="s">
        <v>6664</v>
      </c>
      <c r="E196" s="2" t="s">
        <v>6500</v>
      </c>
      <c r="F196" s="3" t="s">
        <v>2000</v>
      </c>
      <c r="G196" s="8" t="s">
        <v>7823</v>
      </c>
      <c r="H196" s="8"/>
      <c r="I196" s="8" t="s">
        <v>7823</v>
      </c>
      <c r="J196" s="72" t="s">
        <v>7823</v>
      </c>
      <c r="L196" s="32" t="s">
        <v>10049</v>
      </c>
      <c r="M196" s="8"/>
      <c r="N196" s="8" t="s">
        <v>7823</v>
      </c>
      <c r="O196" s="8" t="s">
        <v>7823</v>
      </c>
      <c r="P196" s="8" t="s">
        <v>7823</v>
      </c>
      <c r="Q196" s="16" t="s">
        <v>7823</v>
      </c>
      <c r="R196" s="16" t="s">
        <v>7823</v>
      </c>
      <c r="S196" s="8" t="s">
        <v>7823</v>
      </c>
      <c r="T196" s="16" t="s">
        <v>7823</v>
      </c>
      <c r="U196" s="8" t="s">
        <v>7277</v>
      </c>
      <c r="V196" s="8" t="s">
        <v>7823</v>
      </c>
      <c r="X196" s="8"/>
      <c r="Y196" s="22"/>
      <c r="AC196" s="8">
        <f t="shared" si="27"/>
        <v>12</v>
      </c>
      <c r="AD196" s="8">
        <f t="shared" si="25"/>
        <v>0</v>
      </c>
      <c r="AE196" s="8">
        <f t="shared" si="26"/>
        <v>1</v>
      </c>
      <c r="AF196" s="8">
        <f t="shared" si="28"/>
        <v>0</v>
      </c>
      <c r="AG196" s="3">
        <f t="shared" si="29"/>
        <v>13</v>
      </c>
    </row>
    <row r="197" spans="1:33">
      <c r="A197" s="3" t="s">
        <v>9566</v>
      </c>
      <c r="B197" s="3" t="s">
        <v>9567</v>
      </c>
      <c r="C197" s="2" t="s">
        <v>8952</v>
      </c>
      <c r="D197" s="2" t="s">
        <v>7519</v>
      </c>
      <c r="E197" s="2" t="s">
        <v>6663</v>
      </c>
      <c r="F197" s="3" t="s">
        <v>2441</v>
      </c>
      <c r="G197" s="8" t="s">
        <v>7823</v>
      </c>
      <c r="H197" s="8"/>
      <c r="I197" s="8" t="s">
        <v>7823</v>
      </c>
      <c r="J197" s="72" t="s">
        <v>7823</v>
      </c>
      <c r="L197" s="32" t="s">
        <v>10049</v>
      </c>
      <c r="M197" s="8"/>
      <c r="O197" s="8"/>
      <c r="P197" s="8" t="s">
        <v>7823</v>
      </c>
      <c r="Q197" s="16" t="s">
        <v>7823</v>
      </c>
      <c r="R197" s="16" t="s">
        <v>7823</v>
      </c>
      <c r="S197" s="8" t="s">
        <v>7823</v>
      </c>
      <c r="V197" s="8" t="s">
        <v>7823</v>
      </c>
      <c r="X197" s="8"/>
      <c r="Y197" s="22"/>
      <c r="AC197" s="8">
        <f t="shared" si="27"/>
        <v>9</v>
      </c>
      <c r="AD197" s="8">
        <f t="shared" si="25"/>
        <v>0</v>
      </c>
      <c r="AE197" s="8">
        <f t="shared" si="26"/>
        <v>0</v>
      </c>
      <c r="AF197" s="8">
        <f t="shared" si="28"/>
        <v>0</v>
      </c>
      <c r="AG197" s="3">
        <f t="shared" si="29"/>
        <v>9</v>
      </c>
    </row>
    <row r="198" spans="1:33">
      <c r="A198" s="3" t="s">
        <v>9566</v>
      </c>
      <c r="B198" s="3" t="s">
        <v>9567</v>
      </c>
      <c r="C198" s="2" t="s">
        <v>9753</v>
      </c>
      <c r="D198" s="2" t="s">
        <v>6666</v>
      </c>
      <c r="E198" s="2" t="s">
        <v>9754</v>
      </c>
      <c r="F198" s="3" t="s">
        <v>2294</v>
      </c>
      <c r="H198" s="8"/>
      <c r="I198" s="8"/>
      <c r="L198" s="32" t="s">
        <v>10049</v>
      </c>
      <c r="M198" s="8"/>
      <c r="N198" s="8" t="s">
        <v>7823</v>
      </c>
      <c r="O198" s="8"/>
      <c r="Q198" s="16"/>
      <c r="S198" s="8"/>
      <c r="V198" s="8"/>
      <c r="X198" s="8"/>
      <c r="Y198" s="22"/>
      <c r="AC198" s="8">
        <f t="shared" si="27"/>
        <v>2</v>
      </c>
      <c r="AD198" s="8">
        <f t="shared" si="25"/>
        <v>0</v>
      </c>
      <c r="AE198" s="8">
        <f t="shared" si="26"/>
        <v>0</v>
      </c>
      <c r="AF198" s="8">
        <f t="shared" si="28"/>
        <v>0</v>
      </c>
      <c r="AG198" s="3">
        <f t="shared" si="29"/>
        <v>2</v>
      </c>
    </row>
    <row r="199" spans="1:33">
      <c r="A199" s="3" t="s">
        <v>9566</v>
      </c>
      <c r="B199" s="3" t="s">
        <v>9567</v>
      </c>
      <c r="C199" s="2" t="s">
        <v>8298</v>
      </c>
      <c r="D199" s="2" t="s">
        <v>6307</v>
      </c>
      <c r="E199" s="2" t="s">
        <v>6311</v>
      </c>
      <c r="F199" s="3" t="s">
        <v>2023</v>
      </c>
      <c r="G199" s="8" t="s">
        <v>7823</v>
      </c>
      <c r="H199" s="8" t="s">
        <v>7823</v>
      </c>
      <c r="I199" s="8" t="s">
        <v>7823</v>
      </c>
      <c r="J199" s="72" t="s">
        <v>7823</v>
      </c>
      <c r="L199" s="32" t="s">
        <v>10049</v>
      </c>
      <c r="M199" s="8" t="s">
        <v>7823</v>
      </c>
      <c r="N199" s="8" t="s">
        <v>7823</v>
      </c>
      <c r="O199" s="8" t="s">
        <v>7823</v>
      </c>
      <c r="P199" s="8" t="s">
        <v>7823</v>
      </c>
      <c r="Q199" s="16" t="s">
        <v>7823</v>
      </c>
      <c r="R199" s="16" t="s">
        <v>7823</v>
      </c>
      <c r="S199" s="8" t="s">
        <v>7823</v>
      </c>
      <c r="T199" s="16" t="s">
        <v>7823</v>
      </c>
      <c r="U199" s="8" t="s">
        <v>7823</v>
      </c>
      <c r="V199" s="8" t="s">
        <v>7823</v>
      </c>
      <c r="X199" s="8" t="s">
        <v>7823</v>
      </c>
      <c r="Y199" s="22"/>
      <c r="AC199" s="8">
        <f t="shared" si="27"/>
        <v>16</v>
      </c>
      <c r="AD199" s="8">
        <f t="shared" si="25"/>
        <v>0</v>
      </c>
      <c r="AE199" s="8">
        <f t="shared" si="26"/>
        <v>0</v>
      </c>
      <c r="AF199" s="8">
        <f t="shared" si="28"/>
        <v>0</v>
      </c>
      <c r="AG199" s="3">
        <f t="shared" si="29"/>
        <v>16</v>
      </c>
    </row>
    <row r="200" spans="1:33">
      <c r="A200" s="3" t="s">
        <v>9566</v>
      </c>
      <c r="B200" s="3" t="s">
        <v>9567</v>
      </c>
      <c r="C200" s="2" t="s">
        <v>8298</v>
      </c>
      <c r="D200" s="2" t="s">
        <v>3365</v>
      </c>
      <c r="E200" s="2" t="s">
        <v>9982</v>
      </c>
      <c r="F200" s="3" t="s">
        <v>2442</v>
      </c>
      <c r="H200" s="8"/>
      <c r="I200" s="8"/>
      <c r="L200" s="32" t="s">
        <v>10049</v>
      </c>
      <c r="M200" s="8"/>
      <c r="O200" s="8"/>
      <c r="Q200" s="16"/>
      <c r="S200" s="8"/>
      <c r="V200" s="8"/>
      <c r="X200" s="8"/>
      <c r="Y200" s="22"/>
      <c r="AC200" s="8">
        <f t="shared" si="27"/>
        <v>1</v>
      </c>
      <c r="AD200" s="8">
        <f t="shared" si="25"/>
        <v>0</v>
      </c>
      <c r="AE200" s="8">
        <f t="shared" si="26"/>
        <v>0</v>
      </c>
      <c r="AF200" s="8">
        <f t="shared" si="28"/>
        <v>0</v>
      </c>
      <c r="AG200" s="3">
        <f t="shared" si="29"/>
        <v>1</v>
      </c>
    </row>
    <row r="201" spans="1:33">
      <c r="A201" s="3" t="s">
        <v>9566</v>
      </c>
      <c r="B201" s="3" t="s">
        <v>9567</v>
      </c>
      <c r="C201" s="2" t="s">
        <v>8298</v>
      </c>
      <c r="D201" s="2" t="s">
        <v>7033</v>
      </c>
      <c r="E201" s="2" t="s">
        <v>7214</v>
      </c>
      <c r="F201" s="3" t="s">
        <v>1862</v>
      </c>
      <c r="H201" s="8"/>
      <c r="I201" s="8"/>
      <c r="L201" s="33" t="s">
        <v>8991</v>
      </c>
      <c r="M201" s="8"/>
      <c r="O201" s="8"/>
      <c r="Q201" s="16"/>
      <c r="S201" s="8"/>
      <c r="V201" s="8"/>
      <c r="X201" s="8"/>
      <c r="Y201" s="22"/>
      <c r="AC201" s="8">
        <f t="shared" si="27"/>
        <v>1</v>
      </c>
      <c r="AD201" s="8">
        <f t="shared" si="25"/>
        <v>0</v>
      </c>
      <c r="AE201" s="8">
        <f t="shared" si="26"/>
        <v>0</v>
      </c>
      <c r="AF201" s="8">
        <f t="shared" si="28"/>
        <v>0</v>
      </c>
      <c r="AG201" s="3">
        <f t="shared" si="29"/>
        <v>1</v>
      </c>
    </row>
    <row r="202" spans="1:33">
      <c r="A202" s="3" t="s">
        <v>9566</v>
      </c>
      <c r="B202" s="3" t="s">
        <v>9567</v>
      </c>
      <c r="C202" s="2" t="s">
        <v>8298</v>
      </c>
      <c r="D202" s="2" t="s">
        <v>7031</v>
      </c>
      <c r="E202" s="2" t="s">
        <v>6843</v>
      </c>
      <c r="F202" s="3" t="s">
        <v>2293</v>
      </c>
      <c r="H202" s="8"/>
      <c r="I202" s="8"/>
      <c r="L202" s="32"/>
      <c r="M202" s="8"/>
      <c r="N202" s="8" t="s">
        <v>7823</v>
      </c>
      <c r="O202" s="8"/>
      <c r="Q202" s="16"/>
      <c r="R202" s="16" t="s">
        <v>7823</v>
      </c>
      <c r="S202" s="8"/>
      <c r="V202" s="8"/>
      <c r="X202" s="8"/>
      <c r="Y202" s="22"/>
      <c r="AC202" s="8">
        <f t="shared" si="27"/>
        <v>2</v>
      </c>
      <c r="AD202" s="8">
        <f t="shared" si="25"/>
        <v>0</v>
      </c>
      <c r="AE202" s="8">
        <f t="shared" si="26"/>
        <v>0</v>
      </c>
      <c r="AF202" s="8">
        <f t="shared" si="28"/>
        <v>0</v>
      </c>
      <c r="AG202" s="3">
        <f t="shared" si="29"/>
        <v>2</v>
      </c>
    </row>
    <row r="203" spans="1:33">
      <c r="A203" s="3" t="s">
        <v>9566</v>
      </c>
      <c r="B203" s="3" t="s">
        <v>9567</v>
      </c>
      <c r="C203" s="2" t="s">
        <v>8298</v>
      </c>
      <c r="D203" s="2" t="s">
        <v>7198</v>
      </c>
      <c r="E203" s="2" t="s">
        <v>6489</v>
      </c>
      <c r="F203" s="3" t="s">
        <v>2171</v>
      </c>
      <c r="H203" s="8"/>
      <c r="I203" s="8"/>
      <c r="L203" s="32" t="s">
        <v>10049</v>
      </c>
      <c r="M203" s="8"/>
      <c r="O203" s="8"/>
      <c r="Q203" s="16"/>
      <c r="S203" s="8"/>
      <c r="V203" s="8"/>
      <c r="X203" s="8"/>
      <c r="Y203" s="22"/>
      <c r="AC203" s="8">
        <f t="shared" si="27"/>
        <v>1</v>
      </c>
      <c r="AD203" s="8">
        <f t="shared" si="25"/>
        <v>0</v>
      </c>
      <c r="AE203" s="8">
        <f t="shared" si="26"/>
        <v>0</v>
      </c>
      <c r="AF203" s="8">
        <f t="shared" si="28"/>
        <v>0</v>
      </c>
      <c r="AG203" s="3">
        <f t="shared" si="29"/>
        <v>1</v>
      </c>
    </row>
    <row r="204" spans="1:33">
      <c r="A204" s="3" t="s">
        <v>9566</v>
      </c>
      <c r="B204" s="3" t="s">
        <v>9567</v>
      </c>
      <c r="C204" s="2" t="s">
        <v>8298</v>
      </c>
      <c r="D204" s="2" t="s">
        <v>6661</v>
      </c>
      <c r="E204" s="2" t="s">
        <v>7024</v>
      </c>
      <c r="F204" s="3" t="s">
        <v>2027</v>
      </c>
      <c r="G204" s="8" t="s">
        <v>7823</v>
      </c>
      <c r="H204" s="8"/>
      <c r="I204" s="8" t="s">
        <v>7823</v>
      </c>
      <c r="J204" s="72" t="s">
        <v>7823</v>
      </c>
      <c r="L204" s="32" t="s">
        <v>10049</v>
      </c>
      <c r="M204" s="8"/>
      <c r="N204" s="8" t="s">
        <v>7823</v>
      </c>
      <c r="O204" s="8" t="s">
        <v>7823</v>
      </c>
      <c r="P204" s="8" t="s">
        <v>7823</v>
      </c>
      <c r="Q204" s="16" t="s">
        <v>7823</v>
      </c>
      <c r="R204" s="16" t="s">
        <v>7823</v>
      </c>
      <c r="S204" s="8" t="s">
        <v>7823</v>
      </c>
      <c r="T204" s="16" t="s">
        <v>7823</v>
      </c>
      <c r="U204" s="8" t="s">
        <v>7823</v>
      </c>
      <c r="V204" s="8" t="s">
        <v>7823</v>
      </c>
      <c r="X204" s="8"/>
      <c r="Y204" s="22"/>
      <c r="AC204" s="8">
        <f t="shared" si="27"/>
        <v>13</v>
      </c>
      <c r="AD204" s="8">
        <f t="shared" si="25"/>
        <v>0</v>
      </c>
      <c r="AE204" s="8">
        <f t="shared" si="26"/>
        <v>0</v>
      </c>
      <c r="AF204" s="8">
        <f t="shared" si="28"/>
        <v>0</v>
      </c>
      <c r="AG204" s="3">
        <f t="shared" si="29"/>
        <v>13</v>
      </c>
    </row>
    <row r="205" spans="1:33">
      <c r="A205" s="3" t="s">
        <v>9566</v>
      </c>
      <c r="B205" s="3" t="s">
        <v>9567</v>
      </c>
      <c r="C205" s="2" t="s">
        <v>8298</v>
      </c>
      <c r="D205" s="2" t="s">
        <v>7202</v>
      </c>
      <c r="E205" s="2" t="s">
        <v>7022</v>
      </c>
      <c r="F205" s="3" t="s">
        <v>2170</v>
      </c>
      <c r="H205" s="8"/>
      <c r="I205" s="8"/>
      <c r="L205" s="32" t="s">
        <v>10049</v>
      </c>
      <c r="M205" s="8"/>
      <c r="N205" s="8" t="s">
        <v>7823</v>
      </c>
      <c r="O205" s="8"/>
      <c r="Q205" s="16"/>
      <c r="R205" s="16" t="s">
        <v>7823</v>
      </c>
      <c r="S205" s="8"/>
      <c r="V205" s="8"/>
      <c r="X205" s="8"/>
      <c r="Y205" s="22"/>
      <c r="AC205" s="8">
        <f t="shared" si="27"/>
        <v>3</v>
      </c>
      <c r="AD205" s="8">
        <f t="shared" si="25"/>
        <v>0</v>
      </c>
      <c r="AE205" s="8">
        <f t="shared" si="26"/>
        <v>0</v>
      </c>
      <c r="AF205" s="8">
        <f t="shared" si="28"/>
        <v>0</v>
      </c>
      <c r="AG205" s="3">
        <f t="shared" si="29"/>
        <v>3</v>
      </c>
    </row>
    <row r="206" spans="1:33">
      <c r="A206" s="3" t="s">
        <v>9566</v>
      </c>
      <c r="B206" s="3" t="s">
        <v>9567</v>
      </c>
      <c r="C206" s="2" t="s">
        <v>8298</v>
      </c>
      <c r="D206" s="2" t="s">
        <v>7020</v>
      </c>
      <c r="E206" s="2" t="s">
        <v>7201</v>
      </c>
      <c r="F206" s="3" t="s">
        <v>2169</v>
      </c>
      <c r="G206" s="8" t="s">
        <v>7823</v>
      </c>
      <c r="H206" s="8"/>
      <c r="I206" s="8" t="s">
        <v>7823</v>
      </c>
      <c r="L206" s="32"/>
      <c r="M206" s="8"/>
      <c r="O206" s="8"/>
      <c r="Q206" s="16"/>
      <c r="S206" s="8"/>
      <c r="V206" s="8"/>
      <c r="X206" s="8"/>
      <c r="Y206" s="22"/>
      <c r="AC206" s="8">
        <f t="shared" si="27"/>
        <v>2</v>
      </c>
      <c r="AD206" s="8">
        <f t="shared" si="25"/>
        <v>0</v>
      </c>
      <c r="AE206" s="8">
        <f t="shared" si="26"/>
        <v>0</v>
      </c>
      <c r="AF206" s="8">
        <f t="shared" si="28"/>
        <v>0</v>
      </c>
      <c r="AG206" s="3">
        <f t="shared" si="29"/>
        <v>2</v>
      </c>
    </row>
    <row r="207" spans="1:33">
      <c r="A207" s="3" t="s">
        <v>9566</v>
      </c>
      <c r="B207" s="3" t="s">
        <v>9567</v>
      </c>
      <c r="C207" s="2" t="s">
        <v>9751</v>
      </c>
      <c r="D207" s="2" t="s">
        <v>7221</v>
      </c>
      <c r="E207" s="2" t="s">
        <v>9756</v>
      </c>
      <c r="F207" s="3" t="s">
        <v>2444</v>
      </c>
      <c r="G207" s="8" t="s">
        <v>7823</v>
      </c>
      <c r="H207" s="8"/>
      <c r="I207" s="8" t="s">
        <v>7823</v>
      </c>
      <c r="L207" s="32" t="s">
        <v>10049</v>
      </c>
      <c r="M207" s="8"/>
      <c r="N207" s="8" t="s">
        <v>7823</v>
      </c>
      <c r="O207" s="8"/>
      <c r="Q207" s="16"/>
      <c r="R207" s="16" t="s">
        <v>7823</v>
      </c>
      <c r="S207" s="8"/>
      <c r="V207" s="8"/>
      <c r="X207" s="8"/>
      <c r="Y207" s="22"/>
      <c r="AC207" s="8">
        <f t="shared" si="27"/>
        <v>5</v>
      </c>
      <c r="AD207" s="8">
        <f t="shared" si="25"/>
        <v>0</v>
      </c>
      <c r="AE207" s="8">
        <f t="shared" si="26"/>
        <v>0</v>
      </c>
      <c r="AF207" s="8">
        <f t="shared" si="28"/>
        <v>0</v>
      </c>
      <c r="AG207" s="3">
        <f t="shared" si="29"/>
        <v>5</v>
      </c>
    </row>
    <row r="208" spans="1:33">
      <c r="A208" s="3" t="s">
        <v>9566</v>
      </c>
      <c r="B208" s="3" t="s">
        <v>9567</v>
      </c>
      <c r="C208" s="2" t="s">
        <v>9751</v>
      </c>
      <c r="D208" s="2" t="s">
        <v>7218</v>
      </c>
      <c r="E208" s="2" t="s">
        <v>9755</v>
      </c>
      <c r="F208" s="3" t="s">
        <v>2600</v>
      </c>
      <c r="H208" s="8"/>
      <c r="I208" s="8"/>
      <c r="L208" s="32" t="s">
        <v>10049</v>
      </c>
      <c r="M208" s="8"/>
      <c r="O208" s="8"/>
      <c r="Q208" s="16"/>
      <c r="S208" s="8"/>
      <c r="T208" s="16" t="s">
        <v>7823</v>
      </c>
      <c r="V208" s="8" t="s">
        <v>7823</v>
      </c>
      <c r="X208" s="8"/>
      <c r="Y208" s="22"/>
      <c r="AC208" s="8">
        <f t="shared" si="27"/>
        <v>3</v>
      </c>
      <c r="AD208" s="8">
        <f t="shared" si="25"/>
        <v>0</v>
      </c>
      <c r="AE208" s="8">
        <f t="shared" si="26"/>
        <v>0</v>
      </c>
      <c r="AF208" s="8">
        <f t="shared" si="28"/>
        <v>0</v>
      </c>
      <c r="AG208" s="3">
        <f t="shared" si="29"/>
        <v>3</v>
      </c>
    </row>
    <row r="209" spans="1:33">
      <c r="A209" s="3" t="s">
        <v>9566</v>
      </c>
      <c r="B209" s="3" t="s">
        <v>9567</v>
      </c>
      <c r="C209" s="2" t="s">
        <v>9751</v>
      </c>
      <c r="D209" s="2" t="s">
        <v>5973</v>
      </c>
      <c r="E209" s="2" t="s">
        <v>9752</v>
      </c>
      <c r="F209" s="3" t="s">
        <v>2603</v>
      </c>
      <c r="H209" s="8"/>
      <c r="I209" s="8"/>
      <c r="L209" s="32" t="s">
        <v>10049</v>
      </c>
      <c r="M209" s="8"/>
      <c r="O209" s="8"/>
      <c r="Q209" s="16"/>
      <c r="S209" s="8"/>
      <c r="V209" s="8"/>
      <c r="X209" s="8"/>
      <c r="Y209" s="22"/>
      <c r="AC209" s="8">
        <f t="shared" si="27"/>
        <v>1</v>
      </c>
      <c r="AD209" s="8">
        <f t="shared" si="25"/>
        <v>0</v>
      </c>
      <c r="AE209" s="8">
        <f t="shared" si="26"/>
        <v>0</v>
      </c>
      <c r="AF209" s="8">
        <f t="shared" si="28"/>
        <v>0</v>
      </c>
      <c r="AG209" s="3">
        <f t="shared" si="29"/>
        <v>1</v>
      </c>
    </row>
    <row r="210" spans="1:33">
      <c r="A210" s="3" t="s">
        <v>9566</v>
      </c>
      <c r="B210" s="3" t="s">
        <v>9567</v>
      </c>
      <c r="C210" s="2" t="s">
        <v>9347</v>
      </c>
      <c r="D210" s="2" t="s">
        <v>9958</v>
      </c>
      <c r="E210" s="2" t="s">
        <v>9959</v>
      </c>
      <c r="F210" s="3" t="s">
        <v>9960</v>
      </c>
      <c r="H210" s="8"/>
      <c r="I210" s="8"/>
      <c r="L210" s="32" t="s">
        <v>7277</v>
      </c>
      <c r="M210" s="8"/>
      <c r="O210" s="8"/>
      <c r="Q210" s="16"/>
      <c r="S210" s="8"/>
      <c r="V210" s="8" t="s">
        <v>7277</v>
      </c>
      <c r="X210" s="8"/>
      <c r="Y210" s="22"/>
      <c r="AC210" s="8">
        <f t="shared" si="27"/>
        <v>0</v>
      </c>
      <c r="AD210" s="8">
        <f t="shared" si="25"/>
        <v>0</v>
      </c>
      <c r="AE210" s="8">
        <f t="shared" si="26"/>
        <v>2</v>
      </c>
      <c r="AF210" s="8">
        <f t="shared" si="28"/>
        <v>0</v>
      </c>
      <c r="AG210" s="3">
        <f t="shared" si="29"/>
        <v>2</v>
      </c>
    </row>
    <row r="211" spans="1:33">
      <c r="A211" s="3" t="s">
        <v>9566</v>
      </c>
      <c r="B211" s="3" t="s">
        <v>9567</v>
      </c>
      <c r="C211" s="2" t="s">
        <v>9347</v>
      </c>
      <c r="D211" s="2" t="s">
        <v>7718</v>
      </c>
      <c r="E211" s="2" t="s">
        <v>6813</v>
      </c>
      <c r="F211" s="3" t="s">
        <v>3067</v>
      </c>
      <c r="G211" s="8" t="s">
        <v>7823</v>
      </c>
      <c r="H211" s="8"/>
      <c r="I211" s="8"/>
      <c r="K211" s="8" t="s">
        <v>7823</v>
      </c>
      <c r="L211" s="32"/>
      <c r="M211" s="8"/>
      <c r="N211" s="8" t="s">
        <v>7823</v>
      </c>
      <c r="O211" s="8"/>
      <c r="Q211" s="16"/>
      <c r="R211" s="16" t="s">
        <v>7823</v>
      </c>
      <c r="S211" s="8"/>
      <c r="V211" s="8"/>
      <c r="X211" s="8"/>
      <c r="Y211" s="22"/>
      <c r="AC211" s="8">
        <f>COUNTIF(G211:Y211,"X")+COUNTIF(G211:Y211, "X(e)")</f>
        <v>4</v>
      </c>
      <c r="AD211" s="8">
        <f t="shared" si="25"/>
        <v>0</v>
      </c>
      <c r="AE211" s="8">
        <f t="shared" si="26"/>
        <v>0</v>
      </c>
      <c r="AF211" s="8">
        <f>COUNTIF(G211:Z211,"IN")</f>
        <v>0</v>
      </c>
      <c r="AG211" s="3">
        <f>SUM(AC211:AF211)</f>
        <v>4</v>
      </c>
    </row>
    <row r="212" spans="1:33">
      <c r="A212" s="3" t="s">
        <v>9566</v>
      </c>
      <c r="B212" s="3" t="s">
        <v>9567</v>
      </c>
      <c r="C212" s="2" t="s">
        <v>9347</v>
      </c>
      <c r="D212" s="2" t="s">
        <v>8040</v>
      </c>
      <c r="E212" s="2" t="s">
        <v>6814</v>
      </c>
      <c r="F212" s="3" t="s">
        <v>2762</v>
      </c>
      <c r="H212" s="8"/>
      <c r="I212" s="8"/>
      <c r="L212" s="32"/>
      <c r="M212" s="8"/>
      <c r="N212" s="54" t="s">
        <v>8991</v>
      </c>
      <c r="O212" s="8"/>
      <c r="Q212" s="16"/>
      <c r="S212" s="8"/>
      <c r="V212" s="8"/>
      <c r="X212" s="8"/>
      <c r="Y212" s="22"/>
      <c r="AC212" s="8">
        <f>COUNTIF(G212:Y212,"X")+COUNTIF(G212:Y212, "X(e)")</f>
        <v>1</v>
      </c>
      <c r="AD212" s="8">
        <f t="shared" si="25"/>
        <v>0</v>
      </c>
      <c r="AE212" s="8">
        <f t="shared" si="26"/>
        <v>0</v>
      </c>
      <c r="AF212" s="8">
        <f>COUNTIF(G212:Z212,"IN")</f>
        <v>0</v>
      </c>
      <c r="AG212" s="3">
        <f>SUM(AC212:AF212)</f>
        <v>1</v>
      </c>
    </row>
    <row r="213" spans="1:33">
      <c r="A213" s="3" t="s">
        <v>9566</v>
      </c>
      <c r="B213" s="3" t="s">
        <v>9567</v>
      </c>
      <c r="C213" s="2" t="s">
        <v>9347</v>
      </c>
      <c r="D213" s="2" t="s">
        <v>6644</v>
      </c>
      <c r="E213" s="2" t="s">
        <v>7014</v>
      </c>
      <c r="F213" s="3" t="s">
        <v>2928</v>
      </c>
      <c r="G213" s="8" t="s">
        <v>7823</v>
      </c>
      <c r="H213" s="8" t="s">
        <v>7823</v>
      </c>
      <c r="I213" s="8" t="s">
        <v>7823</v>
      </c>
      <c r="J213" s="72" t="s">
        <v>7823</v>
      </c>
      <c r="K213" s="8" t="s">
        <v>7823</v>
      </c>
      <c r="L213" s="32" t="s">
        <v>10049</v>
      </c>
      <c r="M213" s="8" t="s">
        <v>7823</v>
      </c>
      <c r="N213" s="8" t="s">
        <v>7823</v>
      </c>
      <c r="O213" s="8" t="s">
        <v>7823</v>
      </c>
      <c r="P213" s="8" t="s">
        <v>7823</v>
      </c>
      <c r="Q213" s="16" t="s">
        <v>7823</v>
      </c>
      <c r="R213" s="16" t="s">
        <v>7823</v>
      </c>
      <c r="S213" s="8" t="s">
        <v>7823</v>
      </c>
      <c r="T213" s="16" t="s">
        <v>7823</v>
      </c>
      <c r="U213" s="8" t="s">
        <v>7823</v>
      </c>
      <c r="V213" s="8" t="s">
        <v>7823</v>
      </c>
      <c r="X213" s="8" t="s">
        <v>7823</v>
      </c>
      <c r="Y213" s="22" t="s">
        <v>7277</v>
      </c>
      <c r="AC213" s="8">
        <f>COUNTIF(G213:Y213,"X")+COUNTIF(G213:Y213, "X(e)")</f>
        <v>17</v>
      </c>
      <c r="AD213" s="8">
        <f t="shared" si="25"/>
        <v>0</v>
      </c>
      <c r="AE213" s="8">
        <f t="shared" si="26"/>
        <v>1</v>
      </c>
      <c r="AF213" s="8">
        <f>COUNTIF(G213:Z213,"IN")</f>
        <v>0</v>
      </c>
      <c r="AG213" s="3">
        <f>SUM(AC213:AF213)</f>
        <v>18</v>
      </c>
    </row>
    <row r="214" spans="1:33">
      <c r="A214" s="3" t="s">
        <v>9566</v>
      </c>
      <c r="B214" s="3" t="s">
        <v>9567</v>
      </c>
      <c r="C214" s="2" t="s">
        <v>9347</v>
      </c>
      <c r="D214" s="2" t="s">
        <v>6660</v>
      </c>
      <c r="E214" s="2" t="s">
        <v>6825</v>
      </c>
      <c r="F214" s="3" t="s">
        <v>2173</v>
      </c>
      <c r="H214" s="8"/>
      <c r="I214" s="8"/>
      <c r="L214" s="32" t="s">
        <v>10051</v>
      </c>
      <c r="M214" s="8"/>
      <c r="O214" s="8"/>
      <c r="Q214" s="16"/>
      <c r="S214" s="8" t="s">
        <v>7277</v>
      </c>
      <c r="V214" s="8"/>
      <c r="X214" s="8"/>
      <c r="Y214" s="22"/>
      <c r="AC214" s="8">
        <f>COUNTIF(G214:Y214,"X")+COUNTIF(G214:Y214, "X(e)")</f>
        <v>0</v>
      </c>
      <c r="AD214" s="8">
        <f t="shared" si="25"/>
        <v>0</v>
      </c>
      <c r="AE214" s="8">
        <f t="shared" si="26"/>
        <v>2</v>
      </c>
      <c r="AF214" s="8">
        <f>COUNTIF(G214:Z214,"IN")</f>
        <v>0</v>
      </c>
      <c r="AG214" s="3">
        <f>SUM(AC214:AF214)</f>
        <v>2</v>
      </c>
    </row>
    <row r="215" spans="1:33">
      <c r="A215" s="3" t="s">
        <v>9566</v>
      </c>
      <c r="B215" s="3" t="s">
        <v>9567</v>
      </c>
      <c r="C215" s="2" t="s">
        <v>8616</v>
      </c>
      <c r="D215" s="2" t="s">
        <v>8451</v>
      </c>
      <c r="E215" s="2" t="s">
        <v>8051</v>
      </c>
      <c r="F215" s="3" t="s">
        <v>9379</v>
      </c>
      <c r="G215" s="8" t="s">
        <v>7823</v>
      </c>
      <c r="H215" s="8"/>
      <c r="I215" s="8" t="s">
        <v>7823</v>
      </c>
      <c r="J215" s="72" t="s">
        <v>7823</v>
      </c>
      <c r="L215" s="32" t="s">
        <v>10049</v>
      </c>
      <c r="M215" s="8"/>
      <c r="N215" s="8" t="s">
        <v>7823</v>
      </c>
      <c r="O215" s="8" t="s">
        <v>7823</v>
      </c>
      <c r="P215" s="8" t="s">
        <v>7823</v>
      </c>
      <c r="Q215" s="16" t="s">
        <v>7823</v>
      </c>
      <c r="R215" s="16" t="s">
        <v>7823</v>
      </c>
      <c r="S215" s="8" t="s">
        <v>7823</v>
      </c>
      <c r="T215" s="16" t="s">
        <v>7823</v>
      </c>
      <c r="V215" s="8" t="s">
        <v>7823</v>
      </c>
      <c r="X215" s="8"/>
      <c r="Y215" s="22" t="s">
        <v>7278</v>
      </c>
      <c r="AC215" s="8">
        <f t="shared" ref="AC215:AC222" si="30">COUNTIF(G215:Y215,"X")+COUNTIF(G215:Y215, "X(e)")</f>
        <v>12</v>
      </c>
      <c r="AD215" s="8">
        <f t="shared" ref="AD215:AD222" si="31">COUNTIF(G215:Y215,"NB")</f>
        <v>0</v>
      </c>
      <c r="AE215" s="8">
        <f t="shared" ref="AE215:AE222" si="32">COUNTIF(G215:Y215,"V")</f>
        <v>0</v>
      </c>
      <c r="AF215" s="8">
        <f t="shared" ref="AF215:AF222" si="33">COUNTIF(G215:Z215,"IN")</f>
        <v>0</v>
      </c>
      <c r="AG215" s="3">
        <f t="shared" ref="AG215:AG222" si="34">SUM(AC215:AF215)</f>
        <v>12</v>
      </c>
    </row>
    <row r="216" spans="1:33">
      <c r="A216" s="3" t="s">
        <v>9566</v>
      </c>
      <c r="B216" s="3" t="s">
        <v>9567</v>
      </c>
      <c r="C216" s="2" t="s">
        <v>9273</v>
      </c>
      <c r="D216" s="2" t="s">
        <v>7341</v>
      </c>
      <c r="E216" s="2" t="s">
        <v>6285</v>
      </c>
      <c r="F216" s="3" t="s">
        <v>9191</v>
      </c>
      <c r="H216" s="8"/>
      <c r="I216" s="8" t="s">
        <v>7823</v>
      </c>
      <c r="J216" s="72" t="s">
        <v>7823</v>
      </c>
      <c r="L216" s="32"/>
      <c r="M216" s="8"/>
      <c r="O216" s="8"/>
      <c r="Q216" s="16"/>
      <c r="S216" s="8"/>
      <c r="V216" s="8"/>
      <c r="X216" s="8"/>
      <c r="Y216" s="22"/>
      <c r="AC216" s="8">
        <f>COUNTIF(G216:Y216,"X")+COUNTIF(G216:Y216, "X(e)")</f>
        <v>2</v>
      </c>
      <c r="AD216" s="8">
        <f>COUNTIF(G216:Y216,"NB")</f>
        <v>0</v>
      </c>
      <c r="AE216" s="8">
        <f>COUNTIF(G216:Y216,"V")</f>
        <v>0</v>
      </c>
      <c r="AF216" s="8">
        <f>COUNTIF(G216:Z216,"IN")</f>
        <v>0</v>
      </c>
      <c r="AG216" s="3">
        <f>SUM(AC216:AF216)</f>
        <v>2</v>
      </c>
    </row>
    <row r="217" spans="1:33">
      <c r="A217" s="3" t="s">
        <v>9566</v>
      </c>
      <c r="B217" s="3" t="s">
        <v>9567</v>
      </c>
      <c r="C217" s="2" t="s">
        <v>10310</v>
      </c>
      <c r="D217" s="2" t="s">
        <v>8249</v>
      </c>
      <c r="E217" s="2" t="s">
        <v>10311</v>
      </c>
      <c r="F217" s="3" t="s">
        <v>9380</v>
      </c>
      <c r="H217" s="8"/>
      <c r="I217" s="8" t="s">
        <v>7823</v>
      </c>
      <c r="L217" s="32" t="s">
        <v>10049</v>
      </c>
      <c r="M217" s="8"/>
      <c r="N217" s="8" t="s">
        <v>7823</v>
      </c>
      <c r="O217" s="8"/>
      <c r="Q217" s="16"/>
      <c r="R217" s="16" t="s">
        <v>7823</v>
      </c>
      <c r="S217" s="8"/>
      <c r="V217" s="8" t="s">
        <v>7823</v>
      </c>
      <c r="X217" s="8"/>
      <c r="Y217" s="22"/>
      <c r="AC217" s="8">
        <f t="shared" si="30"/>
        <v>5</v>
      </c>
      <c r="AD217" s="8">
        <f t="shared" si="31"/>
        <v>0</v>
      </c>
      <c r="AE217" s="8">
        <f t="shared" si="32"/>
        <v>0</v>
      </c>
      <c r="AF217" s="8">
        <f t="shared" si="33"/>
        <v>0</v>
      </c>
      <c r="AG217" s="3">
        <f t="shared" si="34"/>
        <v>5</v>
      </c>
    </row>
    <row r="218" spans="1:33">
      <c r="A218" s="3" t="s">
        <v>9566</v>
      </c>
      <c r="B218" s="3" t="s">
        <v>9567</v>
      </c>
      <c r="C218" s="2" t="s">
        <v>10310</v>
      </c>
      <c r="D218" s="2" t="s">
        <v>586</v>
      </c>
      <c r="E218" s="2" t="s">
        <v>10312</v>
      </c>
      <c r="F218" s="3" t="s">
        <v>9381</v>
      </c>
      <c r="G218" s="8" t="s">
        <v>7823</v>
      </c>
      <c r="H218" s="8"/>
      <c r="I218" s="8"/>
      <c r="J218" s="72" t="s">
        <v>7823</v>
      </c>
      <c r="L218" s="32"/>
      <c r="M218" s="8"/>
      <c r="O218" s="8"/>
      <c r="Q218" s="16" t="s">
        <v>7823</v>
      </c>
      <c r="S218" s="8"/>
      <c r="V218" s="8"/>
      <c r="X218" s="8"/>
      <c r="Y218" s="22"/>
      <c r="AC218" s="8">
        <f t="shared" si="30"/>
        <v>3</v>
      </c>
      <c r="AD218" s="8">
        <f t="shared" si="31"/>
        <v>0</v>
      </c>
      <c r="AE218" s="8">
        <f t="shared" si="32"/>
        <v>0</v>
      </c>
      <c r="AF218" s="8">
        <f t="shared" si="33"/>
        <v>0</v>
      </c>
      <c r="AG218" s="3">
        <f t="shared" si="34"/>
        <v>3</v>
      </c>
    </row>
    <row r="219" spans="1:33">
      <c r="A219" s="3" t="s">
        <v>9566</v>
      </c>
      <c r="B219" s="3" t="s">
        <v>9567</v>
      </c>
      <c r="C219" s="2" t="s">
        <v>8503</v>
      </c>
      <c r="D219" s="2" t="s">
        <v>8250</v>
      </c>
      <c r="E219" s="2" t="s">
        <v>7322</v>
      </c>
      <c r="F219" s="3" t="s">
        <v>9382</v>
      </c>
      <c r="G219" s="8" t="s">
        <v>7823</v>
      </c>
      <c r="H219" s="8"/>
      <c r="I219" s="8" t="s">
        <v>7823</v>
      </c>
      <c r="K219" s="8" t="s">
        <v>7823</v>
      </c>
      <c r="L219" s="32"/>
      <c r="M219" s="8"/>
      <c r="O219" s="8"/>
      <c r="Q219" s="16"/>
      <c r="R219" s="16" t="s">
        <v>7823</v>
      </c>
      <c r="S219" s="8"/>
      <c r="V219" s="8"/>
      <c r="X219" s="8"/>
      <c r="Y219" s="22"/>
      <c r="AC219" s="8">
        <f t="shared" si="30"/>
        <v>4</v>
      </c>
      <c r="AD219" s="8">
        <f t="shared" si="31"/>
        <v>0</v>
      </c>
      <c r="AE219" s="8">
        <f t="shared" si="32"/>
        <v>0</v>
      </c>
      <c r="AF219" s="8">
        <f t="shared" si="33"/>
        <v>0</v>
      </c>
      <c r="AG219" s="3">
        <f t="shared" si="34"/>
        <v>4</v>
      </c>
    </row>
    <row r="220" spans="1:33">
      <c r="A220" s="3" t="s">
        <v>9566</v>
      </c>
      <c r="B220" s="3" t="s">
        <v>9567</v>
      </c>
      <c r="C220" s="2" t="s">
        <v>8503</v>
      </c>
      <c r="D220" s="2" t="s">
        <v>7323</v>
      </c>
      <c r="E220" s="2" t="s">
        <v>7680</v>
      </c>
      <c r="F220" s="3" t="s">
        <v>9383</v>
      </c>
      <c r="G220" s="18" t="s">
        <v>8991</v>
      </c>
      <c r="H220" s="8"/>
      <c r="I220" s="8"/>
      <c r="L220" s="32"/>
      <c r="M220" s="8"/>
      <c r="O220" s="8"/>
      <c r="Q220" s="16"/>
      <c r="S220" s="8"/>
      <c r="V220" s="8"/>
      <c r="X220" s="8"/>
      <c r="Y220" s="22"/>
      <c r="AC220" s="8">
        <f t="shared" si="30"/>
        <v>1</v>
      </c>
      <c r="AD220" s="8">
        <f t="shared" si="31"/>
        <v>0</v>
      </c>
      <c r="AE220" s="8">
        <f t="shared" si="32"/>
        <v>0</v>
      </c>
      <c r="AF220" s="8">
        <f t="shared" si="33"/>
        <v>0</v>
      </c>
      <c r="AG220" s="3">
        <f t="shared" si="34"/>
        <v>1</v>
      </c>
    </row>
    <row r="221" spans="1:33">
      <c r="A221" s="3" t="s">
        <v>9566</v>
      </c>
      <c r="B221" s="3" t="s">
        <v>9567</v>
      </c>
      <c r="C221" s="2" t="s">
        <v>8503</v>
      </c>
      <c r="D221" s="2" t="s">
        <v>8030</v>
      </c>
      <c r="E221" s="2" t="s">
        <v>7681</v>
      </c>
      <c r="F221" s="3" t="s">
        <v>9384</v>
      </c>
      <c r="G221" s="8" t="s">
        <v>7823</v>
      </c>
      <c r="H221" s="8"/>
      <c r="I221" s="8" t="s">
        <v>7823</v>
      </c>
      <c r="K221" s="8" t="s">
        <v>7823</v>
      </c>
      <c r="L221" s="32" t="s">
        <v>10049</v>
      </c>
      <c r="M221" s="8"/>
      <c r="N221" s="8" t="s">
        <v>7823</v>
      </c>
      <c r="O221" s="8"/>
      <c r="Q221" s="16"/>
      <c r="R221" s="16" t="s">
        <v>7823</v>
      </c>
      <c r="S221" s="8"/>
      <c r="V221" s="8"/>
      <c r="X221" s="8"/>
      <c r="Y221" s="22" t="s">
        <v>7277</v>
      </c>
      <c r="AC221" s="8">
        <f t="shared" si="30"/>
        <v>6</v>
      </c>
      <c r="AD221" s="8">
        <f t="shared" si="31"/>
        <v>0</v>
      </c>
      <c r="AE221" s="8">
        <f t="shared" si="32"/>
        <v>1</v>
      </c>
      <c r="AF221" s="8">
        <f t="shared" si="33"/>
        <v>0</v>
      </c>
      <c r="AG221" s="3">
        <f t="shared" si="34"/>
        <v>7</v>
      </c>
    </row>
    <row r="222" spans="1:33">
      <c r="A222" s="3" t="s">
        <v>9566</v>
      </c>
      <c r="B222" s="3" t="s">
        <v>9567</v>
      </c>
      <c r="C222" s="2" t="s">
        <v>8503</v>
      </c>
      <c r="D222" s="2" t="s">
        <v>7682</v>
      </c>
      <c r="E222" s="2" t="s">
        <v>7334</v>
      </c>
      <c r="F222" s="3" t="s">
        <v>9190</v>
      </c>
      <c r="G222" s="8" t="s">
        <v>7823</v>
      </c>
      <c r="H222" s="8"/>
      <c r="I222" s="8" t="s">
        <v>7823</v>
      </c>
      <c r="K222" s="8" t="s">
        <v>7823</v>
      </c>
      <c r="L222" s="32"/>
      <c r="M222" s="8"/>
      <c r="O222" s="8"/>
      <c r="Q222" s="16"/>
      <c r="R222" s="16" t="s">
        <v>7823</v>
      </c>
      <c r="S222" s="8"/>
      <c r="V222" s="8"/>
      <c r="X222" s="8"/>
      <c r="Y222" s="22"/>
      <c r="AC222" s="8">
        <f t="shared" si="30"/>
        <v>4</v>
      </c>
      <c r="AD222" s="8">
        <f t="shared" si="31"/>
        <v>0</v>
      </c>
      <c r="AE222" s="8">
        <f t="shared" si="32"/>
        <v>0</v>
      </c>
      <c r="AF222" s="8">
        <f t="shared" si="33"/>
        <v>0</v>
      </c>
      <c r="AG222" s="3">
        <f t="shared" si="34"/>
        <v>4</v>
      </c>
    </row>
    <row r="223" spans="1:33">
      <c r="A223" s="3" t="s">
        <v>9566</v>
      </c>
      <c r="B223" s="3" t="s">
        <v>9567</v>
      </c>
      <c r="C223" s="2" t="s">
        <v>8951</v>
      </c>
      <c r="D223" s="2" t="s">
        <v>7132</v>
      </c>
      <c r="E223" s="2" t="s">
        <v>7859</v>
      </c>
      <c r="F223" s="3" t="s">
        <v>9203</v>
      </c>
      <c r="H223" s="8" t="s">
        <v>7823</v>
      </c>
      <c r="I223" s="8"/>
      <c r="J223" s="72" t="s">
        <v>7823</v>
      </c>
      <c r="L223" s="32" t="s">
        <v>10049</v>
      </c>
      <c r="M223" s="8" t="s">
        <v>7823</v>
      </c>
      <c r="N223" s="8" t="s">
        <v>7823</v>
      </c>
      <c r="O223" s="8" t="s">
        <v>7823</v>
      </c>
      <c r="P223" s="8" t="s">
        <v>7823</v>
      </c>
      <c r="Q223" s="16"/>
      <c r="S223" s="8" t="s">
        <v>7823</v>
      </c>
      <c r="T223" s="16" t="s">
        <v>7823</v>
      </c>
      <c r="V223" s="8" t="s">
        <v>7823</v>
      </c>
      <c r="X223" s="8" t="s">
        <v>7823</v>
      </c>
      <c r="Y223" s="22"/>
      <c r="AC223" s="8">
        <f t="shared" ref="AC223:AC230" si="35">COUNTIF(G223:Y223,"X")+COUNTIF(G223:Y223, "X(e)")</f>
        <v>11</v>
      </c>
      <c r="AD223" s="8">
        <f t="shared" ref="AD223:AD230" si="36">COUNTIF(G223:Y223,"NB")</f>
        <v>0</v>
      </c>
      <c r="AE223" s="8">
        <f t="shared" ref="AE223:AE230" si="37">COUNTIF(G223:Y223,"V")</f>
        <v>0</v>
      </c>
      <c r="AF223" s="8">
        <f t="shared" ref="AF223:AF230" si="38">COUNTIF(G223:Z223,"IN")</f>
        <v>0</v>
      </c>
      <c r="AG223" s="3">
        <f t="shared" ref="AG223:AG230" si="39">SUM(AC223:AF223)</f>
        <v>11</v>
      </c>
    </row>
    <row r="224" spans="1:33">
      <c r="A224" s="3" t="s">
        <v>9566</v>
      </c>
      <c r="B224" s="3" t="s">
        <v>9567</v>
      </c>
      <c r="C224" s="2" t="s">
        <v>8951</v>
      </c>
      <c r="D224" s="2" t="s">
        <v>6953</v>
      </c>
      <c r="E224" s="2" t="s">
        <v>7137</v>
      </c>
      <c r="F224" s="3" t="s">
        <v>9205</v>
      </c>
      <c r="G224" s="8" t="s">
        <v>7277</v>
      </c>
      <c r="H224" s="8"/>
      <c r="I224" s="8" t="s">
        <v>7823</v>
      </c>
      <c r="J224" s="72" t="s">
        <v>7823</v>
      </c>
      <c r="L224" s="32" t="s">
        <v>10049</v>
      </c>
      <c r="M224" s="8"/>
      <c r="N224" s="8" t="s">
        <v>7823</v>
      </c>
      <c r="O224" s="8" t="s">
        <v>7823</v>
      </c>
      <c r="P224" s="8" t="s">
        <v>7823</v>
      </c>
      <c r="Q224" s="16" t="s">
        <v>7823</v>
      </c>
      <c r="R224" s="16" t="s">
        <v>7823</v>
      </c>
      <c r="S224" s="8" t="s">
        <v>7823</v>
      </c>
      <c r="T224" s="16" t="s">
        <v>7823</v>
      </c>
      <c r="V224" s="8" t="s">
        <v>7823</v>
      </c>
      <c r="X224" s="8"/>
      <c r="Y224" s="22"/>
      <c r="AC224" s="8">
        <f t="shared" si="35"/>
        <v>11</v>
      </c>
      <c r="AD224" s="8">
        <f t="shared" si="36"/>
        <v>0</v>
      </c>
      <c r="AE224" s="8">
        <f t="shared" si="37"/>
        <v>1</v>
      </c>
      <c r="AF224" s="8">
        <f t="shared" si="38"/>
        <v>0</v>
      </c>
      <c r="AG224" s="3">
        <f t="shared" si="39"/>
        <v>12</v>
      </c>
    </row>
    <row r="225" spans="1:33">
      <c r="A225" s="3" t="s">
        <v>9566</v>
      </c>
      <c r="B225" s="3" t="s">
        <v>9567</v>
      </c>
      <c r="C225" s="2" t="s">
        <v>8951</v>
      </c>
      <c r="D225" s="2" t="s">
        <v>7672</v>
      </c>
      <c r="E225" s="2" t="s">
        <v>8848</v>
      </c>
      <c r="F225" s="3" t="s">
        <v>9206</v>
      </c>
      <c r="G225" s="8" t="s">
        <v>7823</v>
      </c>
      <c r="H225" s="8"/>
      <c r="I225" s="8" t="s">
        <v>7823</v>
      </c>
      <c r="J225" s="72" t="s">
        <v>7823</v>
      </c>
      <c r="K225" s="8" t="s">
        <v>7277</v>
      </c>
      <c r="L225" s="32" t="s">
        <v>10049</v>
      </c>
      <c r="M225" s="8"/>
      <c r="N225" s="8" t="s">
        <v>7823</v>
      </c>
      <c r="O225" s="8" t="s">
        <v>7823</v>
      </c>
      <c r="P225" s="8" t="s">
        <v>7823</v>
      </c>
      <c r="Q225" s="16" t="s">
        <v>7823</v>
      </c>
      <c r="R225" s="16" t="s">
        <v>7823</v>
      </c>
      <c r="S225" s="8" t="s">
        <v>7823</v>
      </c>
      <c r="T225" s="16" t="s">
        <v>7823</v>
      </c>
      <c r="U225" s="8" t="s">
        <v>7823</v>
      </c>
      <c r="V225" s="8" t="s">
        <v>7823</v>
      </c>
      <c r="X225" s="8" t="s">
        <v>7277</v>
      </c>
      <c r="Y225" s="22" t="s">
        <v>7277</v>
      </c>
      <c r="AC225" s="8">
        <f t="shared" si="35"/>
        <v>13</v>
      </c>
      <c r="AD225" s="8">
        <f t="shared" si="36"/>
        <v>0</v>
      </c>
      <c r="AE225" s="8">
        <f t="shared" si="37"/>
        <v>3</v>
      </c>
      <c r="AF225" s="8">
        <f t="shared" si="38"/>
        <v>0</v>
      </c>
      <c r="AG225" s="3">
        <f t="shared" si="39"/>
        <v>16</v>
      </c>
    </row>
    <row r="226" spans="1:33">
      <c r="A226" s="3" t="s">
        <v>9566</v>
      </c>
      <c r="B226" s="3" t="s">
        <v>9567</v>
      </c>
      <c r="C226" s="2" t="s">
        <v>8951</v>
      </c>
      <c r="D226" s="2" t="s">
        <v>8053</v>
      </c>
      <c r="E226" s="2" t="s">
        <v>8454</v>
      </c>
      <c r="F226" s="3" t="s">
        <v>9211</v>
      </c>
      <c r="H226" s="8"/>
      <c r="I226" s="8"/>
      <c r="L226" s="32" t="s">
        <v>10049</v>
      </c>
      <c r="M226" s="8"/>
      <c r="N226" s="8" t="s">
        <v>7823</v>
      </c>
      <c r="O226" s="8"/>
      <c r="Q226" s="16"/>
      <c r="R226" s="16" t="s">
        <v>7823</v>
      </c>
      <c r="S226" s="8"/>
      <c r="V226" s="8"/>
      <c r="X226" s="8"/>
      <c r="Y226" s="22"/>
      <c r="AC226" s="8">
        <f t="shared" si="35"/>
        <v>3</v>
      </c>
      <c r="AD226" s="8">
        <f t="shared" si="36"/>
        <v>0</v>
      </c>
      <c r="AE226" s="8">
        <f t="shared" si="37"/>
        <v>0</v>
      </c>
      <c r="AF226" s="8">
        <f t="shared" si="38"/>
        <v>0</v>
      </c>
      <c r="AG226" s="3">
        <f t="shared" si="39"/>
        <v>3</v>
      </c>
    </row>
    <row r="227" spans="1:33">
      <c r="A227" s="3" t="s">
        <v>9566</v>
      </c>
      <c r="B227" s="3" t="s">
        <v>9567</v>
      </c>
      <c r="C227" s="2" t="s">
        <v>8951</v>
      </c>
      <c r="D227" s="2" t="s">
        <v>7678</v>
      </c>
      <c r="E227" s="2" t="s">
        <v>7313</v>
      </c>
      <c r="F227" s="3" t="s">
        <v>2896</v>
      </c>
      <c r="G227" s="8" t="s">
        <v>7823</v>
      </c>
      <c r="H227" s="8"/>
      <c r="I227" s="8" t="s">
        <v>7823</v>
      </c>
      <c r="J227" s="72" t="s">
        <v>7823</v>
      </c>
      <c r="L227" s="32" t="s">
        <v>10049</v>
      </c>
      <c r="M227" s="8"/>
      <c r="O227" s="8"/>
      <c r="Q227" s="16" t="s">
        <v>7823</v>
      </c>
      <c r="S227" s="8"/>
      <c r="T227" s="16" t="s">
        <v>7823</v>
      </c>
      <c r="V227" s="8" t="s">
        <v>7823</v>
      </c>
      <c r="X227" s="8"/>
      <c r="Y227" s="22"/>
      <c r="AC227" s="8">
        <f t="shared" si="35"/>
        <v>7</v>
      </c>
      <c r="AD227" s="8">
        <f t="shared" si="36"/>
        <v>0</v>
      </c>
      <c r="AE227" s="8">
        <f t="shared" si="37"/>
        <v>0</v>
      </c>
      <c r="AF227" s="8">
        <f t="shared" si="38"/>
        <v>0</v>
      </c>
      <c r="AG227" s="3">
        <f t="shared" si="39"/>
        <v>7</v>
      </c>
    </row>
    <row r="228" spans="1:33">
      <c r="A228" s="3" t="s">
        <v>9566</v>
      </c>
      <c r="B228" s="3" t="s">
        <v>9567</v>
      </c>
      <c r="C228" s="2" t="s">
        <v>8951</v>
      </c>
      <c r="D228" s="2" t="s">
        <v>7314</v>
      </c>
      <c r="E228" s="2" t="s">
        <v>8245</v>
      </c>
      <c r="F228" s="3" t="s">
        <v>9212</v>
      </c>
      <c r="G228" s="8" t="s">
        <v>7823</v>
      </c>
      <c r="H228" s="8"/>
      <c r="I228" s="8" t="s">
        <v>7823</v>
      </c>
      <c r="J228" s="72" t="s">
        <v>7823</v>
      </c>
      <c r="K228" s="8" t="s">
        <v>7823</v>
      </c>
      <c r="L228" s="32" t="s">
        <v>7835</v>
      </c>
      <c r="M228" s="8"/>
      <c r="O228" s="8"/>
      <c r="Q228" s="16" t="s">
        <v>7823</v>
      </c>
      <c r="R228" s="16" t="s">
        <v>7835</v>
      </c>
      <c r="S228" s="8"/>
      <c r="U228" s="8" t="s">
        <v>7823</v>
      </c>
      <c r="V228" s="8"/>
      <c r="X228" s="8"/>
      <c r="Y228" s="22"/>
      <c r="AC228" s="8">
        <f t="shared" si="35"/>
        <v>6</v>
      </c>
      <c r="AD228" s="8">
        <f t="shared" si="36"/>
        <v>2</v>
      </c>
      <c r="AE228" s="8">
        <f t="shared" si="37"/>
        <v>0</v>
      </c>
      <c r="AF228" s="8">
        <f t="shared" si="38"/>
        <v>0</v>
      </c>
      <c r="AG228" s="3">
        <f t="shared" si="39"/>
        <v>8</v>
      </c>
    </row>
    <row r="229" spans="1:33">
      <c r="A229" s="3" t="s">
        <v>9566</v>
      </c>
      <c r="B229" s="3" t="s">
        <v>9567</v>
      </c>
      <c r="C229" s="2" t="s">
        <v>8951</v>
      </c>
      <c r="D229" s="2" t="s">
        <v>8052</v>
      </c>
      <c r="E229" s="2" t="s">
        <v>8046</v>
      </c>
      <c r="F229" s="3" t="s">
        <v>9213</v>
      </c>
      <c r="H229" s="8"/>
      <c r="I229" s="8"/>
      <c r="K229" s="8" t="s">
        <v>7823</v>
      </c>
      <c r="L229" s="32" t="s">
        <v>10049</v>
      </c>
      <c r="M229" s="8"/>
      <c r="N229" s="8" t="s">
        <v>7823</v>
      </c>
      <c r="O229" s="8"/>
      <c r="Q229" s="16"/>
      <c r="R229" s="16" t="s">
        <v>7823</v>
      </c>
      <c r="S229" s="8"/>
      <c r="V229" s="8"/>
      <c r="X229" s="8"/>
      <c r="Y229" s="22"/>
      <c r="AC229" s="8">
        <f t="shared" si="35"/>
        <v>4</v>
      </c>
      <c r="AD229" s="8">
        <f t="shared" si="36"/>
        <v>0</v>
      </c>
      <c r="AE229" s="8">
        <f t="shared" si="37"/>
        <v>0</v>
      </c>
      <c r="AF229" s="8">
        <f t="shared" si="38"/>
        <v>0</v>
      </c>
      <c r="AG229" s="3">
        <f t="shared" si="39"/>
        <v>4</v>
      </c>
    </row>
    <row r="230" spans="1:33">
      <c r="A230" s="3" t="s">
        <v>9566</v>
      </c>
      <c r="B230" s="3" t="s">
        <v>9567</v>
      </c>
      <c r="C230" s="2" t="s">
        <v>8951</v>
      </c>
      <c r="D230" s="2" t="s">
        <v>8651</v>
      </c>
      <c r="E230" s="2" t="s">
        <v>8455</v>
      </c>
      <c r="F230" s="3" t="s">
        <v>9214</v>
      </c>
      <c r="H230" s="8"/>
      <c r="I230" s="8"/>
      <c r="J230" s="73" t="s">
        <v>8991</v>
      </c>
      <c r="L230" s="32"/>
      <c r="M230" s="8"/>
      <c r="O230" s="8"/>
      <c r="Q230" s="16"/>
      <c r="S230" s="8"/>
      <c r="V230" s="8"/>
      <c r="X230" s="8"/>
      <c r="Y230" s="22"/>
      <c r="AC230" s="8">
        <f t="shared" si="35"/>
        <v>1</v>
      </c>
      <c r="AD230" s="8">
        <f t="shared" si="36"/>
        <v>0</v>
      </c>
      <c r="AE230" s="8">
        <f t="shared" si="37"/>
        <v>0</v>
      </c>
      <c r="AF230" s="8">
        <f t="shared" si="38"/>
        <v>0</v>
      </c>
      <c r="AG230" s="3">
        <f t="shared" si="39"/>
        <v>1</v>
      </c>
    </row>
    <row r="231" spans="1:33">
      <c r="A231" s="3" t="s">
        <v>9570</v>
      </c>
      <c r="B231" s="3" t="s">
        <v>9571</v>
      </c>
      <c r="C231" s="2" t="s">
        <v>7293</v>
      </c>
      <c r="D231" s="2" t="s">
        <v>5888</v>
      </c>
      <c r="E231" s="2" t="s">
        <v>6930</v>
      </c>
      <c r="F231" s="3" t="s">
        <v>2165</v>
      </c>
      <c r="G231" s="8" t="s">
        <v>7823</v>
      </c>
      <c r="H231" s="8"/>
      <c r="I231" s="8" t="s">
        <v>7823</v>
      </c>
      <c r="J231" s="72" t="s">
        <v>7823</v>
      </c>
      <c r="L231" s="32"/>
      <c r="M231" s="8" t="s">
        <v>7277</v>
      </c>
      <c r="O231" s="8"/>
      <c r="Q231" s="16" t="s">
        <v>7823</v>
      </c>
      <c r="R231" s="16" t="s">
        <v>7277</v>
      </c>
      <c r="S231" s="8"/>
      <c r="U231" s="8" t="s">
        <v>7823</v>
      </c>
      <c r="V231" s="8"/>
      <c r="X231" s="8"/>
      <c r="Y231" s="22"/>
      <c r="AC231" s="8">
        <f t="shared" ref="AC231:AC242" si="40">COUNTIF(G231:Y231,"X")+COUNTIF(G231:Y231, "X(e)")</f>
        <v>5</v>
      </c>
      <c r="AD231" s="8">
        <f t="shared" ref="AD231:AD242" si="41">COUNTIF(G231:Y231,"NB")</f>
        <v>0</v>
      </c>
      <c r="AE231" s="8">
        <f t="shared" ref="AE231:AE242" si="42">COUNTIF(G231:Y231,"V")</f>
        <v>2</v>
      </c>
      <c r="AF231" s="8">
        <f t="shared" ref="AF231:AF264" si="43">COUNTIF(G231:Z231,"IN")</f>
        <v>0</v>
      </c>
      <c r="AG231" s="3">
        <f t="shared" ref="AG231:AG242" si="44">SUM(AC231:AF231)</f>
        <v>7</v>
      </c>
    </row>
    <row r="232" spans="1:33">
      <c r="A232" s="3" t="s">
        <v>9570</v>
      </c>
      <c r="B232" s="3" t="s">
        <v>9571</v>
      </c>
      <c r="C232" s="2" t="s">
        <v>8309</v>
      </c>
      <c r="D232" s="2" t="s">
        <v>6831</v>
      </c>
      <c r="E232" s="2" t="s">
        <v>6395</v>
      </c>
      <c r="F232" s="3" t="s">
        <v>3385</v>
      </c>
      <c r="G232" s="8" t="s">
        <v>7823</v>
      </c>
      <c r="H232" s="8" t="s">
        <v>7277</v>
      </c>
      <c r="I232" s="8" t="s">
        <v>7823</v>
      </c>
      <c r="J232" s="72" t="s">
        <v>7823</v>
      </c>
      <c r="L232" s="32" t="s">
        <v>10049</v>
      </c>
      <c r="M232" s="16" t="s">
        <v>7278</v>
      </c>
      <c r="N232" s="8" t="s">
        <v>7823</v>
      </c>
      <c r="O232" s="8" t="s">
        <v>7823</v>
      </c>
      <c r="P232" s="8" t="s">
        <v>7823</v>
      </c>
      <c r="Q232" s="16" t="s">
        <v>7823</v>
      </c>
      <c r="R232" s="16" t="s">
        <v>7823</v>
      </c>
      <c r="S232" s="8" t="s">
        <v>7823</v>
      </c>
      <c r="T232" s="16" t="s">
        <v>7823</v>
      </c>
      <c r="U232" s="8" t="s">
        <v>7823</v>
      </c>
      <c r="V232" s="8" t="s">
        <v>7823</v>
      </c>
      <c r="X232" s="8"/>
      <c r="Y232" s="22"/>
      <c r="AC232" s="8">
        <f t="shared" si="40"/>
        <v>13</v>
      </c>
      <c r="AD232" s="8">
        <f t="shared" si="41"/>
        <v>0</v>
      </c>
      <c r="AE232" s="8">
        <f t="shared" si="42"/>
        <v>1</v>
      </c>
      <c r="AF232" s="8">
        <f t="shared" si="43"/>
        <v>0</v>
      </c>
      <c r="AG232" s="3">
        <f t="shared" si="44"/>
        <v>14</v>
      </c>
    </row>
    <row r="233" spans="1:33">
      <c r="A233" s="3" t="s">
        <v>9570</v>
      </c>
      <c r="B233" s="3" t="s">
        <v>9571</v>
      </c>
      <c r="C233" s="2" t="s">
        <v>8309</v>
      </c>
      <c r="D233" s="2" t="s">
        <v>6396</v>
      </c>
      <c r="E233" s="2" t="s">
        <v>6218</v>
      </c>
      <c r="F233" s="3" t="s">
        <v>3223</v>
      </c>
      <c r="G233" s="8" t="s">
        <v>7823</v>
      </c>
      <c r="H233" s="8" t="s">
        <v>7277</v>
      </c>
      <c r="I233" s="8" t="s">
        <v>7823</v>
      </c>
      <c r="J233" s="72" t="s">
        <v>7823</v>
      </c>
      <c r="K233" s="8" t="s">
        <v>7277</v>
      </c>
      <c r="L233" s="32" t="s">
        <v>10049</v>
      </c>
      <c r="M233" s="8"/>
      <c r="N233" s="8" t="s">
        <v>7823</v>
      </c>
      <c r="O233" s="8" t="s">
        <v>7823</v>
      </c>
      <c r="P233" s="8" t="s">
        <v>7823</v>
      </c>
      <c r="Q233" s="16" t="s">
        <v>7823</v>
      </c>
      <c r="R233" s="16" t="s">
        <v>7823</v>
      </c>
      <c r="S233" s="8" t="s">
        <v>7823</v>
      </c>
      <c r="T233" s="16" t="s">
        <v>7823</v>
      </c>
      <c r="U233" s="8" t="s">
        <v>7823</v>
      </c>
      <c r="V233" s="8" t="s">
        <v>7823</v>
      </c>
      <c r="X233" s="8"/>
      <c r="Y233" s="22"/>
      <c r="AC233" s="8">
        <f t="shared" si="40"/>
        <v>13</v>
      </c>
      <c r="AD233" s="8">
        <f t="shared" si="41"/>
        <v>0</v>
      </c>
      <c r="AE233" s="8">
        <f t="shared" si="42"/>
        <v>2</v>
      </c>
      <c r="AF233" s="8">
        <f t="shared" si="43"/>
        <v>0</v>
      </c>
      <c r="AG233" s="3">
        <f t="shared" si="44"/>
        <v>15</v>
      </c>
    </row>
    <row r="234" spans="1:33">
      <c r="A234" s="3" t="s">
        <v>9570</v>
      </c>
      <c r="B234" s="3" t="s">
        <v>9571</v>
      </c>
      <c r="C234" s="2" t="s">
        <v>8309</v>
      </c>
      <c r="D234" s="2" t="s">
        <v>6051</v>
      </c>
      <c r="E234" s="2" t="s">
        <v>5887</v>
      </c>
      <c r="F234" s="3" t="s">
        <v>3226</v>
      </c>
      <c r="G234" s="8" t="s">
        <v>7277</v>
      </c>
      <c r="H234" s="8" t="s">
        <v>7823</v>
      </c>
      <c r="I234" s="8"/>
      <c r="K234" s="8" t="s">
        <v>7823</v>
      </c>
      <c r="L234" s="32" t="s">
        <v>10049</v>
      </c>
      <c r="M234" s="8" t="s">
        <v>7823</v>
      </c>
      <c r="N234" s="8" t="s">
        <v>7823</v>
      </c>
      <c r="O234" s="8"/>
      <c r="Q234" s="16"/>
      <c r="R234" s="16" t="s">
        <v>7823</v>
      </c>
      <c r="S234" s="8"/>
      <c r="V234" s="8" t="s">
        <v>7823</v>
      </c>
      <c r="X234" s="8" t="s">
        <v>7823</v>
      </c>
      <c r="Y234" s="22"/>
      <c r="AC234" s="8">
        <f t="shared" si="40"/>
        <v>8</v>
      </c>
      <c r="AD234" s="8">
        <f t="shared" si="41"/>
        <v>0</v>
      </c>
      <c r="AE234" s="8">
        <f t="shared" si="42"/>
        <v>1</v>
      </c>
      <c r="AF234" s="8">
        <f t="shared" si="43"/>
        <v>0</v>
      </c>
      <c r="AG234" s="3">
        <f t="shared" si="44"/>
        <v>9</v>
      </c>
    </row>
    <row r="235" spans="1:33">
      <c r="A235" s="3" t="s">
        <v>9570</v>
      </c>
      <c r="B235" s="3" t="s">
        <v>9571</v>
      </c>
      <c r="C235" s="2" t="s">
        <v>8474</v>
      </c>
      <c r="D235" s="2" t="s">
        <v>5886</v>
      </c>
      <c r="E235" s="2" t="s">
        <v>6053</v>
      </c>
      <c r="F235" s="3" t="s">
        <v>1563</v>
      </c>
      <c r="G235" s="8" t="s">
        <v>7823</v>
      </c>
      <c r="H235" s="8"/>
      <c r="I235" s="8" t="s">
        <v>7823</v>
      </c>
      <c r="J235" s="72" t="s">
        <v>7823</v>
      </c>
      <c r="L235" s="32" t="s">
        <v>10049</v>
      </c>
      <c r="M235" s="8"/>
      <c r="N235" s="8" t="s">
        <v>7823</v>
      </c>
      <c r="O235" s="8" t="s">
        <v>7823</v>
      </c>
      <c r="P235" s="8" t="s">
        <v>7823</v>
      </c>
      <c r="Q235" s="16" t="s">
        <v>7823</v>
      </c>
      <c r="R235" s="16" t="s">
        <v>7823</v>
      </c>
      <c r="S235" s="8" t="s">
        <v>7823</v>
      </c>
      <c r="T235" s="16" t="s">
        <v>7823</v>
      </c>
      <c r="U235" s="8" t="s">
        <v>7823</v>
      </c>
      <c r="V235" s="8" t="s">
        <v>7823</v>
      </c>
      <c r="X235" s="8"/>
      <c r="Y235" s="22"/>
      <c r="AC235" s="8">
        <f t="shared" si="40"/>
        <v>13</v>
      </c>
      <c r="AD235" s="8">
        <f t="shared" si="41"/>
        <v>0</v>
      </c>
      <c r="AE235" s="8">
        <f t="shared" si="42"/>
        <v>0</v>
      </c>
      <c r="AF235" s="8">
        <f t="shared" si="43"/>
        <v>0</v>
      </c>
      <c r="AG235" s="3">
        <f t="shared" si="44"/>
        <v>13</v>
      </c>
    </row>
    <row r="236" spans="1:33">
      <c r="A236" s="3" t="s">
        <v>9570</v>
      </c>
      <c r="B236" s="3" t="s">
        <v>9571</v>
      </c>
      <c r="C236" s="2" t="s">
        <v>8158</v>
      </c>
      <c r="D236" s="2" t="s">
        <v>6055</v>
      </c>
      <c r="E236" s="2" t="s">
        <v>5362</v>
      </c>
      <c r="F236" s="3" t="s">
        <v>1854</v>
      </c>
      <c r="G236" s="8" t="s">
        <v>7823</v>
      </c>
      <c r="H236" s="8"/>
      <c r="I236" s="8" t="s">
        <v>7823</v>
      </c>
      <c r="J236" s="72" t="s">
        <v>7823</v>
      </c>
      <c r="L236" s="32" t="s">
        <v>10049</v>
      </c>
      <c r="M236" s="8"/>
      <c r="N236" s="8" t="s">
        <v>7823</v>
      </c>
      <c r="O236" s="8"/>
      <c r="Q236" s="16" t="s">
        <v>7823</v>
      </c>
      <c r="R236" s="16" t="s">
        <v>7823</v>
      </c>
      <c r="S236" s="8"/>
      <c r="V236" s="8" t="s">
        <v>7823</v>
      </c>
      <c r="X236" s="8"/>
      <c r="Y236" s="22"/>
      <c r="AC236" s="8">
        <f t="shared" si="40"/>
        <v>8</v>
      </c>
      <c r="AD236" s="8">
        <f t="shared" si="41"/>
        <v>0</v>
      </c>
      <c r="AE236" s="8">
        <f t="shared" si="42"/>
        <v>0</v>
      </c>
      <c r="AF236" s="8">
        <f t="shared" si="43"/>
        <v>0</v>
      </c>
      <c r="AG236" s="3">
        <f t="shared" si="44"/>
        <v>8</v>
      </c>
    </row>
    <row r="237" spans="1:33">
      <c r="A237" s="3" t="s">
        <v>9570</v>
      </c>
      <c r="B237" s="3" t="s">
        <v>9571</v>
      </c>
      <c r="C237" s="2" t="s">
        <v>8158</v>
      </c>
      <c r="D237" s="2" t="s">
        <v>6755</v>
      </c>
      <c r="E237" s="2" t="s">
        <v>6751</v>
      </c>
      <c r="F237" s="3" t="s">
        <v>1559</v>
      </c>
      <c r="G237" s="8" t="s">
        <v>7823</v>
      </c>
      <c r="H237" s="8"/>
      <c r="I237" s="8" t="s">
        <v>7823</v>
      </c>
      <c r="J237" s="72" t="s">
        <v>7823</v>
      </c>
      <c r="L237" s="32" t="s">
        <v>10049</v>
      </c>
      <c r="M237" s="8"/>
      <c r="N237" s="8" t="s">
        <v>7823</v>
      </c>
      <c r="O237" s="8" t="s">
        <v>7823</v>
      </c>
      <c r="P237" s="8" t="s">
        <v>7823</v>
      </c>
      <c r="Q237" s="16" t="s">
        <v>7823</v>
      </c>
      <c r="R237" s="16" t="s">
        <v>7823</v>
      </c>
      <c r="S237" s="8" t="s">
        <v>7823</v>
      </c>
      <c r="V237" s="8" t="s">
        <v>7823</v>
      </c>
      <c r="X237" s="8"/>
      <c r="Y237" s="22"/>
      <c r="AC237" s="8">
        <f t="shared" si="40"/>
        <v>11</v>
      </c>
      <c r="AD237" s="8">
        <f t="shared" si="41"/>
        <v>0</v>
      </c>
      <c r="AE237" s="8">
        <f t="shared" si="42"/>
        <v>0</v>
      </c>
      <c r="AF237" s="8">
        <f t="shared" si="43"/>
        <v>0</v>
      </c>
      <c r="AG237" s="3">
        <f t="shared" si="44"/>
        <v>11</v>
      </c>
    </row>
    <row r="238" spans="1:33">
      <c r="A238" s="3" t="s">
        <v>9570</v>
      </c>
      <c r="B238" s="3" t="s">
        <v>9571</v>
      </c>
      <c r="C238" s="2" t="s">
        <v>9001</v>
      </c>
      <c r="D238" s="2" t="s">
        <v>6752</v>
      </c>
      <c r="E238" s="2" t="s">
        <v>6934</v>
      </c>
      <c r="F238" s="3" t="s">
        <v>1562</v>
      </c>
      <c r="H238" s="8"/>
      <c r="I238" s="8" t="s">
        <v>7823</v>
      </c>
      <c r="J238" s="72" t="s">
        <v>7823</v>
      </c>
      <c r="L238" s="32" t="s">
        <v>10049</v>
      </c>
      <c r="M238" s="8"/>
      <c r="N238" s="8" t="s">
        <v>7823</v>
      </c>
      <c r="O238" s="8"/>
      <c r="Q238" s="16"/>
      <c r="R238" s="16" t="s">
        <v>7823</v>
      </c>
      <c r="S238" s="8"/>
      <c r="V238" s="8"/>
      <c r="X238" s="8"/>
      <c r="Y238" s="22"/>
      <c r="AC238" s="8">
        <f t="shared" si="40"/>
        <v>5</v>
      </c>
      <c r="AD238" s="8">
        <f t="shared" si="41"/>
        <v>0</v>
      </c>
      <c r="AE238" s="8">
        <f t="shared" si="42"/>
        <v>0</v>
      </c>
      <c r="AF238" s="8">
        <f t="shared" si="43"/>
        <v>0</v>
      </c>
      <c r="AG238" s="3">
        <f t="shared" si="44"/>
        <v>5</v>
      </c>
    </row>
    <row r="239" spans="1:33">
      <c r="A239" s="3" t="s">
        <v>9570</v>
      </c>
      <c r="B239" s="3" t="s">
        <v>9571</v>
      </c>
      <c r="C239" s="2" t="s">
        <v>9001</v>
      </c>
      <c r="D239" s="2" t="s">
        <v>5889</v>
      </c>
      <c r="E239" s="2" t="s">
        <v>5714</v>
      </c>
      <c r="F239" s="3" t="s">
        <v>1717</v>
      </c>
      <c r="H239" s="8"/>
      <c r="I239" s="8"/>
      <c r="J239" s="73" t="s">
        <v>8991</v>
      </c>
      <c r="L239" s="32"/>
      <c r="M239" s="8"/>
      <c r="O239" s="8"/>
      <c r="Q239" s="16"/>
      <c r="S239" s="8"/>
      <c r="V239" s="8"/>
      <c r="X239" s="8"/>
      <c r="Y239" s="22"/>
      <c r="AC239" s="8">
        <f t="shared" si="40"/>
        <v>1</v>
      </c>
      <c r="AD239" s="8">
        <f t="shared" si="41"/>
        <v>0</v>
      </c>
      <c r="AE239" s="8">
        <f t="shared" si="42"/>
        <v>0</v>
      </c>
      <c r="AF239" s="8">
        <f t="shared" si="43"/>
        <v>0</v>
      </c>
      <c r="AG239" s="3">
        <f t="shared" si="44"/>
        <v>1</v>
      </c>
    </row>
    <row r="240" spans="1:33">
      <c r="A240" s="3" t="s">
        <v>9570</v>
      </c>
      <c r="B240" s="3" t="s">
        <v>9571</v>
      </c>
      <c r="C240" s="2" t="s">
        <v>9001</v>
      </c>
      <c r="D240" s="2" t="s">
        <v>5891</v>
      </c>
      <c r="E240" s="2" t="s">
        <v>5892</v>
      </c>
      <c r="F240" s="3" t="s">
        <v>2443</v>
      </c>
      <c r="H240" s="8"/>
      <c r="I240" s="8"/>
      <c r="L240" s="32" t="s">
        <v>10049</v>
      </c>
      <c r="M240" s="8"/>
      <c r="N240" s="8" t="s">
        <v>7823</v>
      </c>
      <c r="O240" s="8"/>
      <c r="Q240" s="16"/>
      <c r="S240" s="8"/>
      <c r="V240" s="8"/>
      <c r="X240" s="8"/>
      <c r="Y240" s="22"/>
      <c r="AC240" s="8">
        <f t="shared" si="40"/>
        <v>2</v>
      </c>
      <c r="AD240" s="8">
        <f t="shared" si="41"/>
        <v>0</v>
      </c>
      <c r="AE240" s="8">
        <f t="shared" si="42"/>
        <v>0</v>
      </c>
      <c r="AF240" s="8">
        <f t="shared" si="43"/>
        <v>0</v>
      </c>
      <c r="AG240" s="3">
        <f t="shared" si="44"/>
        <v>2</v>
      </c>
    </row>
    <row r="241" spans="1:33">
      <c r="A241" s="3" t="s">
        <v>9570</v>
      </c>
      <c r="B241" s="3" t="s">
        <v>9571</v>
      </c>
      <c r="C241" s="2" t="s">
        <v>9001</v>
      </c>
      <c r="D241" s="2" t="s">
        <v>5717</v>
      </c>
      <c r="E241" s="2" t="s">
        <v>5718</v>
      </c>
      <c r="F241" s="3" t="s">
        <v>1567</v>
      </c>
      <c r="H241" s="8"/>
      <c r="I241" s="8"/>
      <c r="J241" s="72" t="s">
        <v>7823</v>
      </c>
      <c r="L241" s="32" t="s">
        <v>7278</v>
      </c>
      <c r="M241" s="8"/>
      <c r="O241" s="8"/>
      <c r="P241" s="8" t="s">
        <v>7823</v>
      </c>
      <c r="Q241" s="16"/>
      <c r="S241" s="8"/>
      <c r="V241" s="8" t="s">
        <v>7823</v>
      </c>
      <c r="X241" s="8"/>
      <c r="Y241" s="22"/>
      <c r="AC241" s="8">
        <f t="shared" si="40"/>
        <v>3</v>
      </c>
      <c r="AD241" s="8">
        <f t="shared" si="41"/>
        <v>0</v>
      </c>
      <c r="AE241" s="8">
        <f t="shared" si="42"/>
        <v>0</v>
      </c>
      <c r="AF241" s="8">
        <f t="shared" si="43"/>
        <v>0</v>
      </c>
      <c r="AG241" s="3">
        <f t="shared" si="44"/>
        <v>3</v>
      </c>
    </row>
    <row r="242" spans="1:33">
      <c r="A242" s="3" t="s">
        <v>9570</v>
      </c>
      <c r="B242" s="3" t="s">
        <v>9571</v>
      </c>
      <c r="C242" s="2" t="s">
        <v>9001</v>
      </c>
      <c r="D242" s="2" t="s">
        <v>5716</v>
      </c>
      <c r="E242" s="2" t="s">
        <v>6938</v>
      </c>
      <c r="F242" s="3" t="s">
        <v>1859</v>
      </c>
      <c r="H242" s="8"/>
      <c r="I242" s="8"/>
      <c r="J242" s="72" t="s">
        <v>7823</v>
      </c>
      <c r="L242" s="32" t="s">
        <v>10049</v>
      </c>
      <c r="M242" s="8"/>
      <c r="N242" s="8" t="s">
        <v>7278</v>
      </c>
      <c r="O242" s="8"/>
      <c r="Q242" s="16"/>
      <c r="R242" s="16" t="s">
        <v>7823</v>
      </c>
      <c r="S242" s="8"/>
      <c r="V242" s="8"/>
      <c r="X242" s="8"/>
      <c r="Y242" s="22"/>
      <c r="AC242" s="8">
        <f t="shared" si="40"/>
        <v>3</v>
      </c>
      <c r="AD242" s="8">
        <f t="shared" si="41"/>
        <v>0</v>
      </c>
      <c r="AE242" s="8">
        <f t="shared" si="42"/>
        <v>0</v>
      </c>
      <c r="AF242" s="8">
        <f t="shared" si="43"/>
        <v>0</v>
      </c>
      <c r="AG242" s="3">
        <f t="shared" si="44"/>
        <v>3</v>
      </c>
    </row>
    <row r="243" spans="1:33">
      <c r="A243" s="3" t="s">
        <v>9570</v>
      </c>
      <c r="B243" s="3" t="s">
        <v>9571</v>
      </c>
      <c r="C243" s="2" t="s">
        <v>8653</v>
      </c>
      <c r="D243" s="2" t="s">
        <v>6953</v>
      </c>
      <c r="E243" s="2" t="s">
        <v>6911</v>
      </c>
      <c r="F243" s="3" t="s">
        <v>2734</v>
      </c>
      <c r="H243" s="8"/>
      <c r="I243" s="8" t="s">
        <v>7823</v>
      </c>
      <c r="J243" s="72" t="s">
        <v>7823</v>
      </c>
      <c r="L243" s="32" t="s">
        <v>10049</v>
      </c>
      <c r="M243" s="8"/>
      <c r="N243" s="8" t="s">
        <v>7823</v>
      </c>
      <c r="O243" s="8" t="s">
        <v>7823</v>
      </c>
      <c r="P243" s="8" t="s">
        <v>7823</v>
      </c>
      <c r="Q243" s="16" t="s">
        <v>7278</v>
      </c>
      <c r="R243" s="16" t="s">
        <v>7823</v>
      </c>
      <c r="S243" s="8" t="s">
        <v>7823</v>
      </c>
      <c r="T243" s="16" t="s">
        <v>7823</v>
      </c>
      <c r="V243" s="8" t="s">
        <v>7823</v>
      </c>
      <c r="X243" s="8"/>
      <c r="Y243" s="22"/>
      <c r="AC243" s="8">
        <f t="shared" ref="AC243:AC261" si="45">COUNTIF(G243:Y243,"X")+COUNTIF(G243:Y243, "X(e)")</f>
        <v>10</v>
      </c>
      <c r="AD243" s="8">
        <f t="shared" ref="AD243:AD261" si="46">COUNTIF(G243:Y243,"NB")</f>
        <v>0</v>
      </c>
      <c r="AE243" s="8">
        <f t="shared" ref="AE243:AE261" si="47">COUNTIF(G243:Y243,"V")</f>
        <v>0</v>
      </c>
      <c r="AF243" s="8">
        <f t="shared" si="43"/>
        <v>0</v>
      </c>
      <c r="AG243" s="3">
        <f t="shared" ref="AG243:AG261" si="48">SUM(AC243:AF243)</f>
        <v>10</v>
      </c>
    </row>
    <row r="244" spans="1:33">
      <c r="A244" s="3" t="s">
        <v>9570</v>
      </c>
      <c r="B244" s="3" t="s">
        <v>9571</v>
      </c>
      <c r="C244" s="2" t="s">
        <v>8653</v>
      </c>
      <c r="D244" s="2" t="s">
        <v>7088</v>
      </c>
      <c r="E244" s="2" t="s">
        <v>7609</v>
      </c>
      <c r="F244" s="3" t="s">
        <v>2769</v>
      </c>
      <c r="H244" s="8"/>
      <c r="I244" s="8"/>
      <c r="J244" s="72" t="s">
        <v>7278</v>
      </c>
      <c r="L244" s="32" t="s">
        <v>10049</v>
      </c>
      <c r="M244" s="8"/>
      <c r="N244" s="8" t="s">
        <v>7823</v>
      </c>
      <c r="O244" s="8"/>
      <c r="Q244" s="16"/>
      <c r="S244" s="8"/>
      <c r="T244" s="16" t="s">
        <v>7277</v>
      </c>
      <c r="V244" s="8" t="s">
        <v>7823</v>
      </c>
      <c r="X244" s="8"/>
      <c r="Y244" s="22"/>
      <c r="AC244" s="8">
        <f t="shared" si="45"/>
        <v>3</v>
      </c>
      <c r="AD244" s="8">
        <f t="shared" si="46"/>
        <v>0</v>
      </c>
      <c r="AE244" s="8">
        <f t="shared" si="47"/>
        <v>1</v>
      </c>
      <c r="AF244" s="8">
        <f t="shared" si="43"/>
        <v>0</v>
      </c>
      <c r="AG244" s="3">
        <f t="shared" si="48"/>
        <v>4</v>
      </c>
    </row>
    <row r="245" spans="1:33">
      <c r="A245" s="3" t="s">
        <v>9570</v>
      </c>
      <c r="B245" s="3" t="s">
        <v>9571</v>
      </c>
      <c r="C245" s="2" t="s">
        <v>8653</v>
      </c>
      <c r="D245" s="2" t="s">
        <v>8134</v>
      </c>
      <c r="E245" s="2" t="s">
        <v>7444</v>
      </c>
      <c r="F245" s="3" t="s">
        <v>2921</v>
      </c>
      <c r="G245" s="8" t="s">
        <v>7823</v>
      </c>
      <c r="H245" s="8"/>
      <c r="I245" s="8" t="s">
        <v>7835</v>
      </c>
      <c r="J245" s="72" t="s">
        <v>7823</v>
      </c>
      <c r="L245" s="32" t="s">
        <v>10053</v>
      </c>
      <c r="M245" s="8"/>
      <c r="O245" s="8"/>
      <c r="Q245" s="16" t="s">
        <v>7823</v>
      </c>
      <c r="R245" s="16" t="s">
        <v>7277</v>
      </c>
      <c r="S245" s="8"/>
      <c r="U245" s="8" t="s">
        <v>7823</v>
      </c>
      <c r="V245" s="8"/>
      <c r="X245" s="8"/>
      <c r="Y245" s="22"/>
      <c r="AC245" s="8">
        <f t="shared" si="45"/>
        <v>4</v>
      </c>
      <c r="AD245" s="8">
        <f t="shared" si="46"/>
        <v>1</v>
      </c>
      <c r="AE245" s="8">
        <f t="shared" si="47"/>
        <v>1</v>
      </c>
      <c r="AF245" s="8">
        <f t="shared" si="43"/>
        <v>0</v>
      </c>
      <c r="AG245" s="3">
        <f t="shared" si="48"/>
        <v>6</v>
      </c>
    </row>
    <row r="246" spans="1:33">
      <c r="A246" s="3" t="s">
        <v>9570</v>
      </c>
      <c r="B246" s="3" t="s">
        <v>9571</v>
      </c>
      <c r="C246" s="2" t="s">
        <v>7371</v>
      </c>
      <c r="D246" s="2" t="s">
        <v>7443</v>
      </c>
      <c r="E246" s="2" t="s">
        <v>7624</v>
      </c>
      <c r="F246" s="3" t="s">
        <v>2745</v>
      </c>
      <c r="G246" s="8" t="s">
        <v>7823</v>
      </c>
      <c r="H246" s="8"/>
      <c r="I246" s="8" t="s">
        <v>7823</v>
      </c>
      <c r="J246" s="72" t="s">
        <v>7823</v>
      </c>
      <c r="L246" s="32" t="s">
        <v>7823</v>
      </c>
      <c r="M246" s="8"/>
      <c r="N246" s="8" t="s">
        <v>7823</v>
      </c>
      <c r="O246" s="8" t="s">
        <v>7823</v>
      </c>
      <c r="P246" s="8" t="s">
        <v>7823</v>
      </c>
      <c r="Q246" s="16" t="s">
        <v>7823</v>
      </c>
      <c r="R246" s="16" t="s">
        <v>7823</v>
      </c>
      <c r="S246" s="8" t="s">
        <v>7823</v>
      </c>
      <c r="T246" s="16" t="s">
        <v>7823</v>
      </c>
      <c r="U246" s="8" t="s">
        <v>7823</v>
      </c>
      <c r="V246" s="8" t="s">
        <v>7823</v>
      </c>
      <c r="X246" s="8"/>
      <c r="Y246" s="22"/>
      <c r="AC246" s="8">
        <f t="shared" si="45"/>
        <v>13</v>
      </c>
      <c r="AD246" s="8">
        <f t="shared" si="46"/>
        <v>0</v>
      </c>
      <c r="AE246" s="8">
        <f t="shared" si="47"/>
        <v>0</v>
      </c>
      <c r="AF246" s="8">
        <f t="shared" si="43"/>
        <v>0</v>
      </c>
      <c r="AG246" s="3">
        <f t="shared" si="48"/>
        <v>13</v>
      </c>
    </row>
    <row r="247" spans="1:33">
      <c r="A247" s="3" t="s">
        <v>9570</v>
      </c>
      <c r="B247" s="3" t="s">
        <v>9571</v>
      </c>
      <c r="C247" s="2" t="s">
        <v>7371</v>
      </c>
      <c r="D247" s="2" t="s">
        <v>6385</v>
      </c>
      <c r="E247" s="2" t="s">
        <v>6568</v>
      </c>
      <c r="F247" s="3" t="s">
        <v>3072</v>
      </c>
      <c r="H247" s="8"/>
      <c r="I247" s="8" t="s">
        <v>7823</v>
      </c>
      <c r="J247" s="72" t="s">
        <v>7823</v>
      </c>
      <c r="L247" s="32" t="s">
        <v>7823</v>
      </c>
      <c r="M247" s="8"/>
      <c r="N247" s="8" t="s">
        <v>7823</v>
      </c>
      <c r="O247" s="8" t="s">
        <v>7823</v>
      </c>
      <c r="P247" s="8" t="s">
        <v>7823</v>
      </c>
      <c r="Q247" s="16"/>
      <c r="R247" s="16" t="s">
        <v>7823</v>
      </c>
      <c r="S247" s="8" t="s">
        <v>7823</v>
      </c>
      <c r="V247" s="8" t="s">
        <v>7823</v>
      </c>
      <c r="X247" s="8"/>
      <c r="Y247" s="22"/>
      <c r="AC247" s="8">
        <f t="shared" si="45"/>
        <v>9</v>
      </c>
      <c r="AD247" s="8">
        <f t="shared" si="46"/>
        <v>0</v>
      </c>
      <c r="AE247" s="8">
        <f t="shared" si="47"/>
        <v>0</v>
      </c>
      <c r="AF247" s="8">
        <f t="shared" si="43"/>
        <v>0</v>
      </c>
      <c r="AG247" s="3">
        <f t="shared" si="48"/>
        <v>9</v>
      </c>
    </row>
    <row r="248" spans="1:33">
      <c r="A248" s="3" t="s">
        <v>9570</v>
      </c>
      <c r="B248" s="3" t="s">
        <v>9571</v>
      </c>
      <c r="C248" s="2" t="s">
        <v>8376</v>
      </c>
      <c r="D248" s="2" t="s">
        <v>6569</v>
      </c>
      <c r="E248" s="2" t="s">
        <v>6392</v>
      </c>
      <c r="F248" s="3" t="s">
        <v>3235</v>
      </c>
      <c r="G248" s="8" t="s">
        <v>7823</v>
      </c>
      <c r="H248" s="8"/>
      <c r="I248" s="8" t="s">
        <v>7823</v>
      </c>
      <c r="J248" s="72" t="s">
        <v>7823</v>
      </c>
      <c r="K248" s="8" t="s">
        <v>7277</v>
      </c>
      <c r="L248" s="32" t="s">
        <v>7823</v>
      </c>
      <c r="M248" s="8"/>
      <c r="N248" s="8" t="s">
        <v>7823</v>
      </c>
      <c r="O248" s="8" t="s">
        <v>7835</v>
      </c>
      <c r="P248" s="8" t="s">
        <v>7835</v>
      </c>
      <c r="Q248" s="16" t="s">
        <v>7823</v>
      </c>
      <c r="R248" s="16" t="s">
        <v>7835</v>
      </c>
      <c r="S248" s="8" t="s">
        <v>7835</v>
      </c>
      <c r="T248" s="16" t="s">
        <v>7277</v>
      </c>
      <c r="U248" s="8" t="s">
        <v>7823</v>
      </c>
      <c r="V248" s="8" t="s">
        <v>7823</v>
      </c>
      <c r="X248" s="8"/>
      <c r="Y248" s="22" t="s">
        <v>7277</v>
      </c>
      <c r="AC248" s="8">
        <f t="shared" si="45"/>
        <v>8</v>
      </c>
      <c r="AD248" s="8">
        <f t="shared" si="46"/>
        <v>4</v>
      </c>
      <c r="AE248" s="8">
        <f t="shared" si="47"/>
        <v>3</v>
      </c>
      <c r="AF248" s="8">
        <f t="shared" si="43"/>
        <v>0</v>
      </c>
      <c r="AG248" s="3">
        <f t="shared" si="48"/>
        <v>15</v>
      </c>
    </row>
    <row r="249" spans="1:33">
      <c r="A249" s="3" t="s">
        <v>9570</v>
      </c>
      <c r="B249" s="3" t="s">
        <v>9571</v>
      </c>
      <c r="C249" s="2" t="s">
        <v>8376</v>
      </c>
      <c r="D249" s="2" t="s">
        <v>7715</v>
      </c>
      <c r="E249" s="2" t="s">
        <v>6226</v>
      </c>
      <c r="F249" s="3" t="s">
        <v>3078</v>
      </c>
      <c r="G249" s="8" t="s">
        <v>7835</v>
      </c>
      <c r="H249" s="8" t="s">
        <v>7835</v>
      </c>
      <c r="I249" s="8" t="s">
        <v>7835</v>
      </c>
      <c r="J249" s="72" t="s">
        <v>7835</v>
      </c>
      <c r="K249" s="8" t="s">
        <v>7277</v>
      </c>
      <c r="L249" s="32" t="s">
        <v>10050</v>
      </c>
      <c r="M249" s="8" t="s">
        <v>7835</v>
      </c>
      <c r="N249" s="8" t="s">
        <v>7835</v>
      </c>
      <c r="O249" s="8" t="s">
        <v>7835</v>
      </c>
      <c r="P249" s="8" t="s">
        <v>7835</v>
      </c>
      <c r="Q249" s="16" t="s">
        <v>7835</v>
      </c>
      <c r="R249" s="16" t="s">
        <v>7835</v>
      </c>
      <c r="S249" s="8" t="s">
        <v>7835</v>
      </c>
      <c r="T249" s="16" t="s">
        <v>7835</v>
      </c>
      <c r="U249" s="8" t="s">
        <v>7835</v>
      </c>
      <c r="V249" s="8" t="s">
        <v>7835</v>
      </c>
      <c r="X249" s="8" t="s">
        <v>7835</v>
      </c>
      <c r="Y249" s="22" t="s">
        <v>7277</v>
      </c>
      <c r="AC249" s="8">
        <f t="shared" si="45"/>
        <v>0</v>
      </c>
      <c r="AD249" s="8">
        <f t="shared" si="46"/>
        <v>16</v>
      </c>
      <c r="AE249" s="8">
        <f t="shared" si="47"/>
        <v>2</v>
      </c>
      <c r="AF249" s="8">
        <f t="shared" si="43"/>
        <v>0</v>
      </c>
      <c r="AG249" s="3">
        <f t="shared" si="48"/>
        <v>18</v>
      </c>
    </row>
    <row r="250" spans="1:33">
      <c r="A250" s="3" t="s">
        <v>9570</v>
      </c>
      <c r="B250" s="3" t="s">
        <v>9571</v>
      </c>
      <c r="C250" s="2" t="s">
        <v>8376</v>
      </c>
      <c r="D250" s="2" t="s">
        <v>6387</v>
      </c>
      <c r="E250" s="2" t="s">
        <v>6393</v>
      </c>
      <c r="F250" s="3" t="s">
        <v>2902</v>
      </c>
      <c r="G250" s="8" t="s">
        <v>7823</v>
      </c>
      <c r="H250" s="8"/>
      <c r="I250" s="8" t="s">
        <v>7835</v>
      </c>
      <c r="J250" s="72" t="s">
        <v>7823</v>
      </c>
      <c r="L250" s="32" t="s">
        <v>10051</v>
      </c>
      <c r="M250" s="8"/>
      <c r="N250" s="8" t="s">
        <v>7835</v>
      </c>
      <c r="O250" s="8" t="s">
        <v>7823</v>
      </c>
      <c r="P250" s="8" t="s">
        <v>7835</v>
      </c>
      <c r="Q250" s="16" t="s">
        <v>7823</v>
      </c>
      <c r="S250" s="8" t="s">
        <v>7835</v>
      </c>
      <c r="V250" s="8" t="s">
        <v>7823</v>
      </c>
      <c r="X250" s="8"/>
      <c r="Y250" s="22"/>
      <c r="AC250" s="8">
        <f t="shared" si="45"/>
        <v>5</v>
      </c>
      <c r="AD250" s="8">
        <f t="shared" si="46"/>
        <v>4</v>
      </c>
      <c r="AE250" s="8">
        <f t="shared" si="47"/>
        <v>1</v>
      </c>
      <c r="AF250" s="8">
        <f t="shared" si="43"/>
        <v>0</v>
      </c>
      <c r="AG250" s="3">
        <f t="shared" si="48"/>
        <v>10</v>
      </c>
    </row>
    <row r="251" spans="1:33">
      <c r="A251" s="3" t="s">
        <v>9570</v>
      </c>
      <c r="B251" s="3" t="s">
        <v>9571</v>
      </c>
      <c r="C251" s="2" t="s">
        <v>8376</v>
      </c>
      <c r="D251" s="2" t="s">
        <v>8610</v>
      </c>
      <c r="E251" s="2" t="s">
        <v>6394</v>
      </c>
      <c r="F251" s="3" t="s">
        <v>2736</v>
      </c>
      <c r="H251" s="8" t="s">
        <v>7277</v>
      </c>
      <c r="I251" s="8"/>
      <c r="J251" s="72" t="s">
        <v>7823</v>
      </c>
      <c r="L251" s="32" t="s">
        <v>10051</v>
      </c>
      <c r="M251" s="8" t="s">
        <v>7835</v>
      </c>
      <c r="O251" s="8" t="s">
        <v>7823</v>
      </c>
      <c r="P251" s="8" t="s">
        <v>7823</v>
      </c>
      <c r="Q251" s="16"/>
      <c r="S251" s="8" t="s">
        <v>7823</v>
      </c>
      <c r="T251" s="16" t="s">
        <v>7823</v>
      </c>
      <c r="V251" s="26" t="s">
        <v>10295</v>
      </c>
      <c r="X251" s="8" t="s">
        <v>7835</v>
      </c>
      <c r="Y251" s="22"/>
      <c r="AC251" s="8">
        <f t="shared" si="45"/>
        <v>6</v>
      </c>
      <c r="AD251" s="8">
        <f t="shared" si="46"/>
        <v>2</v>
      </c>
      <c r="AE251" s="8">
        <f t="shared" si="47"/>
        <v>2</v>
      </c>
      <c r="AF251" s="8">
        <f t="shared" si="43"/>
        <v>0</v>
      </c>
      <c r="AG251" s="3">
        <f t="shared" si="48"/>
        <v>10</v>
      </c>
    </row>
    <row r="252" spans="1:33">
      <c r="A252" s="3" t="s">
        <v>9570</v>
      </c>
      <c r="B252" s="3" t="s">
        <v>9571</v>
      </c>
      <c r="C252" s="2" t="s">
        <v>8376</v>
      </c>
      <c r="D252" s="2" t="s">
        <v>5885</v>
      </c>
      <c r="E252" s="2" t="s">
        <v>6224</v>
      </c>
      <c r="F252" s="3" t="s">
        <v>3070</v>
      </c>
      <c r="G252" s="8" t="s">
        <v>7277</v>
      </c>
      <c r="H252" s="8"/>
      <c r="I252" s="8" t="s">
        <v>7835</v>
      </c>
      <c r="J252" s="72" t="s">
        <v>7277</v>
      </c>
      <c r="L252" s="32" t="s">
        <v>10050</v>
      </c>
      <c r="M252" s="8"/>
      <c r="N252" s="8" t="s">
        <v>7835</v>
      </c>
      <c r="O252" s="8"/>
      <c r="Q252" s="16" t="s">
        <v>7277</v>
      </c>
      <c r="R252" s="16" t="s">
        <v>7835</v>
      </c>
      <c r="S252" s="8"/>
      <c r="T252" s="16" t="s">
        <v>7277</v>
      </c>
      <c r="V252" s="8" t="s">
        <v>10296</v>
      </c>
      <c r="X252" s="8"/>
      <c r="Y252" s="22"/>
      <c r="AC252" s="8">
        <f t="shared" si="45"/>
        <v>0</v>
      </c>
      <c r="AD252" s="8">
        <f t="shared" si="46"/>
        <v>5</v>
      </c>
      <c r="AE252" s="8">
        <f t="shared" si="47"/>
        <v>4</v>
      </c>
      <c r="AF252" s="8">
        <f t="shared" si="43"/>
        <v>0</v>
      </c>
      <c r="AG252" s="3">
        <f t="shared" si="48"/>
        <v>9</v>
      </c>
    </row>
    <row r="253" spans="1:33">
      <c r="A253" s="3" t="s">
        <v>9570</v>
      </c>
      <c r="B253" s="3" t="s">
        <v>9571</v>
      </c>
      <c r="C253" s="2" t="s">
        <v>8376</v>
      </c>
      <c r="D253" s="2" t="s">
        <v>6738</v>
      </c>
      <c r="E253" s="2" t="s">
        <v>6227</v>
      </c>
      <c r="F253" s="3" t="s">
        <v>3548</v>
      </c>
      <c r="H253" s="8"/>
      <c r="I253" s="8"/>
      <c r="L253" s="32" t="s">
        <v>10049</v>
      </c>
      <c r="M253" s="8"/>
      <c r="N253" s="8" t="s">
        <v>7823</v>
      </c>
      <c r="O253" s="8"/>
      <c r="Q253" s="16"/>
      <c r="R253" s="16" t="s">
        <v>7823</v>
      </c>
      <c r="S253" s="8"/>
      <c r="V253" s="26" t="s">
        <v>10295</v>
      </c>
      <c r="X253" s="8" t="s">
        <v>7277</v>
      </c>
      <c r="Y253" s="22"/>
      <c r="AC253" s="8">
        <f t="shared" si="45"/>
        <v>4</v>
      </c>
      <c r="AD253" s="8">
        <f t="shared" si="46"/>
        <v>0</v>
      </c>
      <c r="AE253" s="8">
        <f t="shared" si="47"/>
        <v>1</v>
      </c>
      <c r="AF253" s="8">
        <f t="shared" si="43"/>
        <v>0</v>
      </c>
      <c r="AG253" s="3">
        <f t="shared" si="48"/>
        <v>5</v>
      </c>
    </row>
    <row r="254" spans="1:33">
      <c r="A254" s="3" t="s">
        <v>9570</v>
      </c>
      <c r="B254" s="3" t="s">
        <v>9571</v>
      </c>
      <c r="C254" s="2" t="s">
        <v>10529</v>
      </c>
      <c r="D254" s="2" t="s">
        <v>10530</v>
      </c>
      <c r="E254" s="2" t="s">
        <v>10531</v>
      </c>
      <c r="F254" s="3" t="s">
        <v>10532</v>
      </c>
      <c r="H254" s="8"/>
      <c r="I254" s="8"/>
      <c r="J254" s="72" t="s">
        <v>7277</v>
      </c>
      <c r="L254" s="32"/>
      <c r="M254" s="8"/>
      <c r="O254" s="8"/>
      <c r="Q254" s="16"/>
      <c r="S254" s="8"/>
      <c r="V254" s="26"/>
      <c r="X254" s="8"/>
      <c r="Y254" s="22"/>
      <c r="AC254" s="8">
        <f t="shared" si="45"/>
        <v>0</v>
      </c>
      <c r="AD254" s="8">
        <f t="shared" si="46"/>
        <v>0</v>
      </c>
      <c r="AE254" s="8">
        <f t="shared" si="47"/>
        <v>1</v>
      </c>
      <c r="AF254" s="8">
        <f t="shared" si="43"/>
        <v>0</v>
      </c>
      <c r="AG254" s="3">
        <f t="shared" si="48"/>
        <v>1</v>
      </c>
    </row>
    <row r="255" spans="1:33">
      <c r="A255" s="3" t="s">
        <v>9979</v>
      </c>
      <c r="B255" s="3" t="s">
        <v>9576</v>
      </c>
      <c r="C255" s="2" t="s">
        <v>9154</v>
      </c>
      <c r="D255" s="2" t="s">
        <v>5631</v>
      </c>
      <c r="E255" s="2" t="s">
        <v>5970</v>
      </c>
      <c r="F255" s="3" t="s">
        <v>2980</v>
      </c>
      <c r="H255" s="8" t="s">
        <v>7277</v>
      </c>
      <c r="I255" s="8" t="s">
        <v>7823</v>
      </c>
      <c r="J255" s="72" t="s">
        <v>7823</v>
      </c>
      <c r="K255" s="8" t="s">
        <v>7277</v>
      </c>
      <c r="L255" s="32" t="s">
        <v>7823</v>
      </c>
      <c r="M255" s="8"/>
      <c r="N255" s="8" t="s">
        <v>7823</v>
      </c>
      <c r="O255" s="8" t="s">
        <v>7823</v>
      </c>
      <c r="P255" s="8" t="s">
        <v>7823</v>
      </c>
      <c r="Q255" s="16"/>
      <c r="R255" s="16" t="s">
        <v>7823</v>
      </c>
      <c r="S255" s="8" t="s">
        <v>7277</v>
      </c>
      <c r="T255" s="16" t="s">
        <v>7823</v>
      </c>
      <c r="V255" s="8" t="s">
        <v>7823</v>
      </c>
      <c r="X255" s="8"/>
      <c r="Y255" s="22"/>
      <c r="AC255" s="8">
        <f t="shared" si="45"/>
        <v>9</v>
      </c>
      <c r="AD255" s="8">
        <f t="shared" si="46"/>
        <v>0</v>
      </c>
      <c r="AE255" s="8">
        <f t="shared" si="47"/>
        <v>3</v>
      </c>
      <c r="AF255" s="8">
        <f t="shared" si="43"/>
        <v>0</v>
      </c>
      <c r="AG255" s="3">
        <f t="shared" si="48"/>
        <v>12</v>
      </c>
    </row>
    <row r="256" spans="1:33">
      <c r="A256" s="3" t="s">
        <v>9980</v>
      </c>
      <c r="B256" s="3" t="s">
        <v>9577</v>
      </c>
      <c r="C256" s="2" t="s">
        <v>8759</v>
      </c>
      <c r="D256" s="2" t="s">
        <v>5809</v>
      </c>
      <c r="E256" s="2" t="s">
        <v>5810</v>
      </c>
      <c r="F256" s="3" t="s">
        <v>2492</v>
      </c>
      <c r="H256" s="8"/>
      <c r="I256" s="8" t="s">
        <v>7823</v>
      </c>
      <c r="J256" s="72" t="s">
        <v>7823</v>
      </c>
      <c r="L256" s="32" t="s">
        <v>7823</v>
      </c>
      <c r="M256" s="8"/>
      <c r="N256" s="8" t="s">
        <v>7823</v>
      </c>
      <c r="O256" s="8" t="s">
        <v>7823</v>
      </c>
      <c r="P256" s="8" t="s">
        <v>7823</v>
      </c>
      <c r="Q256" s="16" t="s">
        <v>7823</v>
      </c>
      <c r="R256" s="16" t="s">
        <v>7823</v>
      </c>
      <c r="S256" s="8" t="s">
        <v>7823</v>
      </c>
      <c r="V256" s="8" t="s">
        <v>7823</v>
      </c>
      <c r="X256" s="8"/>
      <c r="Y256" s="22"/>
      <c r="AC256" s="8">
        <f t="shared" si="45"/>
        <v>10</v>
      </c>
      <c r="AD256" s="8">
        <f t="shared" si="46"/>
        <v>0</v>
      </c>
      <c r="AE256" s="8">
        <f t="shared" si="47"/>
        <v>0</v>
      </c>
      <c r="AF256" s="8">
        <f t="shared" si="43"/>
        <v>0</v>
      </c>
      <c r="AG256" s="3">
        <f t="shared" si="48"/>
        <v>10</v>
      </c>
    </row>
    <row r="257" spans="1:33">
      <c r="A257" s="3" t="s">
        <v>9980</v>
      </c>
      <c r="B257" s="3" t="s">
        <v>9577</v>
      </c>
      <c r="C257" s="2" t="s">
        <v>8759</v>
      </c>
      <c r="D257" s="2" t="s">
        <v>7485</v>
      </c>
      <c r="E257" s="2" t="s">
        <v>5797</v>
      </c>
      <c r="F257" s="3" t="s">
        <v>2507</v>
      </c>
      <c r="G257" s="8" t="s">
        <v>7823</v>
      </c>
      <c r="H257" s="8"/>
      <c r="I257" s="8" t="s">
        <v>7823</v>
      </c>
      <c r="J257" s="72" t="s">
        <v>7823</v>
      </c>
      <c r="L257" s="32" t="s">
        <v>7823</v>
      </c>
      <c r="M257" s="8"/>
      <c r="N257" s="8" t="s">
        <v>7823</v>
      </c>
      <c r="O257" s="8" t="s">
        <v>7823</v>
      </c>
      <c r="P257" s="8" t="s">
        <v>7823</v>
      </c>
      <c r="Q257" s="16" t="s">
        <v>7823</v>
      </c>
      <c r="R257" s="16" t="s">
        <v>7823</v>
      </c>
      <c r="S257" s="8" t="s">
        <v>7823</v>
      </c>
      <c r="V257" s="8" t="s">
        <v>7823</v>
      </c>
      <c r="X257" s="8"/>
      <c r="Y257" s="22"/>
      <c r="AC257" s="8">
        <f t="shared" si="45"/>
        <v>11</v>
      </c>
      <c r="AD257" s="8">
        <f t="shared" si="46"/>
        <v>0</v>
      </c>
      <c r="AE257" s="8">
        <f t="shared" si="47"/>
        <v>0</v>
      </c>
      <c r="AF257" s="8">
        <f t="shared" si="43"/>
        <v>0</v>
      </c>
      <c r="AG257" s="3">
        <f t="shared" si="48"/>
        <v>11</v>
      </c>
    </row>
    <row r="258" spans="1:33">
      <c r="A258" s="3" t="s">
        <v>9980</v>
      </c>
      <c r="B258" s="3" t="s">
        <v>9577</v>
      </c>
      <c r="C258" s="2" t="s">
        <v>8759</v>
      </c>
      <c r="D258" s="2" t="s">
        <v>7791</v>
      </c>
      <c r="E258" s="2" t="s">
        <v>5805</v>
      </c>
      <c r="F258" s="3" t="s">
        <v>2978</v>
      </c>
      <c r="G258" s="8" t="s">
        <v>7823</v>
      </c>
      <c r="H258" s="8"/>
      <c r="I258" s="8" t="s">
        <v>7823</v>
      </c>
      <c r="J258" s="72" t="s">
        <v>7823</v>
      </c>
      <c r="K258" s="8" t="s">
        <v>7277</v>
      </c>
      <c r="L258" s="32" t="s">
        <v>7823</v>
      </c>
      <c r="M258" s="8"/>
      <c r="N258" s="8" t="s">
        <v>7823</v>
      </c>
      <c r="O258" s="8" t="s">
        <v>7823</v>
      </c>
      <c r="P258" s="8" t="s">
        <v>7823</v>
      </c>
      <c r="Q258" s="16" t="s">
        <v>7823</v>
      </c>
      <c r="R258" s="16" t="s">
        <v>7823</v>
      </c>
      <c r="S258" s="8" t="s">
        <v>7823</v>
      </c>
      <c r="T258" s="16" t="s">
        <v>7823</v>
      </c>
      <c r="U258" s="8" t="s">
        <v>7823</v>
      </c>
      <c r="V258" s="8" t="s">
        <v>7823</v>
      </c>
      <c r="X258" s="8"/>
      <c r="Y258" s="22"/>
      <c r="AC258" s="8">
        <f t="shared" si="45"/>
        <v>13</v>
      </c>
      <c r="AD258" s="8">
        <f t="shared" si="46"/>
        <v>0</v>
      </c>
      <c r="AE258" s="8">
        <f t="shared" si="47"/>
        <v>1</v>
      </c>
      <c r="AF258" s="8">
        <f t="shared" si="43"/>
        <v>0</v>
      </c>
      <c r="AG258" s="3">
        <f t="shared" si="48"/>
        <v>14</v>
      </c>
    </row>
    <row r="259" spans="1:33">
      <c r="A259" s="3" t="s">
        <v>9980</v>
      </c>
      <c r="B259" s="3" t="s">
        <v>9577</v>
      </c>
      <c r="C259" s="2" t="s">
        <v>8759</v>
      </c>
      <c r="D259" s="2" t="s">
        <v>5808</v>
      </c>
      <c r="E259" s="2" t="s">
        <v>5979</v>
      </c>
      <c r="F259" s="3" t="s">
        <v>2493</v>
      </c>
      <c r="H259" s="8"/>
      <c r="I259" s="8" t="s">
        <v>7823</v>
      </c>
      <c r="L259" s="32" t="s">
        <v>7823</v>
      </c>
      <c r="M259" s="8"/>
      <c r="N259" s="8" t="s">
        <v>7823</v>
      </c>
      <c r="O259" s="8"/>
      <c r="Q259" s="16"/>
      <c r="R259" s="16" t="s">
        <v>7823</v>
      </c>
      <c r="S259" s="8"/>
      <c r="V259" s="8" t="s">
        <v>7823</v>
      </c>
      <c r="X259" s="8"/>
      <c r="Y259" s="22"/>
      <c r="AC259" s="8">
        <f t="shared" si="45"/>
        <v>5</v>
      </c>
      <c r="AD259" s="8">
        <f t="shared" si="46"/>
        <v>0</v>
      </c>
      <c r="AE259" s="8">
        <f t="shared" si="47"/>
        <v>0</v>
      </c>
      <c r="AF259" s="8">
        <f t="shared" si="43"/>
        <v>0</v>
      </c>
      <c r="AG259" s="3">
        <f t="shared" si="48"/>
        <v>5</v>
      </c>
    </row>
    <row r="260" spans="1:33">
      <c r="A260" s="3" t="s">
        <v>9980</v>
      </c>
      <c r="B260" s="3" t="s">
        <v>9577</v>
      </c>
      <c r="C260" s="2" t="s">
        <v>8759</v>
      </c>
      <c r="D260" s="2" t="s">
        <v>5980</v>
      </c>
      <c r="E260" s="2" t="s">
        <v>5633</v>
      </c>
      <c r="F260" s="3" t="s">
        <v>2660</v>
      </c>
      <c r="H260" s="8"/>
      <c r="I260" s="8"/>
      <c r="J260" s="72" t="s">
        <v>7823</v>
      </c>
      <c r="L260" s="32"/>
      <c r="M260" s="8"/>
      <c r="O260" s="8" t="s">
        <v>7823</v>
      </c>
      <c r="P260" s="8" t="s">
        <v>7823</v>
      </c>
      <c r="Q260" s="16"/>
      <c r="R260" s="16" t="s">
        <v>7823</v>
      </c>
      <c r="S260" s="8" t="s">
        <v>7823</v>
      </c>
      <c r="V260" s="8" t="s">
        <v>7823</v>
      </c>
      <c r="X260" s="8"/>
      <c r="Y260" s="22"/>
      <c r="AC260" s="8">
        <f t="shared" si="45"/>
        <v>6</v>
      </c>
      <c r="AD260" s="8">
        <f t="shared" si="46"/>
        <v>0</v>
      </c>
      <c r="AE260" s="8">
        <f t="shared" si="47"/>
        <v>0</v>
      </c>
      <c r="AF260" s="8">
        <f t="shared" si="43"/>
        <v>0</v>
      </c>
      <c r="AG260" s="3">
        <f t="shared" si="48"/>
        <v>6</v>
      </c>
    </row>
    <row r="261" spans="1:33">
      <c r="A261" s="3" t="s">
        <v>9980</v>
      </c>
      <c r="B261" s="3" t="s">
        <v>9577</v>
      </c>
      <c r="C261" s="2" t="s">
        <v>8759</v>
      </c>
      <c r="D261" s="2" t="s">
        <v>5634</v>
      </c>
      <c r="E261" s="2" t="s">
        <v>7036</v>
      </c>
      <c r="F261" s="3" t="s">
        <v>3300</v>
      </c>
      <c r="H261" s="8"/>
      <c r="I261" s="8" t="s">
        <v>7278</v>
      </c>
      <c r="J261" s="72" t="s">
        <v>7823</v>
      </c>
      <c r="L261" s="32" t="s">
        <v>7823</v>
      </c>
      <c r="M261" s="8"/>
      <c r="N261" s="8" t="s">
        <v>7823</v>
      </c>
      <c r="O261" s="8" t="s">
        <v>7823</v>
      </c>
      <c r="P261" s="8" t="s">
        <v>7823</v>
      </c>
      <c r="Q261" s="16"/>
      <c r="R261" s="16" t="s">
        <v>7823</v>
      </c>
      <c r="S261" s="8" t="s">
        <v>7823</v>
      </c>
      <c r="V261" s="8" t="s">
        <v>7823</v>
      </c>
      <c r="X261" s="8"/>
      <c r="Y261" s="22"/>
      <c r="AC261" s="8">
        <f t="shared" si="45"/>
        <v>8</v>
      </c>
      <c r="AD261" s="8">
        <f t="shared" si="46"/>
        <v>0</v>
      </c>
      <c r="AE261" s="8">
        <f t="shared" si="47"/>
        <v>0</v>
      </c>
      <c r="AF261" s="8">
        <f t="shared" si="43"/>
        <v>0</v>
      </c>
      <c r="AG261" s="3">
        <f t="shared" si="48"/>
        <v>8</v>
      </c>
    </row>
    <row r="262" spans="1:33">
      <c r="A262" s="3" t="s">
        <v>9575</v>
      </c>
      <c r="B262" s="3" t="s">
        <v>9578</v>
      </c>
      <c r="C262" s="2" t="s">
        <v>8120</v>
      </c>
      <c r="D262" s="2" t="s">
        <v>7420</v>
      </c>
      <c r="E262" s="2" t="s">
        <v>9345</v>
      </c>
      <c r="F262" s="3" t="s">
        <v>2817</v>
      </c>
      <c r="G262" s="8" t="s">
        <v>7823</v>
      </c>
      <c r="H262" s="8"/>
      <c r="I262" s="8" t="s">
        <v>7823</v>
      </c>
      <c r="J262" s="72" t="s">
        <v>7823</v>
      </c>
      <c r="K262" s="8" t="s">
        <v>7277</v>
      </c>
      <c r="L262" s="32" t="s">
        <v>7823</v>
      </c>
      <c r="M262" s="8"/>
      <c r="N262" s="8" t="s">
        <v>7835</v>
      </c>
      <c r="O262" s="8" t="s">
        <v>7835</v>
      </c>
      <c r="P262" s="8" t="s">
        <v>7823</v>
      </c>
      <c r="Q262" s="16" t="s">
        <v>7823</v>
      </c>
      <c r="R262" s="16" t="s">
        <v>7835</v>
      </c>
      <c r="S262" s="8" t="s">
        <v>7823</v>
      </c>
      <c r="T262" s="16" t="s">
        <v>7835</v>
      </c>
      <c r="U262" s="8" t="s">
        <v>7823</v>
      </c>
      <c r="V262" s="8" t="s">
        <v>7823</v>
      </c>
      <c r="X262" s="8"/>
      <c r="Y262" s="22"/>
      <c r="AC262" s="8">
        <v>10</v>
      </c>
      <c r="AD262" s="8">
        <v>2</v>
      </c>
      <c r="AE262" s="8">
        <v>1</v>
      </c>
      <c r="AF262" s="8">
        <f t="shared" si="43"/>
        <v>0</v>
      </c>
      <c r="AG262" s="3">
        <v>13</v>
      </c>
    </row>
    <row r="263" spans="1:33">
      <c r="A263" s="3" t="s">
        <v>9575</v>
      </c>
      <c r="B263" s="3" t="s">
        <v>9578</v>
      </c>
      <c r="C263" s="2" t="s">
        <v>8120</v>
      </c>
      <c r="D263" s="2" t="s">
        <v>5626</v>
      </c>
      <c r="E263" s="2" t="s">
        <v>9219</v>
      </c>
      <c r="F263" s="3" t="s">
        <v>3291</v>
      </c>
      <c r="G263" s="8" t="s">
        <v>7823</v>
      </c>
      <c r="H263" s="8"/>
      <c r="I263" s="8" t="s">
        <v>7823</v>
      </c>
      <c r="J263" s="72" t="s">
        <v>7823</v>
      </c>
      <c r="L263" s="32" t="s">
        <v>10049</v>
      </c>
      <c r="M263" s="8"/>
      <c r="O263" s="8"/>
      <c r="P263" s="8" t="s">
        <v>7823</v>
      </c>
      <c r="Q263" s="16"/>
      <c r="S263" s="8" t="s">
        <v>7823</v>
      </c>
      <c r="V263" s="8" t="s">
        <v>7823</v>
      </c>
      <c r="X263" s="8"/>
      <c r="Y263" s="22"/>
      <c r="AC263" s="8">
        <f t="shared" ref="AC263:AC275" si="49">COUNTIF(G263:Y263,"X")+COUNTIF(G263:Y263, "X(e)")</f>
        <v>7</v>
      </c>
      <c r="AD263" s="8">
        <f t="shared" ref="AD263:AD275" si="50">COUNTIF(G263:Y263,"NB")</f>
        <v>0</v>
      </c>
      <c r="AE263" s="8">
        <f t="shared" ref="AE263:AE275" si="51">COUNTIF(G263:Y263,"V")</f>
        <v>0</v>
      </c>
      <c r="AF263" s="8">
        <f t="shared" si="43"/>
        <v>0</v>
      </c>
      <c r="AG263" s="3">
        <f t="shared" ref="AG263:AG275" si="52">SUM(AC263:AF263)</f>
        <v>7</v>
      </c>
    </row>
    <row r="264" spans="1:33">
      <c r="A264" s="3" t="s">
        <v>9575</v>
      </c>
      <c r="B264" s="3" t="s">
        <v>9578</v>
      </c>
      <c r="C264" s="2" t="s">
        <v>8120</v>
      </c>
      <c r="D264" s="2" t="s">
        <v>6148</v>
      </c>
      <c r="E264" s="2" t="s">
        <v>6317</v>
      </c>
      <c r="F264" s="3" t="s">
        <v>2662</v>
      </c>
      <c r="H264" s="8"/>
      <c r="I264" s="8" t="s">
        <v>7823</v>
      </c>
      <c r="J264" s="72" t="s">
        <v>7823</v>
      </c>
      <c r="L264" s="32" t="s">
        <v>10049</v>
      </c>
      <c r="M264" s="8"/>
      <c r="N264" s="8" t="s">
        <v>7823</v>
      </c>
      <c r="O264" s="8"/>
      <c r="Q264" s="16"/>
      <c r="R264" s="16" t="s">
        <v>7823</v>
      </c>
      <c r="S264" s="8"/>
      <c r="V264" s="8" t="s">
        <v>7823</v>
      </c>
      <c r="X264" s="8"/>
      <c r="Y264" s="22"/>
      <c r="AC264" s="8">
        <f t="shared" si="49"/>
        <v>6</v>
      </c>
      <c r="AD264" s="8">
        <f t="shared" si="50"/>
        <v>0</v>
      </c>
      <c r="AE264" s="8">
        <f t="shared" si="51"/>
        <v>0</v>
      </c>
      <c r="AF264" s="8">
        <f t="shared" si="43"/>
        <v>0</v>
      </c>
      <c r="AG264" s="3">
        <f t="shared" si="52"/>
        <v>6</v>
      </c>
    </row>
    <row r="265" spans="1:33">
      <c r="A265" s="3" t="s">
        <v>9575</v>
      </c>
      <c r="B265" s="3" t="s">
        <v>9578</v>
      </c>
      <c r="C265" s="2" t="s">
        <v>8120</v>
      </c>
      <c r="D265" s="2" t="s">
        <v>6318</v>
      </c>
      <c r="E265" s="2" t="s">
        <v>6671</v>
      </c>
      <c r="F265" s="3" t="s">
        <v>2812</v>
      </c>
      <c r="G265" s="8" t="s">
        <v>7278</v>
      </c>
      <c r="H265" s="8"/>
      <c r="I265" s="8" t="s">
        <v>7835</v>
      </c>
      <c r="J265" s="72" t="s">
        <v>7823</v>
      </c>
      <c r="K265" s="8" t="s">
        <v>7277</v>
      </c>
      <c r="L265" s="32" t="s">
        <v>10049</v>
      </c>
      <c r="M265" s="8" t="s">
        <v>7277</v>
      </c>
      <c r="N265" s="8" t="s">
        <v>7823</v>
      </c>
      <c r="O265" s="8" t="s">
        <v>7823</v>
      </c>
      <c r="P265" s="8" t="s">
        <v>7823</v>
      </c>
      <c r="Q265" s="16" t="s">
        <v>7278</v>
      </c>
      <c r="R265" s="16" t="s">
        <v>7823</v>
      </c>
      <c r="S265" s="8" t="s">
        <v>7823</v>
      </c>
      <c r="T265" s="16" t="s">
        <v>7835</v>
      </c>
      <c r="V265" s="8" t="s">
        <v>7823</v>
      </c>
      <c r="X265" s="8" t="s">
        <v>7277</v>
      </c>
      <c r="Y265" s="22"/>
      <c r="AC265" s="8">
        <f t="shared" si="49"/>
        <v>8</v>
      </c>
      <c r="AD265" s="8">
        <f t="shared" si="50"/>
        <v>2</v>
      </c>
      <c r="AE265" s="8">
        <f t="shared" si="51"/>
        <v>3</v>
      </c>
      <c r="AF265" s="8">
        <f t="shared" ref="AF265:AF330" si="53">COUNTIF(G265:Z265,"IN")</f>
        <v>0</v>
      </c>
      <c r="AG265" s="3">
        <f t="shared" si="52"/>
        <v>13</v>
      </c>
    </row>
    <row r="266" spans="1:33">
      <c r="A266" s="3" t="s">
        <v>9575</v>
      </c>
      <c r="B266" s="3" t="s">
        <v>9578</v>
      </c>
      <c r="C266" s="2" t="s">
        <v>8120</v>
      </c>
      <c r="D266" s="2" t="s">
        <v>8610</v>
      </c>
      <c r="E266" s="2" t="s">
        <v>6503</v>
      </c>
      <c r="F266" s="3" t="s">
        <v>2815</v>
      </c>
      <c r="G266" s="8" t="s">
        <v>7835</v>
      </c>
      <c r="H266" s="8" t="s">
        <v>7835</v>
      </c>
      <c r="I266" s="8" t="s">
        <v>7835</v>
      </c>
      <c r="J266" s="72" t="s">
        <v>7835</v>
      </c>
      <c r="K266" s="8" t="s">
        <v>7277</v>
      </c>
      <c r="L266" s="32" t="s">
        <v>10050</v>
      </c>
      <c r="M266" s="8" t="s">
        <v>7835</v>
      </c>
      <c r="N266" s="8" t="s">
        <v>7835</v>
      </c>
      <c r="O266" s="8"/>
      <c r="Q266" s="16" t="s">
        <v>7835</v>
      </c>
      <c r="R266" s="16" t="s">
        <v>7835</v>
      </c>
      <c r="S266" s="8"/>
      <c r="U266" s="8" t="s">
        <v>7835</v>
      </c>
      <c r="V266" s="8" t="s">
        <v>7835</v>
      </c>
      <c r="X266" s="8" t="s">
        <v>7835</v>
      </c>
      <c r="Y266" s="22"/>
      <c r="AC266" s="8">
        <f t="shared" si="49"/>
        <v>0</v>
      </c>
      <c r="AD266" s="8">
        <f t="shared" si="50"/>
        <v>12</v>
      </c>
      <c r="AE266" s="8">
        <f t="shared" si="51"/>
        <v>1</v>
      </c>
      <c r="AF266" s="8">
        <f t="shared" si="53"/>
        <v>0</v>
      </c>
      <c r="AG266" s="3">
        <f t="shared" si="52"/>
        <v>13</v>
      </c>
    </row>
    <row r="267" spans="1:33">
      <c r="A267" s="3" t="s">
        <v>9575</v>
      </c>
      <c r="B267" s="3" t="s">
        <v>9578</v>
      </c>
      <c r="C267" s="2" t="s">
        <v>8120</v>
      </c>
      <c r="D267" s="2" t="s">
        <v>7035</v>
      </c>
      <c r="E267" s="2" t="s">
        <v>6856</v>
      </c>
      <c r="F267" s="3" t="s">
        <v>2656</v>
      </c>
      <c r="H267" s="8" t="s">
        <v>241</v>
      </c>
      <c r="I267" s="8"/>
      <c r="J267" s="8" t="s">
        <v>241</v>
      </c>
      <c r="L267" s="32"/>
      <c r="M267" s="8" t="s">
        <v>7277</v>
      </c>
      <c r="O267" s="8"/>
      <c r="Q267" s="16"/>
      <c r="S267" s="8"/>
      <c r="V267" s="8" t="s">
        <v>7277</v>
      </c>
      <c r="X267" s="8"/>
      <c r="Y267" s="22"/>
      <c r="AC267" s="8">
        <f t="shared" si="49"/>
        <v>0</v>
      </c>
      <c r="AD267" s="8">
        <f t="shared" si="50"/>
        <v>0</v>
      </c>
      <c r="AE267" s="8">
        <f t="shared" si="51"/>
        <v>4</v>
      </c>
      <c r="AF267" s="8">
        <f t="shared" si="53"/>
        <v>0</v>
      </c>
      <c r="AG267" s="3">
        <f t="shared" si="52"/>
        <v>4</v>
      </c>
    </row>
    <row r="268" spans="1:33">
      <c r="A268" s="3" t="s">
        <v>9575</v>
      </c>
      <c r="B268" s="3" t="s">
        <v>9578</v>
      </c>
      <c r="C268" s="2" t="s">
        <v>7636</v>
      </c>
      <c r="D268" s="2" t="s">
        <v>7877</v>
      </c>
      <c r="E268" s="2" t="s">
        <v>5968</v>
      </c>
      <c r="F268" s="3" t="s">
        <v>3299</v>
      </c>
      <c r="G268" s="8" t="s">
        <v>7823</v>
      </c>
      <c r="H268" s="8"/>
      <c r="I268" s="8" t="s">
        <v>7823</v>
      </c>
      <c r="J268" s="72" t="s">
        <v>7823</v>
      </c>
      <c r="L268" s="32" t="s">
        <v>7823</v>
      </c>
      <c r="M268" s="8"/>
      <c r="N268" s="8" t="s">
        <v>7823</v>
      </c>
      <c r="O268" s="8" t="s">
        <v>7823</v>
      </c>
      <c r="P268" s="8" t="s">
        <v>7823</v>
      </c>
      <c r="Q268" s="16" t="s">
        <v>7823</v>
      </c>
      <c r="R268" s="16" t="s">
        <v>7823</v>
      </c>
      <c r="S268" s="8" t="s">
        <v>7823</v>
      </c>
      <c r="T268" s="16" t="s">
        <v>7823</v>
      </c>
      <c r="V268" s="8" t="s">
        <v>7823</v>
      </c>
      <c r="X268" s="8"/>
      <c r="Y268" s="22"/>
      <c r="AC268" s="8">
        <f t="shared" si="49"/>
        <v>12</v>
      </c>
      <c r="AD268" s="8">
        <f t="shared" si="50"/>
        <v>0</v>
      </c>
      <c r="AE268" s="8">
        <f t="shared" si="51"/>
        <v>0</v>
      </c>
      <c r="AF268" s="8">
        <f t="shared" si="53"/>
        <v>0</v>
      </c>
      <c r="AG268" s="3">
        <f t="shared" si="52"/>
        <v>12</v>
      </c>
    </row>
    <row r="269" spans="1:33">
      <c r="A269" s="3" t="s">
        <v>9575</v>
      </c>
      <c r="B269" s="3" t="s">
        <v>9578</v>
      </c>
      <c r="C269" s="2" t="s">
        <v>7636</v>
      </c>
      <c r="D269" s="2" t="s">
        <v>5628</v>
      </c>
      <c r="E269" s="2" t="s">
        <v>6294</v>
      </c>
      <c r="F269" s="3" t="s">
        <v>3292</v>
      </c>
      <c r="H269" s="8"/>
      <c r="I269" s="8" t="s">
        <v>7823</v>
      </c>
      <c r="L269" s="32" t="s">
        <v>10049</v>
      </c>
      <c r="M269" s="8"/>
      <c r="N269" s="8" t="s">
        <v>7823</v>
      </c>
      <c r="O269" s="8"/>
      <c r="Q269" s="16"/>
      <c r="R269" s="16" t="s">
        <v>7823</v>
      </c>
      <c r="S269" s="8"/>
      <c r="V269" s="8" t="s">
        <v>7823</v>
      </c>
      <c r="X269" s="8"/>
      <c r="Y269" s="22"/>
      <c r="AC269" s="8">
        <f t="shared" si="49"/>
        <v>5</v>
      </c>
      <c r="AD269" s="8">
        <f t="shared" si="50"/>
        <v>0</v>
      </c>
      <c r="AE269" s="8">
        <f t="shared" si="51"/>
        <v>0</v>
      </c>
      <c r="AF269" s="8">
        <f t="shared" si="53"/>
        <v>0</v>
      </c>
      <c r="AG269" s="3">
        <f t="shared" si="52"/>
        <v>5</v>
      </c>
    </row>
    <row r="270" spans="1:33">
      <c r="A270" s="3" t="s">
        <v>9575</v>
      </c>
      <c r="B270" s="3" t="s">
        <v>9578</v>
      </c>
      <c r="C270" s="2" t="s">
        <v>9401</v>
      </c>
      <c r="D270" s="2" t="s">
        <v>7040</v>
      </c>
      <c r="E270" s="2" t="s">
        <v>7045</v>
      </c>
      <c r="F270" s="3" t="s">
        <v>2690</v>
      </c>
      <c r="H270" s="8"/>
      <c r="I270" s="8" t="s">
        <v>7823</v>
      </c>
      <c r="J270" s="72" t="s">
        <v>7823</v>
      </c>
      <c r="L270" s="32" t="s">
        <v>10049</v>
      </c>
      <c r="M270" s="8"/>
      <c r="N270" s="8" t="s">
        <v>7823</v>
      </c>
      <c r="O270" s="8" t="s">
        <v>7823</v>
      </c>
      <c r="P270" s="8" t="s">
        <v>7823</v>
      </c>
      <c r="Q270" s="16" t="s">
        <v>7823</v>
      </c>
      <c r="R270" s="16" t="s">
        <v>7823</v>
      </c>
      <c r="S270" s="8"/>
      <c r="V270" s="8" t="s">
        <v>7823</v>
      </c>
      <c r="X270" s="8"/>
      <c r="Y270" s="22"/>
      <c r="AC270" s="8">
        <f t="shared" si="49"/>
        <v>9</v>
      </c>
      <c r="AD270" s="8">
        <f t="shared" si="50"/>
        <v>0</v>
      </c>
      <c r="AE270" s="8">
        <f t="shared" si="51"/>
        <v>0</v>
      </c>
      <c r="AF270" s="8">
        <f t="shared" si="53"/>
        <v>0</v>
      </c>
      <c r="AG270" s="3">
        <f t="shared" si="52"/>
        <v>9</v>
      </c>
    </row>
    <row r="271" spans="1:33">
      <c r="A271" s="3" t="s">
        <v>9575</v>
      </c>
      <c r="B271" s="3" t="s">
        <v>9578</v>
      </c>
      <c r="C271" s="2" t="s">
        <v>9401</v>
      </c>
      <c r="D271" s="2" t="s">
        <v>7589</v>
      </c>
      <c r="E271" s="2" t="s">
        <v>6872</v>
      </c>
      <c r="F271" s="3" t="s">
        <v>2841</v>
      </c>
      <c r="H271" s="8"/>
      <c r="I271" s="8"/>
      <c r="J271" s="73" t="s">
        <v>8991</v>
      </c>
      <c r="L271" s="32"/>
      <c r="M271" s="8"/>
      <c r="O271" s="8"/>
      <c r="Q271" s="16"/>
      <c r="S271" s="8"/>
      <c r="V271" s="8"/>
      <c r="X271" s="8"/>
      <c r="Y271" s="22"/>
      <c r="AC271" s="8">
        <f t="shared" si="49"/>
        <v>1</v>
      </c>
      <c r="AD271" s="8">
        <f t="shared" si="50"/>
        <v>0</v>
      </c>
      <c r="AE271" s="8">
        <f t="shared" si="51"/>
        <v>0</v>
      </c>
      <c r="AF271" s="8">
        <f t="shared" si="53"/>
        <v>0</v>
      </c>
      <c r="AG271" s="3">
        <f t="shared" si="52"/>
        <v>1</v>
      </c>
    </row>
    <row r="272" spans="1:33">
      <c r="A272" s="3" t="s">
        <v>9575</v>
      </c>
      <c r="B272" s="3" t="s">
        <v>9578</v>
      </c>
      <c r="C272" s="2" t="s">
        <v>21</v>
      </c>
      <c r="D272" s="2" t="s">
        <v>6887</v>
      </c>
      <c r="E272" s="2" t="s">
        <v>22</v>
      </c>
      <c r="F272" s="3" t="s">
        <v>1641</v>
      </c>
      <c r="H272" s="8"/>
      <c r="I272" s="8" t="s">
        <v>7823</v>
      </c>
      <c r="J272" s="72" t="s">
        <v>7823</v>
      </c>
      <c r="L272" s="32" t="s">
        <v>10049</v>
      </c>
      <c r="M272" s="8"/>
      <c r="N272" s="8" t="s">
        <v>7823</v>
      </c>
      <c r="O272" s="8" t="s">
        <v>7823</v>
      </c>
      <c r="P272" s="8" t="s">
        <v>7823</v>
      </c>
      <c r="Q272" s="16"/>
      <c r="R272" s="16" t="s">
        <v>7823</v>
      </c>
      <c r="S272" s="8" t="s">
        <v>7823</v>
      </c>
      <c r="V272" s="8" t="s">
        <v>7823</v>
      </c>
      <c r="X272" s="8"/>
      <c r="Y272" s="22"/>
      <c r="AC272" s="8">
        <f t="shared" si="49"/>
        <v>9</v>
      </c>
      <c r="AD272" s="8">
        <f t="shared" si="50"/>
        <v>0</v>
      </c>
      <c r="AE272" s="8">
        <f t="shared" si="51"/>
        <v>0</v>
      </c>
      <c r="AF272" s="8">
        <f t="shared" si="53"/>
        <v>0</v>
      </c>
      <c r="AG272" s="3">
        <f t="shared" si="52"/>
        <v>9</v>
      </c>
    </row>
    <row r="273" spans="1:33">
      <c r="A273" s="3" t="s">
        <v>9575</v>
      </c>
      <c r="B273" s="3" t="s">
        <v>9578</v>
      </c>
      <c r="C273" s="2" t="s">
        <v>23</v>
      </c>
      <c r="D273" s="2" t="s">
        <v>7622</v>
      </c>
      <c r="E273" s="2" t="s">
        <v>24</v>
      </c>
      <c r="F273" s="3" t="s">
        <v>1932</v>
      </c>
      <c r="H273" s="8"/>
      <c r="I273" s="8"/>
      <c r="J273" s="73" t="s">
        <v>8991</v>
      </c>
      <c r="L273" s="32"/>
      <c r="M273" s="8"/>
      <c r="O273" s="8"/>
      <c r="Q273" s="16"/>
      <c r="S273" s="8"/>
      <c r="V273" s="8"/>
      <c r="X273" s="8"/>
      <c r="Y273" s="22"/>
      <c r="AC273" s="8">
        <f t="shared" si="49"/>
        <v>1</v>
      </c>
      <c r="AD273" s="8">
        <f t="shared" si="50"/>
        <v>0</v>
      </c>
      <c r="AE273" s="8">
        <f t="shared" si="51"/>
        <v>0</v>
      </c>
      <c r="AF273" s="8">
        <f t="shared" si="53"/>
        <v>0</v>
      </c>
      <c r="AG273" s="3">
        <f t="shared" si="52"/>
        <v>1</v>
      </c>
    </row>
    <row r="274" spans="1:33">
      <c r="A274" s="3" t="s">
        <v>9575</v>
      </c>
      <c r="B274" s="3" t="s">
        <v>9578</v>
      </c>
      <c r="C274" s="2" t="s">
        <v>9436</v>
      </c>
      <c r="D274" s="2" t="s">
        <v>7390</v>
      </c>
      <c r="E274" s="2" t="s">
        <v>25</v>
      </c>
      <c r="F274" s="3" t="s">
        <v>3157</v>
      </c>
      <c r="G274" s="8" t="s">
        <v>7823</v>
      </c>
      <c r="H274" s="8"/>
      <c r="I274" s="8" t="s">
        <v>7823</v>
      </c>
      <c r="J274" s="72" t="s">
        <v>7823</v>
      </c>
      <c r="K274" s="8" t="s">
        <v>7823</v>
      </c>
      <c r="L274" s="32" t="s">
        <v>10049</v>
      </c>
      <c r="M274" s="8"/>
      <c r="N274" s="8" t="s">
        <v>7823</v>
      </c>
      <c r="O274" s="8"/>
      <c r="P274" s="8" t="s">
        <v>7823</v>
      </c>
      <c r="Q274" s="16" t="s">
        <v>7835</v>
      </c>
      <c r="R274" s="16" t="s">
        <v>7823</v>
      </c>
      <c r="S274" s="8"/>
      <c r="U274" s="8" t="s">
        <v>7835</v>
      </c>
      <c r="V274" s="8" t="s">
        <v>7823</v>
      </c>
      <c r="X274" s="8"/>
      <c r="Y274" s="22" t="s">
        <v>7277</v>
      </c>
      <c r="AC274" s="8">
        <f t="shared" si="49"/>
        <v>9</v>
      </c>
      <c r="AD274" s="8">
        <f t="shared" si="50"/>
        <v>2</v>
      </c>
      <c r="AE274" s="8">
        <f t="shared" si="51"/>
        <v>1</v>
      </c>
      <c r="AF274" s="8">
        <f t="shared" si="53"/>
        <v>0</v>
      </c>
      <c r="AG274" s="3">
        <f t="shared" si="52"/>
        <v>12</v>
      </c>
    </row>
    <row r="275" spans="1:33">
      <c r="A275" s="3" t="s">
        <v>9575</v>
      </c>
      <c r="B275" s="3" t="s">
        <v>9578</v>
      </c>
      <c r="C275" s="2" t="s">
        <v>9436</v>
      </c>
      <c r="D275" s="2" t="s">
        <v>9963</v>
      </c>
      <c r="E275" s="2" t="s">
        <v>9964</v>
      </c>
      <c r="F275" s="3" t="s">
        <v>9965</v>
      </c>
      <c r="H275" s="8"/>
      <c r="I275" s="8"/>
      <c r="K275" s="8" t="s">
        <v>7823</v>
      </c>
      <c r="L275" s="32"/>
      <c r="M275" s="8"/>
      <c r="O275" s="8"/>
      <c r="P275" s="8"/>
      <c r="Q275" s="16"/>
      <c r="R275" s="16" t="s">
        <v>7823</v>
      </c>
      <c r="S275" s="8"/>
      <c r="V275" s="8"/>
      <c r="X275" s="8"/>
      <c r="Y275" s="22"/>
      <c r="AC275" s="8">
        <f t="shared" si="49"/>
        <v>2</v>
      </c>
      <c r="AD275" s="8">
        <f t="shared" si="50"/>
        <v>0</v>
      </c>
      <c r="AE275" s="8">
        <f t="shared" si="51"/>
        <v>0</v>
      </c>
      <c r="AF275" s="8">
        <f t="shared" si="53"/>
        <v>0</v>
      </c>
      <c r="AG275" s="3">
        <f t="shared" si="52"/>
        <v>2</v>
      </c>
    </row>
    <row r="276" spans="1:33">
      <c r="A276" s="3" t="s">
        <v>9575</v>
      </c>
      <c r="B276" s="3" t="s">
        <v>9578</v>
      </c>
      <c r="C276" s="2" t="s">
        <v>8196</v>
      </c>
      <c r="D276" s="2" t="s">
        <v>7091</v>
      </c>
      <c r="E276" s="2" t="s">
        <v>7421</v>
      </c>
      <c r="F276" s="3" t="s">
        <v>2992</v>
      </c>
      <c r="G276" s="8" t="s">
        <v>7823</v>
      </c>
      <c r="H276" s="8"/>
      <c r="I276" s="8" t="s">
        <v>7823</v>
      </c>
      <c r="J276" s="72" t="s">
        <v>7823</v>
      </c>
      <c r="L276" s="32" t="s">
        <v>10049</v>
      </c>
      <c r="M276" s="8"/>
      <c r="N276" s="8" t="s">
        <v>7823</v>
      </c>
      <c r="O276" s="8" t="s">
        <v>7823</v>
      </c>
      <c r="P276" s="8" t="s">
        <v>7823</v>
      </c>
      <c r="Q276" s="16" t="s">
        <v>7823</v>
      </c>
      <c r="R276" s="16" t="s">
        <v>7823</v>
      </c>
      <c r="S276" s="8" t="s">
        <v>7823</v>
      </c>
      <c r="T276" s="16" t="s">
        <v>7823</v>
      </c>
      <c r="U276" s="8" t="s">
        <v>7823</v>
      </c>
      <c r="V276" s="8" t="s">
        <v>7823</v>
      </c>
      <c r="X276" s="8"/>
      <c r="Y276" s="22"/>
      <c r="AC276" s="8">
        <f>COUNTIF(G276:Y276,"X")+COUNTIF(G276:Y276, "X(e)")</f>
        <v>13</v>
      </c>
      <c r="AD276" s="8">
        <f>COUNTIF(G276:Y276,"NB")</f>
        <v>0</v>
      </c>
      <c r="AE276" s="8">
        <f>COUNTIF(G276:Y276,"V")</f>
        <v>0</v>
      </c>
      <c r="AF276" s="8">
        <f t="shared" si="53"/>
        <v>0</v>
      </c>
      <c r="AG276" s="3">
        <f>SUM(AC276:AF276)</f>
        <v>13</v>
      </c>
    </row>
    <row r="277" spans="1:33">
      <c r="A277" s="3" t="s">
        <v>9575</v>
      </c>
      <c r="B277" s="3" t="s">
        <v>9578</v>
      </c>
      <c r="C277" s="2" t="s">
        <v>8196</v>
      </c>
      <c r="D277" s="2" t="s">
        <v>7415</v>
      </c>
      <c r="E277" s="2" t="s">
        <v>26</v>
      </c>
      <c r="F277" s="3" t="s">
        <v>1631</v>
      </c>
      <c r="H277" s="8"/>
      <c r="I277" s="8"/>
      <c r="L277" s="32"/>
      <c r="M277" s="8"/>
      <c r="N277" s="8" t="s">
        <v>7823</v>
      </c>
      <c r="O277" s="8"/>
      <c r="Q277" s="16"/>
      <c r="R277" s="16" t="s">
        <v>7823</v>
      </c>
      <c r="S277" s="8"/>
      <c r="V277" s="8"/>
      <c r="X277" s="8"/>
      <c r="Y277" s="22"/>
      <c r="AC277" s="8">
        <f t="shared" ref="AC277:AC285" si="54">COUNTIF(G277:Y277,"X")+COUNTIF(G277:Y277, "X(e)")</f>
        <v>2</v>
      </c>
      <c r="AD277" s="8">
        <f t="shared" ref="AD277:AD285" si="55">COUNTIF(G277:Y277,"NB")</f>
        <v>0</v>
      </c>
      <c r="AE277" s="8">
        <f t="shared" ref="AE277:AE285" si="56">COUNTIF(G277:Y277,"V")</f>
        <v>0</v>
      </c>
      <c r="AF277" s="8">
        <f t="shared" si="53"/>
        <v>0</v>
      </c>
      <c r="AG277" s="3">
        <f t="shared" ref="AG277:AG285" si="57">SUM(AC277:AF277)</f>
        <v>2</v>
      </c>
    </row>
    <row r="278" spans="1:33">
      <c r="A278" s="3" t="s">
        <v>9575</v>
      </c>
      <c r="B278" s="3" t="s">
        <v>9578</v>
      </c>
      <c r="C278" s="2" t="s">
        <v>7378</v>
      </c>
      <c r="D278" s="2" t="s">
        <v>8155</v>
      </c>
      <c r="E278" s="2" t="s">
        <v>27</v>
      </c>
      <c r="F278" s="3" t="s">
        <v>2988</v>
      </c>
      <c r="H278" s="8"/>
      <c r="I278" s="8" t="s">
        <v>7823</v>
      </c>
      <c r="J278" s="72" t="s">
        <v>7823</v>
      </c>
      <c r="L278" s="32"/>
      <c r="M278" s="8"/>
      <c r="O278" s="8"/>
      <c r="Q278" s="16" t="s">
        <v>7823</v>
      </c>
      <c r="S278" s="8"/>
      <c r="V278" s="8"/>
      <c r="X278" s="8"/>
      <c r="Y278" s="22"/>
      <c r="AC278" s="8">
        <f t="shared" si="54"/>
        <v>3</v>
      </c>
      <c r="AD278" s="8">
        <f t="shared" si="55"/>
        <v>0</v>
      </c>
      <c r="AE278" s="8">
        <f t="shared" si="56"/>
        <v>0</v>
      </c>
      <c r="AF278" s="8">
        <f t="shared" si="53"/>
        <v>0</v>
      </c>
      <c r="AG278" s="3">
        <f t="shared" si="57"/>
        <v>3</v>
      </c>
    </row>
    <row r="279" spans="1:33">
      <c r="A279" s="3" t="s">
        <v>9575</v>
      </c>
      <c r="B279" s="3" t="s">
        <v>9578</v>
      </c>
      <c r="C279" s="2" t="s">
        <v>7378</v>
      </c>
      <c r="D279" s="2" t="s">
        <v>7087</v>
      </c>
      <c r="E279" s="2" t="s">
        <v>7081</v>
      </c>
      <c r="F279" s="3" t="s">
        <v>2247</v>
      </c>
      <c r="G279" s="8" t="s">
        <v>7823</v>
      </c>
      <c r="H279" s="8"/>
      <c r="I279" s="8"/>
      <c r="J279" s="72" t="s">
        <v>7823</v>
      </c>
      <c r="L279" s="32"/>
      <c r="M279" s="8"/>
      <c r="O279" s="8"/>
      <c r="Q279" s="16" t="s">
        <v>7823</v>
      </c>
      <c r="S279" s="8"/>
      <c r="V279" s="8"/>
      <c r="X279" s="8"/>
      <c r="Y279" s="22"/>
      <c r="AC279" s="8">
        <f t="shared" si="54"/>
        <v>3</v>
      </c>
      <c r="AD279" s="8">
        <f t="shared" si="55"/>
        <v>0</v>
      </c>
      <c r="AE279" s="8">
        <f t="shared" si="56"/>
        <v>0</v>
      </c>
      <c r="AF279" s="8">
        <f t="shared" si="53"/>
        <v>0</v>
      </c>
      <c r="AG279" s="3">
        <f t="shared" si="57"/>
        <v>3</v>
      </c>
    </row>
    <row r="280" spans="1:33">
      <c r="A280" s="3" t="s">
        <v>9575</v>
      </c>
      <c r="B280" s="3" t="s">
        <v>9578</v>
      </c>
      <c r="C280" s="2" t="s">
        <v>8587</v>
      </c>
      <c r="D280" s="2" t="s">
        <v>6563</v>
      </c>
      <c r="E280" s="2" t="s">
        <v>6730</v>
      </c>
      <c r="F280" s="3" t="s">
        <v>1936</v>
      </c>
      <c r="H280" s="8"/>
      <c r="I280" s="8" t="s">
        <v>7823</v>
      </c>
      <c r="L280" s="32" t="s">
        <v>10049</v>
      </c>
      <c r="M280" s="8"/>
      <c r="N280" s="8" t="s">
        <v>7823</v>
      </c>
      <c r="O280" s="8"/>
      <c r="Q280" s="16"/>
      <c r="R280" s="16" t="s">
        <v>7823</v>
      </c>
      <c r="S280" s="8"/>
      <c r="V280" s="8"/>
      <c r="X280" s="8"/>
      <c r="Y280" s="22"/>
      <c r="AC280" s="8">
        <f t="shared" si="54"/>
        <v>4</v>
      </c>
      <c r="AD280" s="8">
        <f t="shared" si="55"/>
        <v>0</v>
      </c>
      <c r="AE280" s="8">
        <f t="shared" si="56"/>
        <v>0</v>
      </c>
      <c r="AF280" s="8">
        <f t="shared" si="53"/>
        <v>0</v>
      </c>
      <c r="AG280" s="3">
        <f t="shared" si="57"/>
        <v>4</v>
      </c>
    </row>
    <row r="281" spans="1:33">
      <c r="A281" s="3" t="s">
        <v>9575</v>
      </c>
      <c r="B281" s="3" t="s">
        <v>9578</v>
      </c>
      <c r="C281" s="2" t="s">
        <v>8587</v>
      </c>
      <c r="D281" s="2" t="s">
        <v>6731</v>
      </c>
      <c r="E281" s="2" t="s">
        <v>6214</v>
      </c>
      <c r="F281" s="3" t="s">
        <v>2867</v>
      </c>
      <c r="G281" s="8" t="s">
        <v>7823</v>
      </c>
      <c r="H281" s="8"/>
      <c r="I281" s="8" t="s">
        <v>7823</v>
      </c>
      <c r="L281" s="32" t="s">
        <v>10049</v>
      </c>
      <c r="M281" s="8"/>
      <c r="N281" s="8" t="s">
        <v>7823</v>
      </c>
      <c r="O281" s="8"/>
      <c r="Q281" s="16"/>
      <c r="R281" s="16" t="s">
        <v>7823</v>
      </c>
      <c r="S281" s="8"/>
      <c r="V281" s="8" t="s">
        <v>7823</v>
      </c>
      <c r="X281" s="8"/>
      <c r="Y281" s="22"/>
      <c r="AC281" s="8">
        <f t="shared" si="54"/>
        <v>6</v>
      </c>
      <c r="AD281" s="8">
        <f t="shared" si="55"/>
        <v>0</v>
      </c>
      <c r="AE281" s="8">
        <f t="shared" si="56"/>
        <v>0</v>
      </c>
      <c r="AF281" s="8">
        <f t="shared" si="53"/>
        <v>0</v>
      </c>
      <c r="AG281" s="3">
        <f t="shared" si="57"/>
        <v>6</v>
      </c>
    </row>
    <row r="282" spans="1:33">
      <c r="A282" s="3" t="s">
        <v>9575</v>
      </c>
      <c r="B282" s="3" t="s">
        <v>9578</v>
      </c>
      <c r="C282" s="2" t="s">
        <v>9473</v>
      </c>
      <c r="D282" s="2" t="s">
        <v>4877</v>
      </c>
      <c r="E282" s="2" t="s">
        <v>9474</v>
      </c>
      <c r="F282" s="3" t="s">
        <v>1779</v>
      </c>
      <c r="H282" s="8"/>
      <c r="I282" s="8"/>
      <c r="J282" s="72" t="s">
        <v>7823</v>
      </c>
      <c r="L282" s="32" t="s">
        <v>10049</v>
      </c>
      <c r="M282" s="8"/>
      <c r="O282" s="8"/>
      <c r="Q282" s="16"/>
      <c r="S282" s="8"/>
      <c r="V282" s="8" t="s">
        <v>7823</v>
      </c>
      <c r="X282" s="8"/>
      <c r="Y282" s="22"/>
      <c r="AC282" s="8">
        <f t="shared" si="54"/>
        <v>3</v>
      </c>
      <c r="AD282" s="8">
        <f t="shared" si="55"/>
        <v>0</v>
      </c>
      <c r="AE282" s="8">
        <f t="shared" si="56"/>
        <v>0</v>
      </c>
      <c r="AF282" s="8">
        <f t="shared" si="53"/>
        <v>0</v>
      </c>
      <c r="AG282" s="3">
        <f t="shared" si="57"/>
        <v>3</v>
      </c>
    </row>
    <row r="283" spans="1:33">
      <c r="A283" s="3" t="s">
        <v>9575</v>
      </c>
      <c r="B283" s="3" t="s">
        <v>9578</v>
      </c>
      <c r="C283" s="2" t="s">
        <v>9473</v>
      </c>
      <c r="D283" s="2" t="s">
        <v>9475</v>
      </c>
      <c r="E283" s="2" t="s">
        <v>9476</v>
      </c>
      <c r="F283" s="3" t="s">
        <v>2249</v>
      </c>
      <c r="G283" s="8" t="s">
        <v>7823</v>
      </c>
      <c r="H283" s="8" t="s">
        <v>241</v>
      </c>
      <c r="I283" s="8" t="s">
        <v>7823</v>
      </c>
      <c r="J283" s="72" t="s">
        <v>7823</v>
      </c>
      <c r="L283" s="32"/>
      <c r="M283" s="8"/>
      <c r="O283" s="8"/>
      <c r="Q283" s="16" t="s">
        <v>7823</v>
      </c>
      <c r="R283" s="16" t="s">
        <v>7835</v>
      </c>
      <c r="S283" s="8"/>
      <c r="U283" s="8" t="s">
        <v>7823</v>
      </c>
      <c r="V283" s="26"/>
      <c r="X283" s="8"/>
      <c r="Y283" s="22"/>
      <c r="AC283" s="8">
        <f t="shared" si="54"/>
        <v>5</v>
      </c>
      <c r="AD283" s="8">
        <f t="shared" si="55"/>
        <v>1</v>
      </c>
      <c r="AE283" s="8">
        <f t="shared" si="56"/>
        <v>1</v>
      </c>
      <c r="AF283" s="8">
        <f t="shared" si="53"/>
        <v>0</v>
      </c>
      <c r="AG283" s="3">
        <f t="shared" si="57"/>
        <v>7</v>
      </c>
    </row>
    <row r="284" spans="1:33">
      <c r="A284" s="3" t="s">
        <v>9575</v>
      </c>
      <c r="B284" s="3" t="s">
        <v>9578</v>
      </c>
      <c r="C284" s="2" t="s">
        <v>9473</v>
      </c>
      <c r="D284" s="2" t="s">
        <v>7433</v>
      </c>
      <c r="E284" s="2" t="s">
        <v>9477</v>
      </c>
      <c r="F284" s="3" t="s">
        <v>1778</v>
      </c>
      <c r="H284" s="8"/>
      <c r="I284" s="8"/>
      <c r="J284" s="72" t="s">
        <v>7823</v>
      </c>
      <c r="L284" s="32"/>
      <c r="M284" s="8"/>
      <c r="O284" s="8"/>
      <c r="P284" s="8" t="s">
        <v>7823</v>
      </c>
      <c r="Q284" s="16"/>
      <c r="S284" s="8"/>
      <c r="V284" s="8" t="s">
        <v>7823</v>
      </c>
      <c r="X284" s="8"/>
      <c r="Y284" s="22"/>
      <c r="AC284" s="8">
        <f t="shared" si="54"/>
        <v>3</v>
      </c>
      <c r="AD284" s="8">
        <f t="shared" si="55"/>
        <v>0</v>
      </c>
      <c r="AE284" s="8">
        <f t="shared" si="56"/>
        <v>0</v>
      </c>
      <c r="AF284" s="8">
        <f t="shared" si="53"/>
        <v>0</v>
      </c>
      <c r="AG284" s="3">
        <f t="shared" si="57"/>
        <v>3</v>
      </c>
    </row>
    <row r="285" spans="1:33">
      <c r="A285" s="3" t="s">
        <v>9575</v>
      </c>
      <c r="B285" s="3" t="s">
        <v>9578</v>
      </c>
      <c r="C285" s="2" t="s">
        <v>9473</v>
      </c>
      <c r="D285" s="2" t="s">
        <v>7453</v>
      </c>
      <c r="E285" s="2" t="s">
        <v>9478</v>
      </c>
      <c r="F285" s="3" t="s">
        <v>1627</v>
      </c>
      <c r="H285" s="8"/>
      <c r="I285" s="8"/>
      <c r="L285" s="32"/>
      <c r="M285" s="8"/>
      <c r="O285" s="18" t="s">
        <v>8991</v>
      </c>
      <c r="Q285" s="16"/>
      <c r="S285" s="8"/>
      <c r="V285" s="8"/>
      <c r="X285" s="8"/>
      <c r="Y285" s="22"/>
      <c r="AC285" s="8">
        <f t="shared" si="54"/>
        <v>1</v>
      </c>
      <c r="AD285" s="8">
        <f t="shared" si="55"/>
        <v>0</v>
      </c>
      <c r="AE285" s="8">
        <f t="shared" si="56"/>
        <v>0</v>
      </c>
      <c r="AF285" s="8">
        <f t="shared" si="53"/>
        <v>0</v>
      </c>
      <c r="AG285" s="3">
        <f t="shared" si="57"/>
        <v>1</v>
      </c>
    </row>
    <row r="286" spans="1:33">
      <c r="A286" s="3" t="s">
        <v>9575</v>
      </c>
      <c r="B286" s="3" t="s">
        <v>9578</v>
      </c>
      <c r="C286" s="2" t="s">
        <v>28</v>
      </c>
      <c r="D286" s="2" t="s">
        <v>7027</v>
      </c>
      <c r="E286" s="2" t="s">
        <v>29</v>
      </c>
      <c r="F286" s="3" t="s">
        <v>3158</v>
      </c>
      <c r="H286" s="8" t="s">
        <v>7823</v>
      </c>
      <c r="I286" s="8"/>
      <c r="J286" s="72" t="s">
        <v>7823</v>
      </c>
      <c r="L286" s="32" t="s">
        <v>10049</v>
      </c>
      <c r="M286" s="8" t="s">
        <v>7823</v>
      </c>
      <c r="N286" s="8" t="s">
        <v>7823</v>
      </c>
      <c r="O286" s="8" t="s">
        <v>7823</v>
      </c>
      <c r="P286" s="8" t="s">
        <v>7823</v>
      </c>
      <c r="Q286" s="16"/>
      <c r="S286" s="8" t="s">
        <v>7823</v>
      </c>
      <c r="T286" s="16" t="s">
        <v>7823</v>
      </c>
      <c r="V286" s="8" t="s">
        <v>7823</v>
      </c>
      <c r="X286" s="8" t="s">
        <v>7823</v>
      </c>
      <c r="Y286" s="22"/>
      <c r="AC286" s="8">
        <f t="shared" ref="AC286:AC314" si="58">COUNTIF(G286:Y286,"X")+COUNTIF(G286:Y286, "X(e)")</f>
        <v>11</v>
      </c>
      <c r="AD286" s="8">
        <f>COUNTIF(G286:Y286,"NB")</f>
        <v>0</v>
      </c>
      <c r="AE286" s="8">
        <f>COUNTIF(G286:Y286,"V")</f>
        <v>0</v>
      </c>
      <c r="AF286" s="8">
        <f t="shared" si="53"/>
        <v>0</v>
      </c>
      <c r="AG286" s="3">
        <f t="shared" ref="AG286:AG314" si="59">SUM(AC286:AF286)</f>
        <v>11</v>
      </c>
    </row>
    <row r="287" spans="1:33">
      <c r="A287" s="3" t="s">
        <v>9575</v>
      </c>
      <c r="B287" s="3" t="s">
        <v>9578</v>
      </c>
      <c r="C287" s="2" t="s">
        <v>9313</v>
      </c>
      <c r="D287" s="2" t="s">
        <v>7066</v>
      </c>
      <c r="E287" s="2" t="s">
        <v>30</v>
      </c>
      <c r="F287" s="3" t="s">
        <v>2991</v>
      </c>
      <c r="G287" s="8" t="s">
        <v>7823</v>
      </c>
      <c r="H287" s="8"/>
      <c r="I287" s="8" t="s">
        <v>7823</v>
      </c>
      <c r="J287" s="72" t="s">
        <v>7823</v>
      </c>
      <c r="L287" s="32" t="s">
        <v>10049</v>
      </c>
      <c r="M287" s="8"/>
      <c r="N287" s="8" t="s">
        <v>7823</v>
      </c>
      <c r="O287" s="8" t="s">
        <v>7823</v>
      </c>
      <c r="P287" s="8" t="s">
        <v>7823</v>
      </c>
      <c r="Q287" s="16" t="s">
        <v>7823</v>
      </c>
      <c r="R287" s="16" t="s">
        <v>7823</v>
      </c>
      <c r="S287" s="8" t="s">
        <v>7823</v>
      </c>
      <c r="V287" s="8" t="s">
        <v>7823</v>
      </c>
      <c r="X287" s="8"/>
      <c r="Y287" s="22"/>
      <c r="AC287" s="8">
        <f t="shared" si="58"/>
        <v>11</v>
      </c>
      <c r="AD287" s="8">
        <f>COUNTIF(G287:Y287,"NB")</f>
        <v>0</v>
      </c>
      <c r="AE287" s="8">
        <f>COUNTIF(G287:Y287,"V")</f>
        <v>0</v>
      </c>
      <c r="AF287" s="8">
        <f t="shared" si="53"/>
        <v>0</v>
      </c>
      <c r="AG287" s="3">
        <f t="shared" si="59"/>
        <v>11</v>
      </c>
    </row>
    <row r="288" spans="1:33">
      <c r="A288" s="3" t="s">
        <v>9575</v>
      </c>
      <c r="B288" s="3" t="s">
        <v>9578</v>
      </c>
      <c r="C288" s="2" t="s">
        <v>9313</v>
      </c>
      <c r="D288" s="2" t="s">
        <v>6875</v>
      </c>
      <c r="E288" s="2" t="s">
        <v>7449</v>
      </c>
      <c r="F288" s="3" t="s">
        <v>1643</v>
      </c>
      <c r="H288" s="8"/>
      <c r="I288" s="8" t="s">
        <v>7823</v>
      </c>
      <c r="J288" s="72" t="s">
        <v>7823</v>
      </c>
      <c r="L288" s="32" t="s">
        <v>10049</v>
      </c>
      <c r="M288" s="8"/>
      <c r="N288" s="8" t="s">
        <v>7823</v>
      </c>
      <c r="O288" s="8" t="s">
        <v>7823</v>
      </c>
      <c r="P288" s="8" t="s">
        <v>7823</v>
      </c>
      <c r="Q288" s="16"/>
      <c r="R288" s="16" t="s">
        <v>7823</v>
      </c>
      <c r="S288" s="8" t="s">
        <v>7823</v>
      </c>
      <c r="V288" s="8" t="s">
        <v>7823</v>
      </c>
      <c r="X288" s="8"/>
      <c r="Y288" s="22"/>
      <c r="AC288" s="8">
        <f t="shared" si="58"/>
        <v>9</v>
      </c>
      <c r="AD288" s="8">
        <f t="shared" ref="AD288:AD353" si="60">COUNTIF(G288:Y288,"NB")</f>
        <v>0</v>
      </c>
      <c r="AE288" s="8">
        <f t="shared" ref="AE288:AE353" si="61">COUNTIF(G288:Y288,"V")</f>
        <v>0</v>
      </c>
      <c r="AF288" s="8">
        <f t="shared" si="53"/>
        <v>0</v>
      </c>
      <c r="AG288" s="3">
        <f t="shared" si="59"/>
        <v>9</v>
      </c>
    </row>
    <row r="289" spans="1:33">
      <c r="A289" s="3" t="s">
        <v>9575</v>
      </c>
      <c r="B289" s="3" t="s">
        <v>9578</v>
      </c>
      <c r="C289" s="2" t="s">
        <v>9313</v>
      </c>
      <c r="D289" s="2" t="s">
        <v>7291</v>
      </c>
      <c r="E289" s="2" t="s">
        <v>6388</v>
      </c>
      <c r="F289" s="3" t="s">
        <v>2555</v>
      </c>
      <c r="G289" s="8" t="s">
        <v>7823</v>
      </c>
      <c r="H289" s="8"/>
      <c r="I289" s="8" t="s">
        <v>7823</v>
      </c>
      <c r="J289" s="72" t="s">
        <v>7823</v>
      </c>
      <c r="L289" s="32"/>
      <c r="M289" s="8"/>
      <c r="O289" s="8"/>
      <c r="Q289" s="16" t="s">
        <v>7823</v>
      </c>
      <c r="R289" s="16" t="s">
        <v>7823</v>
      </c>
      <c r="S289" s="8" t="s">
        <v>7823</v>
      </c>
      <c r="U289" s="8" t="s">
        <v>7823</v>
      </c>
      <c r="V289" s="8"/>
      <c r="X289" s="8"/>
      <c r="Y289" s="22"/>
      <c r="AC289" s="8">
        <f t="shared" si="58"/>
        <v>7</v>
      </c>
      <c r="AD289" s="8">
        <f t="shared" si="60"/>
        <v>0</v>
      </c>
      <c r="AE289" s="8">
        <f t="shared" si="61"/>
        <v>0</v>
      </c>
      <c r="AF289" s="8">
        <f t="shared" si="53"/>
        <v>0</v>
      </c>
      <c r="AG289" s="3">
        <f t="shared" si="59"/>
        <v>7</v>
      </c>
    </row>
    <row r="290" spans="1:33">
      <c r="A290" s="3" t="s">
        <v>9575</v>
      </c>
      <c r="B290" s="3" t="s">
        <v>9578</v>
      </c>
      <c r="C290" s="2" t="s">
        <v>8407</v>
      </c>
      <c r="D290" s="2" t="s">
        <v>6559</v>
      </c>
      <c r="E290" s="2" t="s">
        <v>7259</v>
      </c>
      <c r="F290" s="3" t="s">
        <v>2085</v>
      </c>
      <c r="G290" s="8" t="s">
        <v>7823</v>
      </c>
      <c r="H290" s="8"/>
      <c r="I290" s="8"/>
      <c r="J290" s="72" t="s">
        <v>7823</v>
      </c>
      <c r="L290" s="32"/>
      <c r="M290" s="8"/>
      <c r="O290" s="8"/>
      <c r="Q290" s="16" t="s">
        <v>7277</v>
      </c>
      <c r="S290" s="8"/>
      <c r="V290" s="8"/>
      <c r="X290" s="8"/>
      <c r="Y290" s="22"/>
      <c r="AC290" s="8">
        <f t="shared" si="58"/>
        <v>2</v>
      </c>
      <c r="AD290" s="8">
        <f t="shared" si="60"/>
        <v>0</v>
      </c>
      <c r="AE290" s="8">
        <f t="shared" si="61"/>
        <v>1</v>
      </c>
      <c r="AF290" s="8">
        <f t="shared" si="53"/>
        <v>0</v>
      </c>
      <c r="AG290" s="3">
        <f t="shared" si="59"/>
        <v>3</v>
      </c>
    </row>
    <row r="291" spans="1:33">
      <c r="A291" s="3" t="s">
        <v>9575</v>
      </c>
      <c r="B291" s="3" t="s">
        <v>9578</v>
      </c>
      <c r="C291" s="2" t="s">
        <v>9135</v>
      </c>
      <c r="D291" s="2" t="s">
        <v>7405</v>
      </c>
      <c r="E291" s="2" t="s">
        <v>7403</v>
      </c>
      <c r="F291" s="3" t="s">
        <v>2833</v>
      </c>
      <c r="H291" s="8"/>
      <c r="I291" s="8"/>
      <c r="L291" s="32" t="s">
        <v>10049</v>
      </c>
      <c r="M291" s="8"/>
      <c r="N291" s="8" t="s">
        <v>7823</v>
      </c>
      <c r="O291" s="8"/>
      <c r="Q291" s="16"/>
      <c r="S291" s="8"/>
      <c r="V291" s="8"/>
      <c r="X291" s="8"/>
      <c r="Y291" s="22"/>
      <c r="AC291" s="8">
        <f t="shared" si="58"/>
        <v>2</v>
      </c>
      <c r="AD291" s="8">
        <f>COUNTIF(G291:Y291,"NB")</f>
        <v>0</v>
      </c>
      <c r="AE291" s="8">
        <f>COUNTIF(G291:Y291,"V")</f>
        <v>0</v>
      </c>
      <c r="AF291" s="8">
        <f t="shared" si="53"/>
        <v>0</v>
      </c>
      <c r="AG291" s="3">
        <f t="shared" si="59"/>
        <v>2</v>
      </c>
    </row>
    <row r="292" spans="1:33">
      <c r="A292" s="3" t="s">
        <v>9575</v>
      </c>
      <c r="B292" s="3" t="s">
        <v>9578</v>
      </c>
      <c r="C292" s="2" t="s">
        <v>9135</v>
      </c>
      <c r="D292" s="2" t="s">
        <v>7402</v>
      </c>
      <c r="E292" s="2" t="s">
        <v>7044</v>
      </c>
      <c r="F292" s="3" t="s">
        <v>2997</v>
      </c>
      <c r="G292" s="8" t="s">
        <v>7823</v>
      </c>
      <c r="H292" s="8"/>
      <c r="I292" s="8" t="s">
        <v>7823</v>
      </c>
      <c r="J292" s="72" t="s">
        <v>7823</v>
      </c>
      <c r="L292" s="32" t="s">
        <v>10049</v>
      </c>
      <c r="M292" s="8"/>
      <c r="N292" s="8" t="s">
        <v>7823</v>
      </c>
      <c r="O292" s="8"/>
      <c r="Q292" s="16" t="s">
        <v>7823</v>
      </c>
      <c r="R292" s="16" t="s">
        <v>7823</v>
      </c>
      <c r="S292" s="8"/>
      <c r="V292" s="8"/>
      <c r="X292" s="8"/>
      <c r="Y292" s="22"/>
      <c r="AC292" s="8">
        <f t="shared" si="58"/>
        <v>7</v>
      </c>
      <c r="AD292" s="8">
        <f>COUNTIF(G292:Y292,"NB")</f>
        <v>0</v>
      </c>
      <c r="AE292" s="8">
        <f>COUNTIF(G292:Y292,"V")</f>
        <v>0</v>
      </c>
      <c r="AF292" s="8">
        <f t="shared" si="53"/>
        <v>0</v>
      </c>
      <c r="AG292" s="3">
        <f t="shared" si="59"/>
        <v>7</v>
      </c>
    </row>
    <row r="293" spans="1:33">
      <c r="A293" s="3" t="s">
        <v>9575</v>
      </c>
      <c r="B293" s="3" t="s">
        <v>9578</v>
      </c>
      <c r="C293" s="2" t="s">
        <v>9218</v>
      </c>
      <c r="D293" s="2" t="s">
        <v>7042</v>
      </c>
      <c r="E293" s="2" t="s">
        <v>272</v>
      </c>
      <c r="F293" s="3" t="s">
        <v>2996</v>
      </c>
      <c r="G293" s="8" t="s">
        <v>7823</v>
      </c>
      <c r="H293" s="8"/>
      <c r="I293" s="8" t="s">
        <v>7823</v>
      </c>
      <c r="J293" s="72" t="s">
        <v>7823</v>
      </c>
      <c r="L293" s="32"/>
      <c r="M293" s="8"/>
      <c r="O293" s="8"/>
      <c r="Q293" s="16" t="s">
        <v>7823</v>
      </c>
      <c r="R293" s="16" t="s">
        <v>7823</v>
      </c>
      <c r="S293" s="8"/>
      <c r="V293" s="8"/>
      <c r="X293" s="8"/>
      <c r="Y293" s="22"/>
      <c r="AC293" s="8">
        <f t="shared" si="58"/>
        <v>5</v>
      </c>
      <c r="AD293" s="8">
        <f>COUNTIF(G293:Y293,"NB")</f>
        <v>0</v>
      </c>
      <c r="AE293" s="8">
        <f>COUNTIF(G293:Y293,"V")</f>
        <v>0</v>
      </c>
      <c r="AF293" s="8">
        <f t="shared" si="53"/>
        <v>0</v>
      </c>
      <c r="AG293" s="3">
        <f t="shared" si="59"/>
        <v>5</v>
      </c>
    </row>
    <row r="294" spans="1:33">
      <c r="A294" s="3" t="s">
        <v>9575</v>
      </c>
      <c r="B294" s="3" t="s">
        <v>9578</v>
      </c>
      <c r="C294" s="2" t="s">
        <v>9218</v>
      </c>
      <c r="D294" s="2" t="s">
        <v>5291</v>
      </c>
      <c r="E294" s="2" t="s">
        <v>9231</v>
      </c>
      <c r="F294" s="3" t="s">
        <v>2838</v>
      </c>
      <c r="H294" s="8" t="s">
        <v>7277</v>
      </c>
      <c r="I294" s="8"/>
      <c r="L294" s="32" t="s">
        <v>10050</v>
      </c>
      <c r="M294" s="8" t="s">
        <v>7277</v>
      </c>
      <c r="O294" s="8"/>
      <c r="Q294" s="16"/>
      <c r="S294" s="8"/>
      <c r="V294" s="8" t="s">
        <v>7835</v>
      </c>
      <c r="X294" s="8" t="s">
        <v>7277</v>
      </c>
      <c r="Y294" s="22"/>
      <c r="AC294" s="8">
        <f t="shared" si="58"/>
        <v>0</v>
      </c>
      <c r="AD294" s="8">
        <f>COUNTIF(G294:Y294,"NB")</f>
        <v>2</v>
      </c>
      <c r="AE294" s="8">
        <f>COUNTIF(G294:Y294,"V")</f>
        <v>3</v>
      </c>
      <c r="AF294" s="8">
        <f t="shared" si="53"/>
        <v>0</v>
      </c>
      <c r="AG294" s="3">
        <f t="shared" si="59"/>
        <v>5</v>
      </c>
    </row>
    <row r="295" spans="1:33">
      <c r="A295" s="3" t="s">
        <v>9575</v>
      </c>
      <c r="B295" s="3" t="s">
        <v>9578</v>
      </c>
      <c r="C295" s="2" t="s">
        <v>9435</v>
      </c>
      <c r="D295" s="2" t="s">
        <v>6331</v>
      </c>
      <c r="E295" s="2" t="s">
        <v>395</v>
      </c>
      <c r="F295" s="3" t="s">
        <v>2680</v>
      </c>
      <c r="G295" s="8" t="s">
        <v>7823</v>
      </c>
      <c r="H295" s="8"/>
      <c r="I295" s="8" t="s">
        <v>7823</v>
      </c>
      <c r="J295" s="72" t="s">
        <v>7823</v>
      </c>
      <c r="L295" s="32" t="s">
        <v>7823</v>
      </c>
      <c r="M295" s="8"/>
      <c r="N295" s="8" t="s">
        <v>7823</v>
      </c>
      <c r="O295" s="8"/>
      <c r="P295" s="8" t="s">
        <v>7823</v>
      </c>
      <c r="Q295" s="16" t="s">
        <v>7823</v>
      </c>
      <c r="R295" s="16" t="s">
        <v>7823</v>
      </c>
      <c r="S295" s="8" t="s">
        <v>7823</v>
      </c>
      <c r="T295" s="16" t="s">
        <v>7823</v>
      </c>
      <c r="V295" s="8" t="s">
        <v>7823</v>
      </c>
      <c r="X295" s="8"/>
      <c r="Y295" s="22"/>
      <c r="AC295" s="8">
        <f t="shared" si="58"/>
        <v>11</v>
      </c>
      <c r="AD295" s="8">
        <f>COUNTIF(G295:Y295,"NB")</f>
        <v>0</v>
      </c>
      <c r="AE295" s="8">
        <f>COUNTIF(G295:Y295,"V")</f>
        <v>0</v>
      </c>
      <c r="AF295" s="8">
        <f t="shared" si="53"/>
        <v>0</v>
      </c>
      <c r="AG295" s="3">
        <f t="shared" si="59"/>
        <v>11</v>
      </c>
    </row>
    <row r="296" spans="1:33">
      <c r="A296" s="3" t="s">
        <v>9579</v>
      </c>
      <c r="B296" s="3" t="s">
        <v>9580</v>
      </c>
      <c r="C296" s="2" t="s">
        <v>7379</v>
      </c>
      <c r="D296" s="2" t="s">
        <v>6902</v>
      </c>
      <c r="E296" s="2" t="s">
        <v>6376</v>
      </c>
      <c r="F296" s="3" t="s">
        <v>1349</v>
      </c>
      <c r="H296" s="8"/>
      <c r="I296" s="8"/>
      <c r="L296" s="32" t="s">
        <v>10049</v>
      </c>
      <c r="M296" s="8"/>
      <c r="N296" s="8" t="s">
        <v>7823</v>
      </c>
      <c r="O296" s="8"/>
      <c r="Q296" s="16"/>
      <c r="R296" s="16" t="s">
        <v>7823</v>
      </c>
      <c r="S296" s="8"/>
      <c r="V296" s="8" t="s">
        <v>7823</v>
      </c>
      <c r="X296" s="8"/>
      <c r="Y296" s="22"/>
      <c r="AC296" s="8">
        <f t="shared" si="58"/>
        <v>4</v>
      </c>
      <c r="AD296" s="8">
        <f t="shared" si="60"/>
        <v>0</v>
      </c>
      <c r="AE296" s="8">
        <f t="shared" si="61"/>
        <v>0</v>
      </c>
      <c r="AF296" s="8">
        <f t="shared" si="53"/>
        <v>0</v>
      </c>
      <c r="AG296" s="3">
        <f t="shared" si="59"/>
        <v>4</v>
      </c>
    </row>
    <row r="297" spans="1:33">
      <c r="A297" s="3" t="s">
        <v>9579</v>
      </c>
      <c r="B297" s="3" t="s">
        <v>9580</v>
      </c>
      <c r="C297" s="2" t="s">
        <v>7379</v>
      </c>
      <c r="D297" s="2" t="s">
        <v>6377</v>
      </c>
      <c r="E297" s="2" t="s">
        <v>7079</v>
      </c>
      <c r="F297" s="3" t="s">
        <v>2086</v>
      </c>
      <c r="H297" s="8"/>
      <c r="I297" s="8" t="s">
        <v>7278</v>
      </c>
      <c r="J297" s="72" t="s">
        <v>8911</v>
      </c>
      <c r="L297" s="32" t="s">
        <v>10049</v>
      </c>
      <c r="M297" s="8"/>
      <c r="N297" s="8" t="s">
        <v>7823</v>
      </c>
      <c r="O297" s="8" t="s">
        <v>7277</v>
      </c>
      <c r="P297" s="8" t="s">
        <v>7823</v>
      </c>
      <c r="Q297" s="16"/>
      <c r="R297" s="16" t="s">
        <v>7823</v>
      </c>
      <c r="S297" s="8" t="s">
        <v>7823</v>
      </c>
      <c r="V297" s="8" t="s">
        <v>7823</v>
      </c>
      <c r="X297" s="8"/>
      <c r="Y297" s="22"/>
      <c r="AC297" s="8">
        <f t="shared" si="58"/>
        <v>7</v>
      </c>
      <c r="AD297" s="8">
        <f t="shared" si="60"/>
        <v>0</v>
      </c>
      <c r="AE297" s="8">
        <f t="shared" si="61"/>
        <v>1</v>
      </c>
      <c r="AF297" s="8">
        <f t="shared" si="53"/>
        <v>0</v>
      </c>
      <c r="AG297" s="3">
        <f t="shared" si="59"/>
        <v>8</v>
      </c>
    </row>
    <row r="298" spans="1:33">
      <c r="A298" s="3" t="s">
        <v>9579</v>
      </c>
      <c r="B298" s="3" t="s">
        <v>9580</v>
      </c>
      <c r="C298" s="2" t="s">
        <v>7379</v>
      </c>
      <c r="D298" s="2" t="s">
        <v>6061</v>
      </c>
      <c r="E298" s="2" t="s">
        <v>6044</v>
      </c>
      <c r="F298" s="3" t="s">
        <v>1199</v>
      </c>
      <c r="H298" s="8"/>
      <c r="I298" s="8"/>
      <c r="J298" s="72" t="s">
        <v>7835</v>
      </c>
      <c r="L298" s="32" t="s">
        <v>10050</v>
      </c>
      <c r="M298" s="8" t="s">
        <v>7277</v>
      </c>
      <c r="O298" s="8" t="s">
        <v>7277</v>
      </c>
      <c r="P298" s="8" t="s">
        <v>7835</v>
      </c>
      <c r="Q298" s="16"/>
      <c r="S298" s="8"/>
      <c r="V298" s="8"/>
      <c r="X298" s="8"/>
      <c r="Y298" s="22"/>
      <c r="AC298" s="8">
        <f t="shared" si="58"/>
        <v>0</v>
      </c>
      <c r="AD298" s="8">
        <f t="shared" si="60"/>
        <v>3</v>
      </c>
      <c r="AE298" s="8">
        <f t="shared" si="61"/>
        <v>2</v>
      </c>
      <c r="AF298" s="8">
        <f t="shared" si="53"/>
        <v>0</v>
      </c>
      <c r="AG298" s="3">
        <f t="shared" si="59"/>
        <v>5</v>
      </c>
    </row>
    <row r="299" spans="1:33">
      <c r="A299" s="3" t="s">
        <v>9579</v>
      </c>
      <c r="B299" s="3" t="s">
        <v>9580</v>
      </c>
      <c r="C299" s="2" t="s">
        <v>7379</v>
      </c>
      <c r="D299" s="2" t="s">
        <v>7082</v>
      </c>
      <c r="E299" s="2" t="s">
        <v>6215</v>
      </c>
      <c r="F299" s="3" t="s">
        <v>1203</v>
      </c>
      <c r="H299" s="8"/>
      <c r="I299" s="8" t="s">
        <v>7823</v>
      </c>
      <c r="J299" s="72" t="s">
        <v>7278</v>
      </c>
      <c r="L299" s="32" t="s">
        <v>10049</v>
      </c>
      <c r="M299" s="8"/>
      <c r="N299" s="8" t="s">
        <v>7823</v>
      </c>
      <c r="O299" s="8"/>
      <c r="Q299" s="16"/>
      <c r="R299" s="16" t="s">
        <v>182</v>
      </c>
      <c r="S299" s="8"/>
      <c r="V299" s="8"/>
      <c r="X299" s="8"/>
      <c r="Y299" s="22"/>
      <c r="AC299" s="8">
        <f t="shared" si="58"/>
        <v>4</v>
      </c>
      <c r="AD299" s="8">
        <f t="shared" si="60"/>
        <v>0</v>
      </c>
      <c r="AE299" s="8">
        <f t="shared" si="61"/>
        <v>0</v>
      </c>
      <c r="AF299" s="8">
        <f t="shared" si="53"/>
        <v>0</v>
      </c>
      <c r="AG299" s="3">
        <f t="shared" si="59"/>
        <v>4</v>
      </c>
    </row>
    <row r="300" spans="1:33">
      <c r="A300" s="3" t="s">
        <v>9579</v>
      </c>
      <c r="B300" s="3" t="s">
        <v>9580</v>
      </c>
      <c r="C300" s="2" t="s">
        <v>7379</v>
      </c>
      <c r="D300" s="2" t="s">
        <v>6217</v>
      </c>
      <c r="E300" s="2" t="s">
        <v>6560</v>
      </c>
      <c r="F300" s="3" t="s">
        <v>2090</v>
      </c>
      <c r="G300" s="8" t="s">
        <v>7823</v>
      </c>
      <c r="H300" s="8"/>
      <c r="I300" s="8" t="s">
        <v>7823</v>
      </c>
      <c r="L300" s="32"/>
      <c r="M300" s="8"/>
      <c r="O300" s="8"/>
      <c r="Q300" s="16"/>
      <c r="S300" s="8"/>
      <c r="V300" s="8"/>
      <c r="X300" s="8"/>
      <c r="Y300" s="22"/>
      <c r="AC300" s="8">
        <f t="shared" si="58"/>
        <v>2</v>
      </c>
      <c r="AD300" s="8">
        <f t="shared" si="60"/>
        <v>0</v>
      </c>
      <c r="AE300" s="8">
        <f t="shared" si="61"/>
        <v>0</v>
      </c>
      <c r="AF300" s="8">
        <f t="shared" si="53"/>
        <v>0</v>
      </c>
      <c r="AG300" s="3">
        <f t="shared" si="59"/>
        <v>2</v>
      </c>
    </row>
    <row r="301" spans="1:33">
      <c r="A301" s="3" t="s">
        <v>9579</v>
      </c>
      <c r="B301" s="3" t="s">
        <v>9580</v>
      </c>
      <c r="C301" s="2" t="s">
        <v>7379</v>
      </c>
      <c r="D301" s="2" t="s">
        <v>6219</v>
      </c>
      <c r="E301" s="2" t="s">
        <v>5880</v>
      </c>
      <c r="F301" s="3" t="s">
        <v>1940</v>
      </c>
      <c r="G301" s="8" t="s">
        <v>7823</v>
      </c>
      <c r="H301" s="8"/>
      <c r="I301" s="8"/>
      <c r="J301" s="72" t="s">
        <v>7823</v>
      </c>
      <c r="L301" s="32"/>
      <c r="M301" s="8"/>
      <c r="O301" s="8"/>
      <c r="Q301" s="16" t="s">
        <v>7823</v>
      </c>
      <c r="S301" s="8"/>
      <c r="V301" s="8"/>
      <c r="X301" s="8"/>
      <c r="Y301" s="22"/>
      <c r="AC301" s="8">
        <f t="shared" si="58"/>
        <v>3</v>
      </c>
      <c r="AD301" s="8">
        <f t="shared" si="60"/>
        <v>0</v>
      </c>
      <c r="AE301" s="8">
        <f t="shared" si="61"/>
        <v>0</v>
      </c>
      <c r="AF301" s="8">
        <f t="shared" si="53"/>
        <v>0</v>
      </c>
      <c r="AG301" s="3">
        <f t="shared" si="59"/>
        <v>3</v>
      </c>
    </row>
    <row r="302" spans="1:33">
      <c r="A302" s="3" t="s">
        <v>9579</v>
      </c>
      <c r="B302" s="3" t="s">
        <v>9580</v>
      </c>
      <c r="C302" s="2" t="s">
        <v>7379</v>
      </c>
      <c r="D302" s="2" t="s">
        <v>6052</v>
      </c>
      <c r="E302" s="2" t="s">
        <v>5525</v>
      </c>
      <c r="F302" s="3" t="s">
        <v>2100</v>
      </c>
      <c r="G302" s="8" t="s">
        <v>7823</v>
      </c>
      <c r="H302" s="8"/>
      <c r="I302" s="8" t="s">
        <v>7278</v>
      </c>
      <c r="J302" s="72" t="s">
        <v>7823</v>
      </c>
      <c r="L302" s="32"/>
      <c r="M302" s="8"/>
      <c r="O302" s="8"/>
      <c r="Q302" s="16" t="s">
        <v>7823</v>
      </c>
      <c r="S302" s="8"/>
      <c r="V302" s="8"/>
      <c r="X302" s="8"/>
      <c r="Y302" s="22"/>
      <c r="AC302" s="8">
        <f t="shared" si="58"/>
        <v>3</v>
      </c>
      <c r="AD302" s="8">
        <f t="shared" si="60"/>
        <v>0</v>
      </c>
      <c r="AE302" s="8">
        <f t="shared" si="61"/>
        <v>0</v>
      </c>
      <c r="AF302" s="8">
        <f t="shared" si="53"/>
        <v>0</v>
      </c>
      <c r="AG302" s="3">
        <f t="shared" si="59"/>
        <v>3</v>
      </c>
    </row>
    <row r="303" spans="1:33">
      <c r="A303" s="3" t="s">
        <v>9579</v>
      </c>
      <c r="B303" s="3" t="s">
        <v>9580</v>
      </c>
      <c r="C303" s="2" t="s">
        <v>7829</v>
      </c>
      <c r="D303" s="2" t="s">
        <v>5715</v>
      </c>
      <c r="E303" s="2" t="s">
        <v>6398</v>
      </c>
      <c r="F303" s="3" t="s">
        <v>2715</v>
      </c>
      <c r="H303" s="8"/>
      <c r="I303" s="8" t="s">
        <v>7823</v>
      </c>
      <c r="L303" s="32" t="s">
        <v>10049</v>
      </c>
      <c r="M303" s="8"/>
      <c r="N303" s="8" t="s">
        <v>7823</v>
      </c>
      <c r="O303" s="8"/>
      <c r="Q303" s="16"/>
      <c r="R303" s="16" t="s">
        <v>7823</v>
      </c>
      <c r="S303" s="8"/>
      <c r="T303" s="16" t="s">
        <v>7823</v>
      </c>
      <c r="V303" s="8" t="s">
        <v>7823</v>
      </c>
      <c r="X303" s="8"/>
      <c r="Y303" s="22"/>
      <c r="AC303" s="8">
        <f t="shared" si="58"/>
        <v>6</v>
      </c>
      <c r="AD303" s="8">
        <f t="shared" si="60"/>
        <v>0</v>
      </c>
      <c r="AE303" s="8">
        <f t="shared" si="61"/>
        <v>0</v>
      </c>
      <c r="AF303" s="8">
        <f t="shared" si="53"/>
        <v>0</v>
      </c>
      <c r="AG303" s="3">
        <f t="shared" si="59"/>
        <v>6</v>
      </c>
    </row>
    <row r="304" spans="1:33">
      <c r="A304" s="3" t="s">
        <v>9579</v>
      </c>
      <c r="B304" s="3" t="s">
        <v>9580</v>
      </c>
      <c r="C304" s="2" t="s">
        <v>7829</v>
      </c>
      <c r="D304" s="2" t="s">
        <v>6929</v>
      </c>
      <c r="E304" s="2" t="s">
        <v>6400</v>
      </c>
      <c r="F304" s="3" t="s">
        <v>1514</v>
      </c>
      <c r="H304" s="8"/>
      <c r="I304" s="8"/>
      <c r="J304" s="72" t="s">
        <v>7823</v>
      </c>
      <c r="L304" s="32"/>
      <c r="M304" s="8"/>
      <c r="O304" s="8"/>
      <c r="P304" s="8" t="s">
        <v>7823</v>
      </c>
      <c r="Q304" s="16"/>
      <c r="S304" s="8"/>
      <c r="V304" s="8" t="s">
        <v>7823</v>
      </c>
      <c r="X304" s="8"/>
      <c r="Y304" s="22"/>
      <c r="AC304" s="8">
        <f t="shared" si="58"/>
        <v>3</v>
      </c>
      <c r="AD304" s="8">
        <f t="shared" si="60"/>
        <v>0</v>
      </c>
      <c r="AE304" s="8">
        <f t="shared" si="61"/>
        <v>0</v>
      </c>
      <c r="AF304" s="8">
        <f t="shared" si="53"/>
        <v>0</v>
      </c>
      <c r="AG304" s="3">
        <f t="shared" si="59"/>
        <v>3</v>
      </c>
    </row>
    <row r="305" spans="1:33">
      <c r="A305" s="3" t="s">
        <v>9579</v>
      </c>
      <c r="B305" s="3" t="s">
        <v>9580</v>
      </c>
      <c r="C305" s="2" t="s">
        <v>7829</v>
      </c>
      <c r="D305" s="2" t="s">
        <v>6753</v>
      </c>
      <c r="E305" s="2" t="s">
        <v>6749</v>
      </c>
      <c r="F305" s="3" t="s">
        <v>2236</v>
      </c>
      <c r="G305" s="8" t="s">
        <v>7823</v>
      </c>
      <c r="H305" s="8" t="s">
        <v>241</v>
      </c>
      <c r="I305" s="8" t="s">
        <v>7823</v>
      </c>
      <c r="J305" s="72" t="s">
        <v>7823</v>
      </c>
      <c r="K305" s="8" t="s">
        <v>7823</v>
      </c>
      <c r="L305" s="32" t="s">
        <v>10049</v>
      </c>
      <c r="M305" s="8"/>
      <c r="N305" s="8" t="s">
        <v>7823</v>
      </c>
      <c r="O305" s="8" t="s">
        <v>7835</v>
      </c>
      <c r="P305" s="8" t="s">
        <v>7823</v>
      </c>
      <c r="Q305" s="16" t="s">
        <v>7823</v>
      </c>
      <c r="R305" s="16" t="s">
        <v>7823</v>
      </c>
      <c r="S305" s="8" t="s">
        <v>7823</v>
      </c>
      <c r="T305" s="16" t="s">
        <v>7835</v>
      </c>
      <c r="U305" s="8" t="s">
        <v>7277</v>
      </c>
      <c r="V305" s="8" t="s">
        <v>7823</v>
      </c>
      <c r="X305" s="8"/>
      <c r="Y305" s="22" t="s">
        <v>7277</v>
      </c>
      <c r="AC305" s="8">
        <f t="shared" si="58"/>
        <v>11</v>
      </c>
      <c r="AD305" s="8">
        <f t="shared" si="60"/>
        <v>2</v>
      </c>
      <c r="AE305" s="8">
        <f t="shared" si="61"/>
        <v>3</v>
      </c>
      <c r="AF305" s="8">
        <f t="shared" si="53"/>
        <v>0</v>
      </c>
      <c r="AG305" s="3">
        <f t="shared" si="59"/>
        <v>16</v>
      </c>
    </row>
    <row r="306" spans="1:33">
      <c r="A306" s="3" t="s">
        <v>9579</v>
      </c>
      <c r="B306" s="3" t="s">
        <v>9580</v>
      </c>
      <c r="C306" s="2" t="s">
        <v>7829</v>
      </c>
      <c r="D306" s="2" t="s">
        <v>6213</v>
      </c>
      <c r="E306" s="2" t="s">
        <v>5877</v>
      </c>
      <c r="F306" s="3" t="s">
        <v>2222</v>
      </c>
      <c r="G306" s="8" t="s">
        <v>7823</v>
      </c>
      <c r="H306" s="8"/>
      <c r="I306" s="8"/>
      <c r="J306" s="72" t="s">
        <v>7823</v>
      </c>
      <c r="L306" s="32"/>
      <c r="M306" s="8"/>
      <c r="O306" s="8"/>
      <c r="Q306" s="16" t="s">
        <v>7278</v>
      </c>
      <c r="S306" s="8"/>
      <c r="V306" s="8"/>
      <c r="X306" s="8"/>
      <c r="Y306" s="22"/>
      <c r="AC306" s="8">
        <f t="shared" si="58"/>
        <v>2</v>
      </c>
      <c r="AD306" s="8">
        <f t="shared" si="60"/>
        <v>0</v>
      </c>
      <c r="AE306" s="8">
        <f t="shared" si="61"/>
        <v>0</v>
      </c>
      <c r="AF306" s="8">
        <f t="shared" si="53"/>
        <v>0</v>
      </c>
      <c r="AG306" s="3">
        <f t="shared" si="59"/>
        <v>2</v>
      </c>
    </row>
    <row r="307" spans="1:33">
      <c r="A307" s="3" t="s">
        <v>9579</v>
      </c>
      <c r="B307" s="3" t="s">
        <v>9580</v>
      </c>
      <c r="C307" s="2" t="s">
        <v>8656</v>
      </c>
      <c r="D307" s="2" t="s">
        <v>5705</v>
      </c>
      <c r="E307" s="2" t="s">
        <v>5720</v>
      </c>
      <c r="F307" s="3" t="s">
        <v>2402</v>
      </c>
      <c r="G307" s="8" t="s">
        <v>7823</v>
      </c>
      <c r="H307" s="8"/>
      <c r="I307" s="8" t="s">
        <v>7823</v>
      </c>
      <c r="J307" s="72" t="s">
        <v>7823</v>
      </c>
      <c r="L307" s="32" t="s">
        <v>10049</v>
      </c>
      <c r="M307" s="8"/>
      <c r="N307" s="8" t="s">
        <v>7823</v>
      </c>
      <c r="O307" s="8"/>
      <c r="P307" s="8" t="s">
        <v>7823</v>
      </c>
      <c r="Q307" s="16" t="s">
        <v>7823</v>
      </c>
      <c r="R307" s="16" t="s">
        <v>7823</v>
      </c>
      <c r="S307" s="8"/>
      <c r="T307" s="16" t="s">
        <v>7823</v>
      </c>
      <c r="V307" s="8" t="s">
        <v>7823</v>
      </c>
      <c r="X307" s="8"/>
      <c r="Y307" s="22"/>
      <c r="AC307" s="8">
        <f>COUNTIF(G307:Y307,"X")+COUNTIF(G307:Y307, "X(e)")</f>
        <v>10</v>
      </c>
      <c r="AD307" s="8">
        <f>COUNTIF(G307:Y307,"NB")</f>
        <v>0</v>
      </c>
      <c r="AE307" s="8">
        <f>COUNTIF(G307:Y307,"V")</f>
        <v>0</v>
      </c>
      <c r="AF307" s="8">
        <f>COUNTIF(G307:Z307,"IN")</f>
        <v>0</v>
      </c>
      <c r="AG307" s="3">
        <f>SUM(AC307:AF307)</f>
        <v>10</v>
      </c>
    </row>
    <row r="308" spans="1:33">
      <c r="A308" s="3" t="s">
        <v>9579</v>
      </c>
      <c r="B308" s="3" t="s">
        <v>9580</v>
      </c>
      <c r="C308" s="2" t="s">
        <v>8656</v>
      </c>
      <c r="D308" s="2" t="s">
        <v>5373</v>
      </c>
      <c r="E308" s="2" t="s">
        <v>5708</v>
      </c>
      <c r="F308" s="3" t="s">
        <v>2400</v>
      </c>
      <c r="H308" s="8"/>
      <c r="I308" s="8"/>
      <c r="J308" s="72" t="s">
        <v>7823</v>
      </c>
      <c r="L308" s="32" t="s">
        <v>10049</v>
      </c>
      <c r="M308" s="8"/>
      <c r="N308" s="8" t="s">
        <v>7823</v>
      </c>
      <c r="O308" s="8" t="s">
        <v>7823</v>
      </c>
      <c r="P308" s="8" t="s">
        <v>7823</v>
      </c>
      <c r="Q308" s="16"/>
      <c r="S308" s="8" t="s">
        <v>7823</v>
      </c>
      <c r="T308" s="16" t="s">
        <v>7823</v>
      </c>
      <c r="V308" s="8" t="s">
        <v>7823</v>
      </c>
      <c r="X308" s="8"/>
      <c r="Y308" s="22"/>
      <c r="AC308" s="8">
        <f t="shared" si="58"/>
        <v>8</v>
      </c>
      <c r="AD308" s="8">
        <f t="shared" si="60"/>
        <v>0</v>
      </c>
      <c r="AE308" s="8">
        <f t="shared" si="61"/>
        <v>0</v>
      </c>
      <c r="AF308" s="8">
        <f t="shared" si="53"/>
        <v>0</v>
      </c>
      <c r="AG308" s="3">
        <f t="shared" si="59"/>
        <v>8</v>
      </c>
    </row>
    <row r="309" spans="1:33">
      <c r="A309" s="3" t="s">
        <v>9579</v>
      </c>
      <c r="B309" s="3" t="s">
        <v>9580</v>
      </c>
      <c r="C309" s="2" t="s">
        <v>8656</v>
      </c>
      <c r="D309" s="2" t="s">
        <v>6943</v>
      </c>
      <c r="E309" s="2" t="s">
        <v>5209</v>
      </c>
      <c r="F309" s="3" t="s">
        <v>1806</v>
      </c>
      <c r="H309" s="8"/>
      <c r="I309" s="8" t="s">
        <v>7823</v>
      </c>
      <c r="J309" s="72" t="s">
        <v>7823</v>
      </c>
      <c r="L309" s="32" t="s">
        <v>7277</v>
      </c>
      <c r="M309" s="8"/>
      <c r="N309" s="8" t="s">
        <v>7823</v>
      </c>
      <c r="O309" s="8"/>
      <c r="Q309" s="16"/>
      <c r="R309" s="16" t="s">
        <v>7823</v>
      </c>
      <c r="S309" s="8"/>
      <c r="V309" s="8"/>
      <c r="X309" s="8"/>
      <c r="Y309" s="22"/>
      <c r="AC309" s="8">
        <f t="shared" si="58"/>
        <v>4</v>
      </c>
      <c r="AD309" s="8">
        <f t="shared" si="60"/>
        <v>0</v>
      </c>
      <c r="AE309" s="8">
        <f t="shared" si="61"/>
        <v>1</v>
      </c>
      <c r="AF309" s="8">
        <f t="shared" si="53"/>
        <v>0</v>
      </c>
      <c r="AG309" s="3">
        <f t="shared" si="59"/>
        <v>5</v>
      </c>
    </row>
    <row r="310" spans="1:33">
      <c r="A310" s="3" t="s">
        <v>9579</v>
      </c>
      <c r="B310" s="3" t="s">
        <v>9580</v>
      </c>
      <c r="C310" s="2" t="s">
        <v>8656</v>
      </c>
      <c r="D310" s="2" t="s">
        <v>5534</v>
      </c>
      <c r="E310" s="2" t="s">
        <v>5535</v>
      </c>
      <c r="F310" s="3" t="s">
        <v>2096</v>
      </c>
      <c r="G310" s="8" t="s">
        <v>7278</v>
      </c>
      <c r="H310" s="8" t="s">
        <v>7835</v>
      </c>
      <c r="I310" s="8" t="s">
        <v>7278</v>
      </c>
      <c r="J310" s="8" t="s">
        <v>7835</v>
      </c>
      <c r="K310" s="8" t="s">
        <v>7835</v>
      </c>
      <c r="L310" s="32" t="s">
        <v>10050</v>
      </c>
      <c r="M310" s="8" t="s">
        <v>7277</v>
      </c>
      <c r="N310" s="8" t="s">
        <v>7835</v>
      </c>
      <c r="O310" s="8"/>
      <c r="Q310" s="16"/>
      <c r="R310" s="16" t="s">
        <v>7835</v>
      </c>
      <c r="S310" s="8"/>
      <c r="V310" s="8" t="s">
        <v>7835</v>
      </c>
      <c r="X310" s="8" t="s">
        <v>7277</v>
      </c>
      <c r="Y310" s="22"/>
      <c r="AC310" s="8">
        <f>COUNTIF(G310:Y310,"X")+COUNTIF(G310:Y310, "X(e)")</f>
        <v>0</v>
      </c>
      <c r="AD310" s="8">
        <f>COUNTIF(G310:Y310,"NB")</f>
        <v>7</v>
      </c>
      <c r="AE310" s="8">
        <f>COUNTIF(G310:Y310,"V")</f>
        <v>2</v>
      </c>
      <c r="AF310" s="8">
        <f>COUNTIF(G310:Z310,"IN")</f>
        <v>0</v>
      </c>
      <c r="AG310" s="3">
        <f>SUM(AC310:AF310)</f>
        <v>9</v>
      </c>
    </row>
    <row r="311" spans="1:33">
      <c r="A311" s="3" t="s">
        <v>9579</v>
      </c>
      <c r="B311" s="3" t="s">
        <v>9580</v>
      </c>
      <c r="C311" s="2" t="s">
        <v>8656</v>
      </c>
      <c r="D311" s="2" t="s">
        <v>5210</v>
      </c>
      <c r="E311" s="2" t="s">
        <v>5533</v>
      </c>
      <c r="F311" s="3" t="s">
        <v>1807</v>
      </c>
      <c r="H311" s="8" t="s">
        <v>241</v>
      </c>
      <c r="I311" s="8"/>
      <c r="L311" s="32"/>
      <c r="M311" s="8"/>
      <c r="O311" s="8"/>
      <c r="Q311" s="16"/>
      <c r="S311" s="8"/>
      <c r="T311" s="16" t="s">
        <v>7277</v>
      </c>
      <c r="V311" s="8" t="s">
        <v>7823</v>
      </c>
      <c r="X311" s="8"/>
      <c r="Y311" s="22"/>
      <c r="AC311" s="8">
        <f t="shared" si="58"/>
        <v>1</v>
      </c>
      <c r="AD311" s="8">
        <f t="shared" si="60"/>
        <v>0</v>
      </c>
      <c r="AE311" s="8">
        <f t="shared" si="61"/>
        <v>2</v>
      </c>
      <c r="AF311" s="8">
        <f t="shared" si="53"/>
        <v>0</v>
      </c>
      <c r="AG311" s="3">
        <f t="shared" si="59"/>
        <v>3</v>
      </c>
    </row>
    <row r="312" spans="1:33">
      <c r="A312" s="3" t="s">
        <v>9579</v>
      </c>
      <c r="B312" s="3" t="s">
        <v>9580</v>
      </c>
      <c r="C312" s="2" t="s">
        <v>8656</v>
      </c>
      <c r="D312" s="2" t="s">
        <v>6380</v>
      </c>
      <c r="E312" s="2" t="s">
        <v>6207</v>
      </c>
      <c r="F312" s="3" t="s">
        <v>1948</v>
      </c>
      <c r="H312" s="8"/>
      <c r="I312" s="8" t="s">
        <v>7835</v>
      </c>
      <c r="J312" s="72" t="s">
        <v>7823</v>
      </c>
      <c r="L312" s="32" t="s">
        <v>10049</v>
      </c>
      <c r="M312" s="8"/>
      <c r="N312" s="8" t="s">
        <v>7278</v>
      </c>
      <c r="O312" s="8" t="s">
        <v>7823</v>
      </c>
      <c r="P312" s="8" t="s">
        <v>7823</v>
      </c>
      <c r="Q312" s="16"/>
      <c r="R312" s="16" t="s">
        <v>7823</v>
      </c>
      <c r="S312" s="8" t="s">
        <v>7823</v>
      </c>
      <c r="T312" s="16" t="s">
        <v>7823</v>
      </c>
      <c r="V312" s="65" t="s">
        <v>7823</v>
      </c>
      <c r="X312" s="8"/>
      <c r="Y312" s="22"/>
      <c r="AC312" s="8">
        <f t="shared" si="58"/>
        <v>8</v>
      </c>
      <c r="AD312" s="8">
        <f t="shared" si="60"/>
        <v>1</v>
      </c>
      <c r="AE312" s="8">
        <f t="shared" si="61"/>
        <v>0</v>
      </c>
      <c r="AF312" s="8">
        <f t="shared" si="53"/>
        <v>0</v>
      </c>
      <c r="AG312" s="3">
        <f t="shared" si="59"/>
        <v>9</v>
      </c>
    </row>
    <row r="313" spans="1:33">
      <c r="A313" s="3" t="s">
        <v>9579</v>
      </c>
      <c r="B313" s="3" t="s">
        <v>9580</v>
      </c>
      <c r="C313" s="2" t="s">
        <v>8656</v>
      </c>
      <c r="D313" s="2" t="s">
        <v>5231</v>
      </c>
      <c r="E313" s="2" t="s">
        <v>10373</v>
      </c>
      <c r="F313" s="3" t="s">
        <v>10374</v>
      </c>
      <c r="H313" s="8"/>
      <c r="I313" s="8"/>
      <c r="L313" s="32"/>
      <c r="M313" s="8"/>
      <c r="O313" s="8"/>
      <c r="Q313" s="16"/>
      <c r="S313" s="8"/>
      <c r="V313" s="65" t="s">
        <v>7823</v>
      </c>
      <c r="X313" s="8"/>
      <c r="Y313" s="22"/>
      <c r="AC313" s="8">
        <f>COUNTIF(G313:Y313,"X")+COUNTIF(G313:Y313, "X(e)")</f>
        <v>1</v>
      </c>
      <c r="AD313" s="8">
        <f>COUNTIF(G313:Y313,"NB")</f>
        <v>0</v>
      </c>
      <c r="AE313" s="8">
        <f t="shared" si="61"/>
        <v>0</v>
      </c>
      <c r="AF313" s="8">
        <f t="shared" si="53"/>
        <v>0</v>
      </c>
      <c r="AG313" s="3">
        <f t="shared" si="59"/>
        <v>1</v>
      </c>
    </row>
    <row r="314" spans="1:33">
      <c r="A314" s="3" t="s">
        <v>9579</v>
      </c>
      <c r="B314" s="3" t="s">
        <v>9580</v>
      </c>
      <c r="C314" s="2" t="s">
        <v>8656</v>
      </c>
      <c r="D314" s="2" t="s">
        <v>6574</v>
      </c>
      <c r="E314" s="2" t="s">
        <v>6062</v>
      </c>
      <c r="F314" s="3" t="s">
        <v>2105</v>
      </c>
      <c r="G314" s="8" t="s">
        <v>7823</v>
      </c>
      <c r="H314" s="8"/>
      <c r="I314" s="8" t="s">
        <v>7823</v>
      </c>
      <c r="J314" s="72" t="s">
        <v>7823</v>
      </c>
      <c r="L314" s="32" t="s">
        <v>10050</v>
      </c>
      <c r="M314" s="8"/>
      <c r="O314" s="8" t="s">
        <v>7277</v>
      </c>
      <c r="Q314" s="16" t="s">
        <v>7823</v>
      </c>
      <c r="S314" s="8" t="s">
        <v>7835</v>
      </c>
      <c r="U314" s="8" t="s">
        <v>7277</v>
      </c>
      <c r="V314" s="8" t="s">
        <v>7278</v>
      </c>
      <c r="X314" s="8"/>
      <c r="Y314" s="22" t="s">
        <v>7277</v>
      </c>
      <c r="AC314" s="8">
        <f t="shared" si="58"/>
        <v>4</v>
      </c>
      <c r="AD314" s="8">
        <f t="shared" si="60"/>
        <v>2</v>
      </c>
      <c r="AE314" s="8">
        <f t="shared" si="61"/>
        <v>3</v>
      </c>
      <c r="AF314" s="8">
        <f t="shared" si="53"/>
        <v>0</v>
      </c>
      <c r="AG314" s="3">
        <f t="shared" si="59"/>
        <v>9</v>
      </c>
    </row>
    <row r="315" spans="1:33">
      <c r="A315" s="3" t="s">
        <v>9579</v>
      </c>
      <c r="B315" s="3" t="s">
        <v>9580</v>
      </c>
      <c r="C315" s="2" t="s">
        <v>8656</v>
      </c>
      <c r="D315" s="2" t="s">
        <v>6063</v>
      </c>
      <c r="E315" s="2" t="s">
        <v>5721</v>
      </c>
      <c r="F315" s="3" t="s">
        <v>3029</v>
      </c>
      <c r="H315" s="8"/>
      <c r="I315" s="8" t="s">
        <v>7823</v>
      </c>
      <c r="J315" s="72" t="s">
        <v>7823</v>
      </c>
      <c r="L315" s="32" t="s">
        <v>10049</v>
      </c>
      <c r="M315" s="8"/>
      <c r="N315" s="8" t="s">
        <v>7823</v>
      </c>
      <c r="O315" s="8" t="s">
        <v>7823</v>
      </c>
      <c r="P315" s="8" t="s">
        <v>7823</v>
      </c>
      <c r="Q315" s="16"/>
      <c r="R315" s="16" t="s">
        <v>7823</v>
      </c>
      <c r="S315" s="8" t="s">
        <v>7823</v>
      </c>
      <c r="T315" s="16" t="s">
        <v>7823</v>
      </c>
      <c r="V315" s="8" t="s">
        <v>7823</v>
      </c>
      <c r="X315" s="8"/>
      <c r="Y315" s="22"/>
      <c r="AC315" s="8">
        <f t="shared" ref="AC315:AC381" si="62">COUNTIF(G315:Y315,"X")+COUNTIF(G315:Y315, "X(e)")</f>
        <v>10</v>
      </c>
      <c r="AD315" s="8">
        <f t="shared" si="60"/>
        <v>0</v>
      </c>
      <c r="AE315" s="8">
        <f t="shared" si="61"/>
        <v>0</v>
      </c>
      <c r="AF315" s="8">
        <f t="shared" si="53"/>
        <v>0</v>
      </c>
      <c r="AG315" s="3">
        <f t="shared" ref="AG315:AG381" si="63">SUM(AC315:AF315)</f>
        <v>10</v>
      </c>
    </row>
    <row r="316" spans="1:33">
      <c r="A316" s="3" t="s">
        <v>9579</v>
      </c>
      <c r="B316" s="3" t="s">
        <v>9580</v>
      </c>
      <c r="C316" s="2" t="s">
        <v>8589</v>
      </c>
      <c r="D316" s="2" t="s">
        <v>5724</v>
      </c>
      <c r="E316" s="2" t="s">
        <v>6760</v>
      </c>
      <c r="F316" s="3" t="s">
        <v>2114</v>
      </c>
      <c r="G316" s="8" t="s">
        <v>7835</v>
      </c>
      <c r="H316" s="8"/>
      <c r="I316" s="8" t="s">
        <v>7823</v>
      </c>
      <c r="J316" s="72" t="s">
        <v>7823</v>
      </c>
      <c r="L316" s="32" t="s">
        <v>10049</v>
      </c>
      <c r="M316" s="8"/>
      <c r="N316" s="8" t="s">
        <v>7823</v>
      </c>
      <c r="O316" s="8" t="s">
        <v>7823</v>
      </c>
      <c r="P316" s="8" t="s">
        <v>7278</v>
      </c>
      <c r="Q316" s="16"/>
      <c r="R316" s="16" t="s">
        <v>7823</v>
      </c>
      <c r="S316" s="8" t="s">
        <v>7823</v>
      </c>
      <c r="V316" s="8" t="s">
        <v>7823</v>
      </c>
      <c r="X316" s="8"/>
      <c r="Y316" s="22"/>
      <c r="AC316" s="8">
        <f t="shared" si="62"/>
        <v>8</v>
      </c>
      <c r="AD316" s="8">
        <f t="shared" si="60"/>
        <v>1</v>
      </c>
      <c r="AE316" s="8">
        <f t="shared" si="61"/>
        <v>0</v>
      </c>
      <c r="AF316" s="8">
        <f t="shared" si="53"/>
        <v>0</v>
      </c>
      <c r="AG316" s="3">
        <f t="shared" si="63"/>
        <v>9</v>
      </c>
    </row>
    <row r="317" spans="1:33">
      <c r="A317" s="3" t="s">
        <v>9579</v>
      </c>
      <c r="B317" s="3" t="s">
        <v>9580</v>
      </c>
      <c r="C317" s="2" t="s">
        <v>8589</v>
      </c>
      <c r="D317" s="2" t="s">
        <v>6067</v>
      </c>
      <c r="E317" s="2" t="s">
        <v>6066</v>
      </c>
      <c r="F317" s="3" t="s">
        <v>1956</v>
      </c>
      <c r="G317" s="8" t="s">
        <v>7823</v>
      </c>
      <c r="H317" s="8"/>
      <c r="I317" s="8" t="s">
        <v>7823</v>
      </c>
      <c r="K317" s="8" t="s">
        <v>7823</v>
      </c>
      <c r="L317" s="32"/>
      <c r="M317" s="8"/>
      <c r="O317" s="8"/>
      <c r="Q317" s="16"/>
      <c r="R317" s="16" t="s">
        <v>7823</v>
      </c>
      <c r="S317" s="8"/>
      <c r="V317" s="8"/>
      <c r="X317" s="8"/>
      <c r="Y317" s="22"/>
      <c r="AC317" s="8">
        <f t="shared" si="62"/>
        <v>4</v>
      </c>
      <c r="AD317" s="8">
        <f t="shared" si="60"/>
        <v>0</v>
      </c>
      <c r="AE317" s="8">
        <f t="shared" si="61"/>
        <v>0</v>
      </c>
      <c r="AF317" s="8">
        <f t="shared" si="53"/>
        <v>0</v>
      </c>
      <c r="AG317" s="3">
        <f t="shared" si="63"/>
        <v>4</v>
      </c>
    </row>
    <row r="318" spans="1:33">
      <c r="A318" s="3" t="s">
        <v>9579</v>
      </c>
      <c r="B318" s="3" t="s">
        <v>9580</v>
      </c>
      <c r="C318" s="2" t="s">
        <v>7923</v>
      </c>
      <c r="D318" s="2" t="s">
        <v>6229</v>
      </c>
      <c r="E318" s="2" t="s">
        <v>6413</v>
      </c>
      <c r="F318" s="3" t="s">
        <v>2102</v>
      </c>
      <c r="H318" s="8"/>
      <c r="I318" s="8"/>
      <c r="L318" s="32" t="s">
        <v>10049</v>
      </c>
      <c r="M318" s="8"/>
      <c r="O318" s="8"/>
      <c r="Q318" s="16"/>
      <c r="S318" s="8"/>
      <c r="V318" s="8" t="s">
        <v>7823</v>
      </c>
      <c r="X318" s="8"/>
      <c r="Y318" s="22"/>
      <c r="AC318" s="8">
        <f t="shared" si="62"/>
        <v>2</v>
      </c>
      <c r="AD318" s="8">
        <f t="shared" si="60"/>
        <v>0</v>
      </c>
      <c r="AE318" s="8">
        <f t="shared" si="61"/>
        <v>0</v>
      </c>
      <c r="AF318" s="8">
        <f t="shared" si="53"/>
        <v>0</v>
      </c>
      <c r="AG318" s="3">
        <f t="shared" si="63"/>
        <v>2</v>
      </c>
    </row>
    <row r="319" spans="1:33">
      <c r="A319" s="3" t="s">
        <v>9579</v>
      </c>
      <c r="B319" s="3" t="s">
        <v>9580</v>
      </c>
      <c r="C319" s="2" t="s">
        <v>7923</v>
      </c>
      <c r="D319" s="2" t="s">
        <v>6249</v>
      </c>
      <c r="E319" s="2" t="s">
        <v>6250</v>
      </c>
      <c r="F319" s="3" t="s">
        <v>10548</v>
      </c>
      <c r="G319" s="8" t="s">
        <v>7277</v>
      </c>
      <c r="H319" s="8"/>
      <c r="I319" s="8" t="s">
        <v>7823</v>
      </c>
      <c r="J319" s="72" t="s">
        <v>7823</v>
      </c>
      <c r="L319" s="32" t="s">
        <v>10049</v>
      </c>
      <c r="M319" s="8"/>
      <c r="N319" s="8" t="s">
        <v>7823</v>
      </c>
      <c r="O319" s="8" t="s">
        <v>7823</v>
      </c>
      <c r="P319" s="8" t="s">
        <v>7823</v>
      </c>
      <c r="Q319" s="16"/>
      <c r="R319" s="16" t="s">
        <v>7823</v>
      </c>
      <c r="S319" s="8" t="s">
        <v>7823</v>
      </c>
      <c r="T319" s="16" t="s">
        <v>7823</v>
      </c>
      <c r="V319" s="8" t="s">
        <v>7823</v>
      </c>
      <c r="X319" s="8"/>
      <c r="Y319" s="22"/>
      <c r="AC319" s="8">
        <f t="shared" si="62"/>
        <v>10</v>
      </c>
      <c r="AD319" s="8">
        <f t="shared" si="60"/>
        <v>0</v>
      </c>
      <c r="AE319" s="8">
        <f t="shared" si="61"/>
        <v>1</v>
      </c>
      <c r="AF319" s="8">
        <f t="shared" si="53"/>
        <v>0</v>
      </c>
      <c r="AG319" s="3">
        <f t="shared" si="63"/>
        <v>11</v>
      </c>
    </row>
    <row r="320" spans="1:33">
      <c r="A320" s="3" t="s">
        <v>9579</v>
      </c>
      <c r="B320" s="3" t="s">
        <v>9580</v>
      </c>
      <c r="C320" s="2" t="s">
        <v>9004</v>
      </c>
      <c r="D320" s="2" t="s">
        <v>7027</v>
      </c>
      <c r="E320" s="2" t="s">
        <v>7493</v>
      </c>
      <c r="F320" s="3" t="s">
        <v>2564</v>
      </c>
      <c r="H320" s="8"/>
      <c r="I320" s="8" t="s">
        <v>7823</v>
      </c>
      <c r="J320" s="72" t="s">
        <v>7823</v>
      </c>
      <c r="L320" s="32" t="s">
        <v>10049</v>
      </c>
      <c r="M320" s="8"/>
      <c r="N320" s="8" t="s">
        <v>7823</v>
      </c>
      <c r="O320" s="8" t="s">
        <v>7823</v>
      </c>
      <c r="P320" s="8" t="s">
        <v>7823</v>
      </c>
      <c r="Q320" s="16"/>
      <c r="R320" s="16" t="s">
        <v>7823</v>
      </c>
      <c r="S320" s="8" t="s">
        <v>7823</v>
      </c>
      <c r="T320" s="16" t="s">
        <v>7823</v>
      </c>
      <c r="V320" s="8" t="s">
        <v>7823</v>
      </c>
      <c r="X320" s="8"/>
      <c r="Y320" s="22"/>
      <c r="AC320" s="8">
        <f t="shared" si="62"/>
        <v>10</v>
      </c>
      <c r="AD320" s="8">
        <f t="shared" si="60"/>
        <v>0</v>
      </c>
      <c r="AE320" s="8">
        <f t="shared" si="61"/>
        <v>0</v>
      </c>
      <c r="AF320" s="8">
        <f t="shared" si="53"/>
        <v>0</v>
      </c>
      <c r="AG320" s="3">
        <f t="shared" si="63"/>
        <v>10</v>
      </c>
    </row>
    <row r="321" spans="1:33">
      <c r="A321" s="3" t="s">
        <v>9579</v>
      </c>
      <c r="B321" s="3" t="s">
        <v>9580</v>
      </c>
      <c r="C321" s="2" t="s">
        <v>9993</v>
      </c>
      <c r="D321" s="2" t="s">
        <v>9994</v>
      </c>
      <c r="E321" s="2" t="s">
        <v>9995</v>
      </c>
      <c r="F321" s="3" t="s">
        <v>9996</v>
      </c>
      <c r="H321" s="8"/>
      <c r="I321" s="8"/>
      <c r="L321" s="32"/>
      <c r="M321" s="8"/>
      <c r="O321" s="8"/>
      <c r="P321" s="8"/>
      <c r="Q321" s="16"/>
      <c r="S321" s="8" t="s">
        <v>7277</v>
      </c>
      <c r="V321" s="8"/>
      <c r="X321" s="8"/>
      <c r="Y321" s="22"/>
      <c r="AC321" s="8">
        <f t="shared" si="62"/>
        <v>0</v>
      </c>
      <c r="AD321" s="8">
        <f t="shared" si="60"/>
        <v>0</v>
      </c>
      <c r="AE321" s="8">
        <f t="shared" si="61"/>
        <v>1</v>
      </c>
      <c r="AF321" s="8">
        <f t="shared" si="53"/>
        <v>0</v>
      </c>
      <c r="AG321" s="3">
        <f t="shared" si="63"/>
        <v>1</v>
      </c>
    </row>
    <row r="322" spans="1:33">
      <c r="A322" s="3" t="s">
        <v>9579</v>
      </c>
      <c r="B322" s="3" t="s">
        <v>9581</v>
      </c>
      <c r="C322" s="2" t="s">
        <v>9071</v>
      </c>
      <c r="D322" s="2" t="s">
        <v>7494</v>
      </c>
      <c r="E322" s="2" t="s">
        <v>7126</v>
      </c>
      <c r="F322" s="3" t="s">
        <v>2565</v>
      </c>
      <c r="H322" s="8"/>
      <c r="I322" s="8"/>
      <c r="J322" s="72" t="s">
        <v>7823</v>
      </c>
      <c r="L322" s="32"/>
      <c r="M322" s="8"/>
      <c r="O322" s="8" t="s">
        <v>7823</v>
      </c>
      <c r="P322" s="8" t="s">
        <v>7823</v>
      </c>
      <c r="Q322" s="16"/>
      <c r="S322" s="8" t="s">
        <v>7823</v>
      </c>
      <c r="V322" s="8" t="s">
        <v>7823</v>
      </c>
      <c r="X322" s="8"/>
      <c r="Y322" s="22"/>
      <c r="AC322" s="8">
        <f t="shared" si="62"/>
        <v>5</v>
      </c>
      <c r="AD322" s="8">
        <f t="shared" si="60"/>
        <v>0</v>
      </c>
      <c r="AE322" s="8">
        <f t="shared" si="61"/>
        <v>0</v>
      </c>
      <c r="AF322" s="8">
        <f t="shared" si="53"/>
        <v>0</v>
      </c>
      <c r="AG322" s="3">
        <f t="shared" si="63"/>
        <v>5</v>
      </c>
    </row>
    <row r="323" spans="1:33">
      <c r="A323" s="3" t="s">
        <v>9579</v>
      </c>
      <c r="B323" s="3" t="s">
        <v>9581</v>
      </c>
      <c r="C323" s="2" t="s">
        <v>9071</v>
      </c>
      <c r="D323" s="2" t="s">
        <v>7145</v>
      </c>
      <c r="E323" s="2" t="s">
        <v>7495</v>
      </c>
      <c r="F323" s="3" t="s">
        <v>2718</v>
      </c>
      <c r="H323" s="8"/>
      <c r="I323" s="8"/>
      <c r="J323" s="72" t="s">
        <v>7823</v>
      </c>
      <c r="L323" s="32" t="s">
        <v>10049</v>
      </c>
      <c r="M323" s="8"/>
      <c r="N323" s="8" t="s">
        <v>7823</v>
      </c>
      <c r="O323" s="8"/>
      <c r="Q323" s="16"/>
      <c r="R323" s="16" t="s">
        <v>7823</v>
      </c>
      <c r="S323" s="8"/>
      <c r="V323" s="8" t="s">
        <v>7823</v>
      </c>
      <c r="X323" s="8"/>
      <c r="Y323" s="22"/>
      <c r="AC323" s="8">
        <f t="shared" si="62"/>
        <v>5</v>
      </c>
      <c r="AD323" s="8">
        <f t="shared" si="60"/>
        <v>0</v>
      </c>
      <c r="AE323" s="8">
        <f t="shared" si="61"/>
        <v>0</v>
      </c>
      <c r="AF323" s="8">
        <f t="shared" si="53"/>
        <v>0</v>
      </c>
      <c r="AG323" s="3">
        <f t="shared" si="63"/>
        <v>5</v>
      </c>
    </row>
    <row r="324" spans="1:33">
      <c r="A324" s="3" t="s">
        <v>9579</v>
      </c>
      <c r="B324" s="3" t="s">
        <v>9581</v>
      </c>
      <c r="C324" s="2" t="s">
        <v>7650</v>
      </c>
      <c r="D324" s="2" t="s">
        <v>7496</v>
      </c>
      <c r="E324" s="2" t="s">
        <v>7148</v>
      </c>
      <c r="F324" s="3" t="s">
        <v>2722</v>
      </c>
      <c r="G324" s="8" t="s">
        <v>7277</v>
      </c>
      <c r="H324" s="8" t="s">
        <v>7277</v>
      </c>
      <c r="I324" s="8" t="s">
        <v>7823</v>
      </c>
      <c r="J324" s="72" t="s">
        <v>7823</v>
      </c>
      <c r="L324" s="32" t="s">
        <v>10049</v>
      </c>
      <c r="M324" s="8" t="s">
        <v>7277</v>
      </c>
      <c r="N324" s="8" t="s">
        <v>7823</v>
      </c>
      <c r="O324" s="8" t="s">
        <v>7823</v>
      </c>
      <c r="P324" s="8" t="s">
        <v>7823</v>
      </c>
      <c r="Q324" s="16"/>
      <c r="R324" s="16" t="s">
        <v>7823</v>
      </c>
      <c r="S324" s="8" t="s">
        <v>7823</v>
      </c>
      <c r="T324" s="16" t="s">
        <v>7823</v>
      </c>
      <c r="V324" s="8" t="s">
        <v>7823</v>
      </c>
      <c r="X324" s="8"/>
      <c r="Y324" s="22"/>
      <c r="AC324" s="8">
        <f t="shared" si="62"/>
        <v>10</v>
      </c>
      <c r="AD324" s="8">
        <f t="shared" si="60"/>
        <v>0</v>
      </c>
      <c r="AE324" s="8">
        <f t="shared" si="61"/>
        <v>3</v>
      </c>
      <c r="AF324" s="8">
        <f t="shared" si="53"/>
        <v>0</v>
      </c>
      <c r="AG324" s="3">
        <f t="shared" si="63"/>
        <v>13</v>
      </c>
    </row>
    <row r="325" spans="1:33">
      <c r="A325" s="3" t="s">
        <v>9579</v>
      </c>
      <c r="B325" s="3" t="s">
        <v>9581</v>
      </c>
      <c r="C325" s="2" t="s">
        <v>7650</v>
      </c>
      <c r="D325" s="2" t="s">
        <v>8279</v>
      </c>
      <c r="E325" s="2" t="s">
        <v>6761</v>
      </c>
      <c r="F325" s="3" t="s">
        <v>2563</v>
      </c>
      <c r="G325" s="8" t="s">
        <v>7823</v>
      </c>
      <c r="H325" s="8"/>
      <c r="I325" s="8"/>
      <c r="J325" s="72" t="s">
        <v>7823</v>
      </c>
      <c r="L325" s="32"/>
      <c r="M325" s="8"/>
      <c r="O325" s="8"/>
      <c r="Q325" s="16" t="s">
        <v>7823</v>
      </c>
      <c r="S325" s="8"/>
      <c r="U325" s="8" t="s">
        <v>7823</v>
      </c>
      <c r="V325" s="8"/>
      <c r="X325" s="8"/>
      <c r="Y325" s="22"/>
      <c r="AC325" s="8">
        <f t="shared" si="62"/>
        <v>4</v>
      </c>
      <c r="AD325" s="8">
        <f t="shared" si="60"/>
        <v>0</v>
      </c>
      <c r="AE325" s="8">
        <f t="shared" si="61"/>
        <v>0</v>
      </c>
      <c r="AF325" s="8">
        <f t="shared" si="53"/>
        <v>0</v>
      </c>
      <c r="AG325" s="3">
        <f t="shared" si="63"/>
        <v>4</v>
      </c>
    </row>
    <row r="326" spans="1:33">
      <c r="A326" s="3" t="s">
        <v>9579</v>
      </c>
      <c r="B326" s="3" t="s">
        <v>9581</v>
      </c>
      <c r="C326" s="2" t="s">
        <v>8772</v>
      </c>
      <c r="D326" s="2" t="s">
        <v>6955</v>
      </c>
      <c r="E326" s="2" t="s">
        <v>6230</v>
      </c>
      <c r="F326" s="3" t="s">
        <v>2560</v>
      </c>
      <c r="H326" s="8"/>
      <c r="I326" s="8"/>
      <c r="L326" s="32" t="s">
        <v>10049</v>
      </c>
      <c r="M326" s="8"/>
      <c r="N326" s="8" t="s">
        <v>7823</v>
      </c>
      <c r="O326" s="8"/>
      <c r="Q326" s="16"/>
      <c r="R326" s="16" t="s">
        <v>7823</v>
      </c>
      <c r="S326" s="8"/>
      <c r="V326" s="8" t="s">
        <v>7823</v>
      </c>
      <c r="X326" s="8"/>
      <c r="Y326" s="22"/>
      <c r="AC326" s="8">
        <f t="shared" si="62"/>
        <v>4</v>
      </c>
      <c r="AD326" s="8">
        <f t="shared" si="60"/>
        <v>0</v>
      </c>
      <c r="AE326" s="8">
        <f t="shared" si="61"/>
        <v>0</v>
      </c>
      <c r="AF326" s="8">
        <f t="shared" si="53"/>
        <v>0</v>
      </c>
      <c r="AG326" s="3">
        <f t="shared" si="63"/>
        <v>4</v>
      </c>
    </row>
    <row r="327" spans="1:33">
      <c r="A327" s="3" t="s">
        <v>9579</v>
      </c>
      <c r="B327" s="3" t="s">
        <v>9581</v>
      </c>
      <c r="C327" s="2" t="s">
        <v>8772</v>
      </c>
      <c r="D327" s="2" t="s">
        <v>5725</v>
      </c>
      <c r="E327" s="2" t="s">
        <v>6232</v>
      </c>
      <c r="F327" s="3" t="s">
        <v>3219</v>
      </c>
      <c r="H327" s="8"/>
      <c r="I327" s="8" t="s">
        <v>7823</v>
      </c>
      <c r="L327" s="32" t="s">
        <v>10049</v>
      </c>
      <c r="M327" s="8"/>
      <c r="N327" s="8" t="s">
        <v>7823</v>
      </c>
      <c r="O327" s="8"/>
      <c r="Q327" s="16"/>
      <c r="R327" s="16" t="s">
        <v>7823</v>
      </c>
      <c r="S327" s="8"/>
      <c r="V327" s="8"/>
      <c r="X327" s="8"/>
      <c r="Y327" s="22"/>
      <c r="AC327" s="8">
        <f t="shared" si="62"/>
        <v>4</v>
      </c>
      <c r="AD327" s="8">
        <f t="shared" si="60"/>
        <v>0</v>
      </c>
      <c r="AE327" s="8">
        <f t="shared" si="61"/>
        <v>0</v>
      </c>
      <c r="AF327" s="8">
        <f t="shared" si="53"/>
        <v>0</v>
      </c>
      <c r="AG327" s="3">
        <f t="shared" si="63"/>
        <v>4</v>
      </c>
    </row>
    <row r="328" spans="1:33">
      <c r="A328" s="3" t="s">
        <v>9579</v>
      </c>
      <c r="B328" s="3" t="s">
        <v>9581</v>
      </c>
      <c r="C328" s="2" t="s">
        <v>9005</v>
      </c>
      <c r="D328" s="2" t="s">
        <v>6586</v>
      </c>
      <c r="E328" s="2" t="s">
        <v>6407</v>
      </c>
      <c r="F328" s="3" t="s">
        <v>2559</v>
      </c>
      <c r="H328" s="8"/>
      <c r="I328" s="8"/>
      <c r="J328" s="73" t="s">
        <v>8991</v>
      </c>
      <c r="L328" s="32"/>
      <c r="M328" s="8"/>
      <c r="O328" s="8"/>
      <c r="Q328" s="16"/>
      <c r="S328" s="8"/>
      <c r="V328" s="8"/>
      <c r="X328" s="8"/>
      <c r="Y328" s="22"/>
      <c r="AC328" s="8">
        <f t="shared" si="62"/>
        <v>1</v>
      </c>
      <c r="AD328" s="8">
        <f t="shared" si="60"/>
        <v>0</v>
      </c>
      <c r="AE328" s="8">
        <f t="shared" si="61"/>
        <v>0</v>
      </c>
      <c r="AF328" s="8">
        <f t="shared" si="53"/>
        <v>0</v>
      </c>
      <c r="AG328" s="3">
        <f t="shared" si="63"/>
        <v>1</v>
      </c>
    </row>
    <row r="329" spans="1:33">
      <c r="A329" s="3" t="s">
        <v>9579</v>
      </c>
      <c r="B329" s="3" t="s">
        <v>9581</v>
      </c>
      <c r="C329" s="2" t="s">
        <v>8582</v>
      </c>
      <c r="D329" s="2" t="s">
        <v>6234</v>
      </c>
      <c r="E329" s="2" t="s">
        <v>6590</v>
      </c>
      <c r="F329" s="3" t="s">
        <v>3031</v>
      </c>
      <c r="H329" s="8"/>
      <c r="I329" s="8"/>
      <c r="J329" s="73" t="s">
        <v>8991</v>
      </c>
      <c r="L329" s="32"/>
      <c r="M329" s="8"/>
      <c r="O329" s="8"/>
      <c r="Q329" s="16"/>
      <c r="S329" s="8"/>
      <c r="V329" s="8"/>
      <c r="X329" s="8"/>
      <c r="Y329" s="22"/>
      <c r="AC329" s="8">
        <f t="shared" si="62"/>
        <v>1</v>
      </c>
      <c r="AD329" s="8">
        <f t="shared" si="60"/>
        <v>0</v>
      </c>
      <c r="AE329" s="8">
        <f t="shared" si="61"/>
        <v>0</v>
      </c>
      <c r="AF329" s="8">
        <f t="shared" si="53"/>
        <v>0</v>
      </c>
      <c r="AG329" s="3">
        <f t="shared" si="63"/>
        <v>1</v>
      </c>
    </row>
    <row r="330" spans="1:33">
      <c r="A330" s="3" t="s">
        <v>9579</v>
      </c>
      <c r="B330" s="3" t="s">
        <v>9581</v>
      </c>
      <c r="C330" s="2" t="s">
        <v>8582</v>
      </c>
      <c r="D330" s="2" t="s">
        <v>6763</v>
      </c>
      <c r="E330" s="2" t="s">
        <v>6591</v>
      </c>
      <c r="F330" s="3" t="s">
        <v>2873</v>
      </c>
      <c r="H330" s="8"/>
      <c r="I330" s="8"/>
      <c r="L330" s="32" t="s">
        <v>10049</v>
      </c>
      <c r="M330" s="8"/>
      <c r="N330" s="8" t="s">
        <v>7823</v>
      </c>
      <c r="O330" s="8"/>
      <c r="Q330" s="16"/>
      <c r="S330" s="8"/>
      <c r="V330" s="8"/>
      <c r="X330" s="8"/>
      <c r="Y330" s="22"/>
      <c r="AC330" s="8">
        <f t="shared" si="62"/>
        <v>2</v>
      </c>
      <c r="AD330" s="8">
        <f t="shared" si="60"/>
        <v>0</v>
      </c>
      <c r="AE330" s="8">
        <f t="shared" si="61"/>
        <v>0</v>
      </c>
      <c r="AF330" s="8">
        <f t="shared" si="53"/>
        <v>0</v>
      </c>
      <c r="AG330" s="3">
        <f t="shared" si="63"/>
        <v>2</v>
      </c>
    </row>
    <row r="331" spans="1:33">
      <c r="A331" s="3" t="s">
        <v>9579</v>
      </c>
      <c r="B331" s="3" t="s">
        <v>9581</v>
      </c>
      <c r="C331" s="2" t="s">
        <v>8582</v>
      </c>
      <c r="D331" s="2" t="s">
        <v>6246</v>
      </c>
      <c r="E331" s="2" t="s">
        <v>6247</v>
      </c>
      <c r="F331" s="3" t="s">
        <v>2882</v>
      </c>
      <c r="H331" s="8"/>
      <c r="I331" s="8" t="s">
        <v>7823</v>
      </c>
      <c r="J331" s="72" t="s">
        <v>7823</v>
      </c>
      <c r="L331" s="32" t="s">
        <v>10049</v>
      </c>
      <c r="M331" s="8" t="s">
        <v>7277</v>
      </c>
      <c r="N331" s="8" t="s">
        <v>7823</v>
      </c>
      <c r="O331" s="8" t="s">
        <v>7823</v>
      </c>
      <c r="P331" s="8" t="s">
        <v>7823</v>
      </c>
      <c r="Q331" s="16"/>
      <c r="R331" s="16" t="s">
        <v>7823</v>
      </c>
      <c r="S331" s="8" t="s">
        <v>7823</v>
      </c>
      <c r="T331" s="16" t="s">
        <v>7823</v>
      </c>
      <c r="V331" s="8" t="s">
        <v>7823</v>
      </c>
      <c r="X331" s="8"/>
      <c r="Y331" s="22"/>
      <c r="AC331" s="8">
        <f t="shared" si="62"/>
        <v>10</v>
      </c>
      <c r="AD331" s="8">
        <f t="shared" si="60"/>
        <v>0</v>
      </c>
      <c r="AE331" s="8">
        <f t="shared" si="61"/>
        <v>1</v>
      </c>
      <c r="AF331" s="8">
        <f t="shared" ref="AF331:AF395" si="64">COUNTIF(G331:Z331,"IN")</f>
        <v>0</v>
      </c>
      <c r="AG331" s="3">
        <f t="shared" si="63"/>
        <v>11</v>
      </c>
    </row>
    <row r="332" spans="1:33">
      <c r="A332" s="3" t="s">
        <v>9579</v>
      </c>
      <c r="B332" s="3" t="s">
        <v>9581</v>
      </c>
      <c r="C332" s="2" t="s">
        <v>9069</v>
      </c>
      <c r="D332" s="2" t="s">
        <v>5732</v>
      </c>
      <c r="E332" s="2" t="s">
        <v>6971</v>
      </c>
      <c r="F332" s="3" t="s">
        <v>3042</v>
      </c>
      <c r="H332" s="8"/>
      <c r="I332" s="8"/>
      <c r="L332" s="32" t="s">
        <v>10049</v>
      </c>
      <c r="M332" s="8"/>
      <c r="N332" s="8" t="s">
        <v>7823</v>
      </c>
      <c r="O332" s="8"/>
      <c r="Q332" s="16"/>
      <c r="S332" s="8"/>
      <c r="V332" s="8" t="s">
        <v>7823</v>
      </c>
      <c r="X332" s="8"/>
      <c r="Y332" s="22"/>
      <c r="AC332" s="8">
        <f t="shared" si="62"/>
        <v>3</v>
      </c>
      <c r="AD332" s="8">
        <f t="shared" si="60"/>
        <v>0</v>
      </c>
      <c r="AE332" s="8">
        <f t="shared" si="61"/>
        <v>0</v>
      </c>
      <c r="AF332" s="8">
        <f t="shared" si="64"/>
        <v>0</v>
      </c>
      <c r="AG332" s="3">
        <f t="shared" si="63"/>
        <v>3</v>
      </c>
    </row>
    <row r="333" spans="1:33">
      <c r="A333" s="3" t="s">
        <v>9579</v>
      </c>
      <c r="B333" s="3" t="s">
        <v>9581</v>
      </c>
      <c r="C333" s="2" t="s">
        <v>9069</v>
      </c>
      <c r="D333" s="2" t="s">
        <v>9247</v>
      </c>
      <c r="E333" s="2" t="s">
        <v>7694</v>
      </c>
      <c r="F333" s="3" t="s">
        <v>3221</v>
      </c>
      <c r="H333" s="8"/>
      <c r="I333" s="8" t="s">
        <v>7823</v>
      </c>
      <c r="J333" s="72" t="s">
        <v>7823</v>
      </c>
      <c r="L333" s="32" t="s">
        <v>10049</v>
      </c>
      <c r="M333" s="8"/>
      <c r="N333" s="8" t="s">
        <v>7823</v>
      </c>
      <c r="O333" s="8"/>
      <c r="P333" s="8" t="s">
        <v>7823</v>
      </c>
      <c r="Q333" s="16"/>
      <c r="R333" s="16" t="s">
        <v>7823</v>
      </c>
      <c r="S333" s="8" t="s">
        <v>7823</v>
      </c>
      <c r="V333" s="8" t="s">
        <v>7823</v>
      </c>
      <c r="X333" s="8"/>
      <c r="Y333" s="22"/>
      <c r="AC333" s="8">
        <f t="shared" si="62"/>
        <v>8</v>
      </c>
      <c r="AD333" s="8">
        <f t="shared" si="60"/>
        <v>0</v>
      </c>
      <c r="AE333" s="8">
        <f t="shared" si="61"/>
        <v>0</v>
      </c>
      <c r="AF333" s="8">
        <f t="shared" si="64"/>
        <v>0</v>
      </c>
      <c r="AG333" s="3">
        <f t="shared" si="63"/>
        <v>8</v>
      </c>
    </row>
    <row r="334" spans="1:33">
      <c r="A334" s="3" t="s">
        <v>9579</v>
      </c>
      <c r="B334" s="3" t="s">
        <v>9581</v>
      </c>
      <c r="C334" s="2" t="s">
        <v>9069</v>
      </c>
      <c r="D334" s="2" t="s">
        <v>6061</v>
      </c>
      <c r="E334" s="2" t="s">
        <v>6974</v>
      </c>
      <c r="F334" s="3" t="s">
        <v>3373</v>
      </c>
      <c r="H334" s="8"/>
      <c r="I334" s="8"/>
      <c r="J334" s="72" t="s">
        <v>7823</v>
      </c>
      <c r="L334" s="32"/>
      <c r="M334" s="8"/>
      <c r="O334" s="37" t="s">
        <v>7823</v>
      </c>
      <c r="Q334" s="16"/>
      <c r="S334" s="8"/>
      <c r="V334" s="8"/>
      <c r="X334" s="8"/>
      <c r="Y334" s="22"/>
      <c r="AC334" s="8">
        <f t="shared" si="62"/>
        <v>2</v>
      </c>
      <c r="AD334" s="8">
        <f t="shared" si="60"/>
        <v>0</v>
      </c>
      <c r="AE334" s="8">
        <f t="shared" si="61"/>
        <v>0</v>
      </c>
      <c r="AF334" s="8">
        <f t="shared" si="64"/>
        <v>0</v>
      </c>
      <c r="AG334" s="3">
        <f t="shared" si="63"/>
        <v>2</v>
      </c>
    </row>
    <row r="335" spans="1:33">
      <c r="A335" s="3" t="s">
        <v>9579</v>
      </c>
      <c r="B335" s="3" t="s">
        <v>9581</v>
      </c>
      <c r="C335" s="2" t="s">
        <v>7789</v>
      </c>
      <c r="D335" s="2" t="s">
        <v>6975</v>
      </c>
      <c r="E335" s="2" t="s">
        <v>6978</v>
      </c>
      <c r="F335" s="3" t="s">
        <v>3374</v>
      </c>
      <c r="H335" s="8"/>
      <c r="I335" s="8"/>
      <c r="J335" s="73" t="s">
        <v>8991</v>
      </c>
      <c r="L335" s="32"/>
      <c r="M335" s="8"/>
      <c r="O335" s="8"/>
      <c r="Q335" s="16"/>
      <c r="S335" s="8"/>
      <c r="V335" s="8"/>
      <c r="X335" s="8"/>
      <c r="Y335" s="22"/>
      <c r="AC335" s="8">
        <f t="shared" si="62"/>
        <v>1</v>
      </c>
      <c r="AD335" s="8">
        <f t="shared" si="60"/>
        <v>0</v>
      </c>
      <c r="AE335" s="8">
        <f t="shared" si="61"/>
        <v>0</v>
      </c>
      <c r="AF335" s="8">
        <f t="shared" si="64"/>
        <v>0</v>
      </c>
      <c r="AG335" s="3">
        <f t="shared" si="63"/>
        <v>1</v>
      </c>
    </row>
    <row r="336" spans="1:33">
      <c r="A336" s="3" t="s">
        <v>9579</v>
      </c>
      <c r="B336" s="3" t="s">
        <v>9581</v>
      </c>
      <c r="C336" s="2" t="s">
        <v>8516</v>
      </c>
      <c r="D336" s="2" t="s">
        <v>6979</v>
      </c>
      <c r="E336" s="2" t="s">
        <v>7153</v>
      </c>
      <c r="F336" s="3" t="s">
        <v>3055</v>
      </c>
      <c r="H336" s="8"/>
      <c r="I336" s="8"/>
      <c r="J336" s="73" t="s">
        <v>8991</v>
      </c>
      <c r="L336" s="32"/>
      <c r="M336" s="8"/>
      <c r="O336" s="8"/>
      <c r="Q336" s="16"/>
      <c r="S336" s="8"/>
      <c r="V336" s="8"/>
      <c r="X336" s="8"/>
      <c r="Y336" s="22"/>
      <c r="AC336" s="8">
        <f t="shared" si="62"/>
        <v>1</v>
      </c>
      <c r="AD336" s="8">
        <f t="shared" si="60"/>
        <v>0</v>
      </c>
      <c r="AE336" s="8">
        <f t="shared" si="61"/>
        <v>0</v>
      </c>
      <c r="AF336" s="8">
        <f t="shared" si="64"/>
        <v>0</v>
      </c>
      <c r="AG336" s="3">
        <f t="shared" si="63"/>
        <v>1</v>
      </c>
    </row>
    <row r="337" spans="1:33">
      <c r="A337" s="3" t="s">
        <v>9579</v>
      </c>
      <c r="B337" s="3" t="s">
        <v>9581</v>
      </c>
      <c r="C337" s="2" t="s">
        <v>8516</v>
      </c>
      <c r="D337" s="2" t="s">
        <v>7154</v>
      </c>
      <c r="E337" s="2" t="s">
        <v>7330</v>
      </c>
      <c r="F337" s="3" t="s">
        <v>2885</v>
      </c>
      <c r="H337" s="8"/>
      <c r="I337" s="8"/>
      <c r="J337" s="72" t="s">
        <v>7823</v>
      </c>
      <c r="L337" s="32" t="s">
        <v>10049</v>
      </c>
      <c r="M337" s="8"/>
      <c r="O337" s="8"/>
      <c r="P337" s="8" t="s">
        <v>7823</v>
      </c>
      <c r="Q337" s="16"/>
      <c r="S337" s="8"/>
      <c r="V337" s="8" t="s">
        <v>7823</v>
      </c>
      <c r="X337" s="8"/>
      <c r="Y337" s="22"/>
      <c r="AC337" s="8">
        <f t="shared" si="62"/>
        <v>4</v>
      </c>
      <c r="AD337" s="8">
        <f t="shared" si="60"/>
        <v>0</v>
      </c>
      <c r="AE337" s="8">
        <f t="shared" si="61"/>
        <v>0</v>
      </c>
      <c r="AF337" s="8">
        <f t="shared" si="64"/>
        <v>0</v>
      </c>
      <c r="AG337" s="3">
        <f t="shared" si="63"/>
        <v>4</v>
      </c>
    </row>
    <row r="338" spans="1:33">
      <c r="A338" s="3" t="s">
        <v>9579</v>
      </c>
      <c r="B338" s="3" t="s">
        <v>9581</v>
      </c>
      <c r="C338" s="2" t="s">
        <v>8516</v>
      </c>
      <c r="D338" s="2" t="s">
        <v>7157</v>
      </c>
      <c r="E338" s="2" t="s">
        <v>6986</v>
      </c>
      <c r="F338" s="3" t="s">
        <v>2730</v>
      </c>
      <c r="H338" s="8"/>
      <c r="I338" s="8"/>
      <c r="L338" s="32"/>
      <c r="M338" s="8"/>
      <c r="O338" s="8" t="s">
        <v>7823</v>
      </c>
      <c r="P338" s="8" t="s">
        <v>7823</v>
      </c>
      <c r="Q338" s="16"/>
      <c r="S338" s="8" t="s">
        <v>7823</v>
      </c>
      <c r="T338" s="16" t="s">
        <v>7823</v>
      </c>
      <c r="V338" s="8" t="s">
        <v>7823</v>
      </c>
      <c r="X338" s="8"/>
      <c r="Y338" s="22"/>
      <c r="AC338" s="8">
        <f t="shared" si="62"/>
        <v>5</v>
      </c>
      <c r="AD338" s="8">
        <f t="shared" si="60"/>
        <v>0</v>
      </c>
      <c r="AE338" s="8">
        <f t="shared" si="61"/>
        <v>0</v>
      </c>
      <c r="AF338" s="8">
        <f t="shared" si="64"/>
        <v>0</v>
      </c>
      <c r="AG338" s="3">
        <f t="shared" si="63"/>
        <v>5</v>
      </c>
    </row>
    <row r="339" spans="1:33">
      <c r="A339" s="3" t="s">
        <v>9579</v>
      </c>
      <c r="B339" s="3" t="s">
        <v>9581</v>
      </c>
      <c r="C339" s="2" t="s">
        <v>8516</v>
      </c>
      <c r="D339" s="2" t="s">
        <v>9731</v>
      </c>
      <c r="E339" s="2" t="s">
        <v>9732</v>
      </c>
      <c r="F339" s="3" t="s">
        <v>9245</v>
      </c>
      <c r="H339" s="8"/>
      <c r="I339" s="8"/>
      <c r="J339" s="73" t="s">
        <v>8991</v>
      </c>
      <c r="L339" s="32"/>
      <c r="M339" s="8"/>
      <c r="O339" s="8"/>
      <c r="P339" s="8"/>
      <c r="Q339" s="16"/>
      <c r="S339" s="8"/>
      <c r="V339" s="8"/>
      <c r="X339" s="8"/>
      <c r="Y339" s="22"/>
      <c r="AC339" s="8">
        <f t="shared" si="62"/>
        <v>1</v>
      </c>
      <c r="AD339" s="8">
        <f t="shared" si="60"/>
        <v>0</v>
      </c>
      <c r="AE339" s="8">
        <f t="shared" si="61"/>
        <v>0</v>
      </c>
      <c r="AF339" s="8">
        <f t="shared" si="64"/>
        <v>0</v>
      </c>
      <c r="AG339" s="3">
        <f t="shared" si="63"/>
        <v>1</v>
      </c>
    </row>
    <row r="340" spans="1:33">
      <c r="A340" s="3" t="s">
        <v>9579</v>
      </c>
      <c r="B340" s="3" t="s">
        <v>9581</v>
      </c>
      <c r="C340" s="2" t="s">
        <v>8516</v>
      </c>
      <c r="D340" s="2" t="s">
        <v>6987</v>
      </c>
      <c r="E340" s="2" t="s">
        <v>7351</v>
      </c>
      <c r="F340" s="3" t="s">
        <v>2884</v>
      </c>
      <c r="H340" s="8"/>
      <c r="I340" s="8"/>
      <c r="J340" s="73" t="s">
        <v>8991</v>
      </c>
      <c r="L340" s="32"/>
      <c r="M340" s="8"/>
      <c r="O340" s="8"/>
      <c r="Q340" s="16"/>
      <c r="S340" s="8"/>
      <c r="V340" s="8"/>
      <c r="X340" s="8"/>
      <c r="Y340" s="22"/>
      <c r="AC340" s="8">
        <f t="shared" si="62"/>
        <v>1</v>
      </c>
      <c r="AD340" s="8">
        <f t="shared" si="60"/>
        <v>0</v>
      </c>
      <c r="AE340" s="8">
        <f t="shared" si="61"/>
        <v>0</v>
      </c>
      <c r="AF340" s="8">
        <f t="shared" si="64"/>
        <v>0</v>
      </c>
      <c r="AG340" s="3">
        <f t="shared" si="63"/>
        <v>1</v>
      </c>
    </row>
    <row r="341" spans="1:33">
      <c r="A341" s="3" t="s">
        <v>9579</v>
      </c>
      <c r="B341" s="3" t="s">
        <v>9581</v>
      </c>
      <c r="C341" s="2" t="s">
        <v>8516</v>
      </c>
      <c r="D341" s="2" t="s">
        <v>7352</v>
      </c>
      <c r="E341" s="2" t="s">
        <v>7177</v>
      </c>
      <c r="F341" s="3" t="s">
        <v>2572</v>
      </c>
      <c r="H341" s="8"/>
      <c r="I341" s="8" t="s">
        <v>7823</v>
      </c>
      <c r="J341" s="72" t="s">
        <v>7823</v>
      </c>
      <c r="L341" s="32"/>
      <c r="M341" s="8"/>
      <c r="O341" s="8"/>
      <c r="Q341" s="16"/>
      <c r="S341" s="8"/>
      <c r="V341" s="8"/>
      <c r="X341" s="8"/>
      <c r="Y341" s="22"/>
      <c r="AC341" s="8">
        <f t="shared" si="62"/>
        <v>2</v>
      </c>
      <c r="AD341" s="8">
        <f t="shared" si="60"/>
        <v>0</v>
      </c>
      <c r="AE341" s="8">
        <f t="shared" si="61"/>
        <v>0</v>
      </c>
      <c r="AF341" s="8">
        <f t="shared" si="64"/>
        <v>0</v>
      </c>
      <c r="AG341" s="3">
        <f t="shared" si="63"/>
        <v>2</v>
      </c>
    </row>
    <row r="342" spans="1:33">
      <c r="A342" s="3" t="s">
        <v>9579</v>
      </c>
      <c r="B342" s="3" t="s">
        <v>9581</v>
      </c>
      <c r="C342" s="2" t="s">
        <v>8516</v>
      </c>
      <c r="D342" s="2" t="s">
        <v>7534</v>
      </c>
      <c r="E342" s="2" t="s">
        <v>6981</v>
      </c>
      <c r="F342" s="3" t="s">
        <v>2573</v>
      </c>
      <c r="H342" s="8"/>
      <c r="I342" s="8"/>
      <c r="L342" s="32" t="s">
        <v>10049</v>
      </c>
      <c r="M342" s="8"/>
      <c r="N342" s="8" t="s">
        <v>7823</v>
      </c>
      <c r="O342" s="8"/>
      <c r="Q342" s="16"/>
      <c r="R342" s="16" t="s">
        <v>7823</v>
      </c>
      <c r="S342" s="8"/>
      <c r="V342" s="8"/>
      <c r="X342" s="8"/>
      <c r="Y342" s="22"/>
      <c r="AC342" s="8">
        <f t="shared" si="62"/>
        <v>3</v>
      </c>
      <c r="AD342" s="8">
        <f t="shared" si="60"/>
        <v>0</v>
      </c>
      <c r="AE342" s="8">
        <f t="shared" si="61"/>
        <v>0</v>
      </c>
      <c r="AF342" s="8">
        <f t="shared" si="64"/>
        <v>0</v>
      </c>
      <c r="AG342" s="3">
        <f t="shared" si="63"/>
        <v>3</v>
      </c>
    </row>
    <row r="343" spans="1:33">
      <c r="A343" s="3" t="s">
        <v>9579</v>
      </c>
      <c r="B343" s="3" t="s">
        <v>9581</v>
      </c>
      <c r="C343" s="2" t="s">
        <v>8516</v>
      </c>
      <c r="D343" s="2" t="s">
        <v>6982</v>
      </c>
      <c r="E343" s="2" t="s">
        <v>6788</v>
      </c>
      <c r="F343" s="3" t="s">
        <v>2584</v>
      </c>
      <c r="H343" s="8"/>
      <c r="I343" s="8"/>
      <c r="L343" s="32" t="s">
        <v>10049</v>
      </c>
      <c r="M343" s="8"/>
      <c r="N343" s="8" t="s">
        <v>7823</v>
      </c>
      <c r="O343" s="8"/>
      <c r="Q343" s="16"/>
      <c r="S343" s="8"/>
      <c r="V343" s="8" t="s">
        <v>7823</v>
      </c>
      <c r="X343" s="8"/>
      <c r="Y343" s="22"/>
      <c r="AC343" s="8">
        <f t="shared" si="62"/>
        <v>3</v>
      </c>
      <c r="AD343" s="8">
        <f t="shared" si="60"/>
        <v>0</v>
      </c>
      <c r="AE343" s="8">
        <f t="shared" si="61"/>
        <v>0</v>
      </c>
      <c r="AF343" s="8">
        <f t="shared" si="64"/>
        <v>0</v>
      </c>
      <c r="AG343" s="3">
        <f t="shared" si="63"/>
        <v>3</v>
      </c>
    </row>
    <row r="344" spans="1:33">
      <c r="A344" s="3" t="s">
        <v>9579</v>
      </c>
      <c r="B344" s="3" t="s">
        <v>9581</v>
      </c>
      <c r="C344" s="2" t="s">
        <v>8516</v>
      </c>
      <c r="D344" s="2" t="s">
        <v>7169</v>
      </c>
      <c r="E344" s="2" t="s">
        <v>6996</v>
      </c>
      <c r="F344" s="3" t="s">
        <v>2741</v>
      </c>
      <c r="H344" s="8"/>
      <c r="I344" s="8"/>
      <c r="J344" s="72" t="s">
        <v>7823</v>
      </c>
      <c r="L344" s="32" t="s">
        <v>10049</v>
      </c>
      <c r="M344" s="8"/>
      <c r="N344" s="8" t="s">
        <v>7823</v>
      </c>
      <c r="O344" s="8"/>
      <c r="Q344" s="16"/>
      <c r="R344" s="16" t="s">
        <v>7823</v>
      </c>
      <c r="S344" s="8"/>
      <c r="V344" s="8" t="s">
        <v>7823</v>
      </c>
      <c r="X344" s="8"/>
      <c r="Y344" s="22"/>
      <c r="AC344" s="8">
        <f t="shared" si="62"/>
        <v>5</v>
      </c>
      <c r="AD344" s="8">
        <f t="shared" si="60"/>
        <v>0</v>
      </c>
      <c r="AE344" s="8">
        <f t="shared" si="61"/>
        <v>0</v>
      </c>
      <c r="AF344" s="8">
        <f t="shared" si="64"/>
        <v>0</v>
      </c>
      <c r="AG344" s="3">
        <f t="shared" si="63"/>
        <v>5</v>
      </c>
    </row>
    <row r="345" spans="1:33">
      <c r="A345" s="3" t="s">
        <v>9579</v>
      </c>
      <c r="B345" s="3" t="s">
        <v>9581</v>
      </c>
      <c r="C345" s="2" t="s">
        <v>8516</v>
      </c>
      <c r="D345" s="2" t="s">
        <v>7477</v>
      </c>
      <c r="E345" s="2" t="s">
        <v>7179</v>
      </c>
      <c r="F345" s="3" t="s">
        <v>2585</v>
      </c>
      <c r="H345" s="8"/>
      <c r="I345" s="8" t="s">
        <v>7823</v>
      </c>
      <c r="J345" s="72" t="s">
        <v>7823</v>
      </c>
      <c r="L345" s="32" t="s">
        <v>10049</v>
      </c>
      <c r="M345" s="8"/>
      <c r="N345" s="8" t="s">
        <v>7823</v>
      </c>
      <c r="O345" s="8" t="s">
        <v>7823</v>
      </c>
      <c r="P345" s="8" t="s">
        <v>7823</v>
      </c>
      <c r="Q345" s="16"/>
      <c r="R345" s="16" t="s">
        <v>7823</v>
      </c>
      <c r="S345" s="8" t="s">
        <v>7823</v>
      </c>
      <c r="V345" s="8" t="s">
        <v>7823</v>
      </c>
      <c r="X345" s="8"/>
      <c r="Y345" s="22"/>
      <c r="AC345" s="8">
        <f t="shared" si="62"/>
        <v>9</v>
      </c>
      <c r="AD345" s="8">
        <f t="shared" si="60"/>
        <v>0</v>
      </c>
      <c r="AE345" s="8">
        <f t="shared" si="61"/>
        <v>0</v>
      </c>
      <c r="AF345" s="8">
        <f t="shared" si="64"/>
        <v>0</v>
      </c>
      <c r="AG345" s="3">
        <f t="shared" si="63"/>
        <v>9</v>
      </c>
    </row>
    <row r="346" spans="1:33">
      <c r="A346" s="3" t="s">
        <v>9579</v>
      </c>
      <c r="B346" s="3" t="s">
        <v>9581</v>
      </c>
      <c r="C346" s="2" t="s">
        <v>8516</v>
      </c>
      <c r="D346" s="2" t="s">
        <v>6819</v>
      </c>
      <c r="E346" s="2" t="s">
        <v>6462</v>
      </c>
      <c r="F346" s="3" t="s">
        <v>2898</v>
      </c>
      <c r="H346" s="8"/>
      <c r="I346" s="8" t="s">
        <v>7823</v>
      </c>
      <c r="L346" s="32"/>
      <c r="M346" s="8"/>
      <c r="O346" s="8"/>
      <c r="Q346" s="16"/>
      <c r="R346" s="16" t="s">
        <v>7823</v>
      </c>
      <c r="S346" s="8"/>
      <c r="V346" s="8"/>
      <c r="X346" s="8"/>
      <c r="Y346" s="22"/>
      <c r="AC346" s="8">
        <f t="shared" si="62"/>
        <v>2</v>
      </c>
      <c r="AD346" s="8">
        <f t="shared" si="60"/>
        <v>0</v>
      </c>
      <c r="AE346" s="8">
        <f t="shared" si="61"/>
        <v>0</v>
      </c>
      <c r="AF346" s="8">
        <f t="shared" si="64"/>
        <v>0</v>
      </c>
      <c r="AG346" s="3">
        <f t="shared" si="63"/>
        <v>2</v>
      </c>
    </row>
    <row r="347" spans="1:33">
      <c r="A347" s="3" t="s">
        <v>9579</v>
      </c>
      <c r="B347" s="3" t="s">
        <v>9581</v>
      </c>
      <c r="C347" s="2" t="s">
        <v>8516</v>
      </c>
      <c r="D347" s="2" t="s">
        <v>6463</v>
      </c>
      <c r="E347" s="2" t="s">
        <v>7716</v>
      </c>
      <c r="F347" s="3" t="s">
        <v>3382</v>
      </c>
      <c r="H347" s="8"/>
      <c r="I347" s="8" t="s">
        <v>7823</v>
      </c>
      <c r="J347" s="72" t="s">
        <v>7823</v>
      </c>
      <c r="L347" s="32"/>
      <c r="M347" s="8"/>
      <c r="O347" s="8"/>
      <c r="Q347" s="16" t="s">
        <v>7277</v>
      </c>
      <c r="S347" s="8"/>
      <c r="V347" s="8"/>
      <c r="X347" s="8"/>
      <c r="Y347" s="22"/>
      <c r="AC347" s="8">
        <f t="shared" si="62"/>
        <v>2</v>
      </c>
      <c r="AD347" s="8">
        <f t="shared" si="60"/>
        <v>0</v>
      </c>
      <c r="AE347" s="8">
        <f t="shared" si="61"/>
        <v>1</v>
      </c>
      <c r="AF347" s="8">
        <f t="shared" si="64"/>
        <v>0</v>
      </c>
      <c r="AG347" s="3">
        <f t="shared" si="63"/>
        <v>3</v>
      </c>
    </row>
    <row r="348" spans="1:33">
      <c r="A348" s="3" t="s">
        <v>9579</v>
      </c>
      <c r="B348" s="3" t="s">
        <v>9581</v>
      </c>
      <c r="C348" s="2" t="s">
        <v>8516</v>
      </c>
      <c r="D348" s="2" t="s">
        <v>6468</v>
      </c>
      <c r="E348" s="2" t="s">
        <v>7354</v>
      </c>
      <c r="F348" s="3" t="s">
        <v>3381</v>
      </c>
      <c r="H348" s="8"/>
      <c r="I348" s="8"/>
      <c r="J348" s="72" t="s">
        <v>7823</v>
      </c>
      <c r="L348" s="32" t="s">
        <v>10049</v>
      </c>
      <c r="M348" s="8"/>
      <c r="O348" s="8" t="s">
        <v>7823</v>
      </c>
      <c r="P348" s="8" t="s">
        <v>7823</v>
      </c>
      <c r="Q348" s="16"/>
      <c r="S348" s="8" t="s">
        <v>7823</v>
      </c>
      <c r="V348" s="8" t="s">
        <v>7823</v>
      </c>
      <c r="X348" s="8"/>
      <c r="Y348" s="22"/>
      <c r="AC348" s="8">
        <f t="shared" si="62"/>
        <v>6</v>
      </c>
      <c r="AD348" s="8">
        <f t="shared" si="60"/>
        <v>0</v>
      </c>
      <c r="AE348" s="8">
        <f t="shared" si="61"/>
        <v>0</v>
      </c>
      <c r="AF348" s="8">
        <f t="shared" si="64"/>
        <v>0</v>
      </c>
      <c r="AG348" s="3">
        <f t="shared" si="63"/>
        <v>6</v>
      </c>
    </row>
    <row r="349" spans="1:33">
      <c r="A349" s="3" t="s">
        <v>9579</v>
      </c>
      <c r="B349" s="3" t="s">
        <v>9581</v>
      </c>
      <c r="C349" s="2" t="s">
        <v>8516</v>
      </c>
      <c r="D349" s="2" t="s">
        <v>7223</v>
      </c>
      <c r="E349" s="2" t="s">
        <v>6638</v>
      </c>
      <c r="F349" s="3" t="s">
        <v>3371</v>
      </c>
      <c r="G349" s="8" t="s">
        <v>7823</v>
      </c>
      <c r="H349" s="8"/>
      <c r="I349" s="8" t="s">
        <v>7823</v>
      </c>
      <c r="J349" s="72" t="s">
        <v>7823</v>
      </c>
      <c r="L349" s="32"/>
      <c r="M349" s="8"/>
      <c r="O349" s="8"/>
      <c r="Q349" s="16" t="s">
        <v>7823</v>
      </c>
      <c r="R349" s="16" t="s">
        <v>7823</v>
      </c>
      <c r="S349" s="8"/>
      <c r="V349" s="8"/>
      <c r="X349" s="8"/>
      <c r="Y349" s="22"/>
      <c r="AC349" s="8">
        <f t="shared" si="62"/>
        <v>5</v>
      </c>
      <c r="AD349" s="8">
        <f t="shared" si="60"/>
        <v>0</v>
      </c>
      <c r="AE349" s="8">
        <f t="shared" si="61"/>
        <v>0</v>
      </c>
      <c r="AF349" s="8">
        <f t="shared" si="64"/>
        <v>0</v>
      </c>
      <c r="AG349" s="3">
        <f t="shared" si="63"/>
        <v>5</v>
      </c>
    </row>
    <row r="350" spans="1:33">
      <c r="A350" s="3" t="s">
        <v>9579</v>
      </c>
      <c r="B350" s="3" t="s">
        <v>9581</v>
      </c>
      <c r="C350" s="2" t="s">
        <v>8516</v>
      </c>
      <c r="D350" s="2" t="s">
        <v>6639</v>
      </c>
      <c r="E350" s="2" t="s">
        <v>6640</v>
      </c>
      <c r="F350" s="3" t="s">
        <v>2738</v>
      </c>
      <c r="G350" s="8" t="s">
        <v>7823</v>
      </c>
      <c r="H350" s="8"/>
      <c r="I350" s="8"/>
      <c r="J350" s="72" t="s">
        <v>7823</v>
      </c>
      <c r="L350" s="32"/>
      <c r="M350" s="8"/>
      <c r="O350" s="8"/>
      <c r="Q350" s="16" t="s">
        <v>7823</v>
      </c>
      <c r="S350" s="8"/>
      <c r="V350" s="8"/>
      <c r="X350" s="8"/>
      <c r="Y350" s="22"/>
      <c r="AC350" s="8">
        <f t="shared" si="62"/>
        <v>3</v>
      </c>
      <c r="AD350" s="8">
        <f t="shared" si="60"/>
        <v>0</v>
      </c>
      <c r="AE350" s="8">
        <f t="shared" si="61"/>
        <v>0</v>
      </c>
      <c r="AF350" s="8">
        <f t="shared" si="64"/>
        <v>0</v>
      </c>
      <c r="AG350" s="3">
        <f t="shared" si="63"/>
        <v>3</v>
      </c>
    </row>
    <row r="351" spans="1:33">
      <c r="A351" s="3" t="s">
        <v>9579</v>
      </c>
      <c r="B351" s="3" t="s">
        <v>9581</v>
      </c>
      <c r="C351" s="2" t="s">
        <v>8516</v>
      </c>
      <c r="D351" s="2" t="s">
        <v>6641</v>
      </c>
      <c r="E351" s="2" t="s">
        <v>6611</v>
      </c>
      <c r="F351" s="3" t="s">
        <v>3075</v>
      </c>
      <c r="H351" s="8"/>
      <c r="I351" s="8"/>
      <c r="L351" s="32" t="s">
        <v>10049</v>
      </c>
      <c r="M351" s="8"/>
      <c r="O351" s="8"/>
      <c r="Q351" s="16"/>
      <c r="S351" s="8"/>
      <c r="V351" s="8" t="s">
        <v>7823</v>
      </c>
      <c r="X351" s="8"/>
      <c r="Y351" s="22"/>
      <c r="AC351" s="8">
        <f t="shared" si="62"/>
        <v>2</v>
      </c>
      <c r="AD351" s="8">
        <f t="shared" si="60"/>
        <v>0</v>
      </c>
      <c r="AE351" s="8">
        <f t="shared" si="61"/>
        <v>0</v>
      </c>
      <c r="AF351" s="8">
        <f t="shared" si="64"/>
        <v>0</v>
      </c>
      <c r="AG351" s="3">
        <f t="shared" si="63"/>
        <v>2</v>
      </c>
    </row>
    <row r="352" spans="1:33">
      <c r="A352" s="3" t="s">
        <v>9579</v>
      </c>
      <c r="B352" s="3" t="s">
        <v>9581</v>
      </c>
      <c r="C352" s="2" t="s">
        <v>8516</v>
      </c>
      <c r="D352" s="2" t="s">
        <v>6612</v>
      </c>
      <c r="E352" s="2" t="s">
        <v>6995</v>
      </c>
      <c r="F352" s="3" t="s">
        <v>2895</v>
      </c>
      <c r="H352" s="8"/>
      <c r="I352" s="8" t="s">
        <v>7823</v>
      </c>
      <c r="J352" s="72" t="s">
        <v>7823</v>
      </c>
      <c r="L352" s="32" t="s">
        <v>10049</v>
      </c>
      <c r="M352" s="8"/>
      <c r="N352" s="8" t="s">
        <v>7823</v>
      </c>
      <c r="O352" s="8"/>
      <c r="Q352" s="16"/>
      <c r="R352" s="16" t="s">
        <v>7823</v>
      </c>
      <c r="S352" s="8"/>
      <c r="V352" s="8" t="s">
        <v>7823</v>
      </c>
      <c r="X352" s="8"/>
      <c r="Y352" s="22"/>
      <c r="AC352" s="8">
        <f t="shared" si="62"/>
        <v>6</v>
      </c>
      <c r="AD352" s="8">
        <f t="shared" si="60"/>
        <v>0</v>
      </c>
      <c r="AE352" s="8">
        <f t="shared" si="61"/>
        <v>0</v>
      </c>
      <c r="AF352" s="8">
        <f t="shared" si="64"/>
        <v>0</v>
      </c>
      <c r="AG352" s="3">
        <f t="shared" si="63"/>
        <v>6</v>
      </c>
    </row>
    <row r="353" spans="1:33">
      <c r="A353" s="3" t="s">
        <v>9579</v>
      </c>
      <c r="B353" s="3" t="s">
        <v>9581</v>
      </c>
      <c r="C353" s="2" t="s">
        <v>8516</v>
      </c>
      <c r="D353" s="2" t="s">
        <v>6635</v>
      </c>
      <c r="E353" s="2" t="s">
        <v>6470</v>
      </c>
      <c r="F353" s="3" t="s">
        <v>2890</v>
      </c>
      <c r="H353" s="8"/>
      <c r="I353" s="8"/>
      <c r="L353" s="32" t="s">
        <v>10049</v>
      </c>
      <c r="M353" s="8"/>
      <c r="N353" s="8" t="s">
        <v>7823</v>
      </c>
      <c r="O353" s="8"/>
      <c r="Q353" s="16"/>
      <c r="S353" s="8"/>
      <c r="V353" s="8"/>
      <c r="X353" s="8"/>
      <c r="Y353" s="22"/>
      <c r="AC353" s="8">
        <f t="shared" si="62"/>
        <v>2</v>
      </c>
      <c r="AD353" s="8">
        <f t="shared" si="60"/>
        <v>0</v>
      </c>
      <c r="AE353" s="8">
        <f t="shared" si="61"/>
        <v>0</v>
      </c>
      <c r="AF353" s="8">
        <f t="shared" si="64"/>
        <v>0</v>
      </c>
      <c r="AG353" s="3">
        <f t="shared" si="63"/>
        <v>2</v>
      </c>
    </row>
    <row r="354" spans="1:33">
      <c r="A354" s="3" t="s">
        <v>9579</v>
      </c>
      <c r="B354" s="3" t="s">
        <v>9581</v>
      </c>
      <c r="C354" s="2" t="s">
        <v>8516</v>
      </c>
      <c r="D354" s="2" t="s">
        <v>6301</v>
      </c>
      <c r="E354" s="2" t="s">
        <v>6302</v>
      </c>
      <c r="F354" s="3" t="s">
        <v>2891</v>
      </c>
      <c r="H354" s="8"/>
      <c r="I354" s="8" t="s">
        <v>7278</v>
      </c>
      <c r="L354" s="32" t="s">
        <v>10049</v>
      </c>
      <c r="M354" s="8"/>
      <c r="N354" s="8" t="s">
        <v>7823</v>
      </c>
      <c r="O354" s="8"/>
      <c r="Q354" s="16"/>
      <c r="R354" s="16" t="s">
        <v>7823</v>
      </c>
      <c r="S354" s="8"/>
      <c r="T354" s="16" t="s">
        <v>7823</v>
      </c>
      <c r="V354" s="8" t="s">
        <v>7823</v>
      </c>
      <c r="X354" s="8"/>
      <c r="Y354" s="22"/>
      <c r="AC354" s="8">
        <f t="shared" si="62"/>
        <v>5</v>
      </c>
      <c r="AD354" s="8">
        <f t="shared" ref="AD354:AD415" si="65">COUNTIF(G354:Y354,"NB")</f>
        <v>0</v>
      </c>
      <c r="AE354" s="8">
        <f t="shared" ref="AE354:AE415" si="66">COUNTIF(G354:Y354,"V")</f>
        <v>0</v>
      </c>
      <c r="AF354" s="8">
        <f t="shared" si="64"/>
        <v>0</v>
      </c>
      <c r="AG354" s="3">
        <f t="shared" si="63"/>
        <v>5</v>
      </c>
    </row>
    <row r="355" spans="1:33">
      <c r="A355" s="3" t="s">
        <v>9579</v>
      </c>
      <c r="B355" s="3" t="s">
        <v>9581</v>
      </c>
      <c r="C355" s="2" t="s">
        <v>8516</v>
      </c>
      <c r="D355" s="2" t="s">
        <v>6303</v>
      </c>
      <c r="E355" s="2" t="s">
        <v>5794</v>
      </c>
      <c r="F355" s="3" t="s">
        <v>2749</v>
      </c>
      <c r="H355" s="8"/>
      <c r="I355" s="8"/>
      <c r="L355" s="32" t="s">
        <v>10049</v>
      </c>
      <c r="M355" s="8"/>
      <c r="N355" s="8" t="s">
        <v>7823</v>
      </c>
      <c r="O355" s="8"/>
      <c r="Q355" s="16"/>
      <c r="R355" s="16" t="s">
        <v>7823</v>
      </c>
      <c r="S355" s="8"/>
      <c r="V355" s="8"/>
      <c r="X355" s="8"/>
      <c r="Y355" s="22"/>
      <c r="AC355" s="8">
        <f t="shared" si="62"/>
        <v>3</v>
      </c>
      <c r="AD355" s="8">
        <f t="shared" si="65"/>
        <v>0</v>
      </c>
      <c r="AE355" s="8">
        <f t="shared" si="66"/>
        <v>0</v>
      </c>
      <c r="AF355" s="8">
        <f t="shared" si="64"/>
        <v>0</v>
      </c>
      <c r="AG355" s="3">
        <f t="shared" si="63"/>
        <v>3</v>
      </c>
    </row>
    <row r="356" spans="1:33">
      <c r="A356" s="3" t="s">
        <v>9579</v>
      </c>
      <c r="B356" s="3" t="s">
        <v>9581</v>
      </c>
      <c r="C356" s="2" t="s">
        <v>8516</v>
      </c>
      <c r="D356" s="2" t="s">
        <v>5549</v>
      </c>
      <c r="E356" s="2" t="s">
        <v>5962</v>
      </c>
      <c r="F356" s="3" t="s">
        <v>1856</v>
      </c>
      <c r="H356" s="8"/>
      <c r="I356" s="8"/>
      <c r="L356" s="32"/>
      <c r="M356" s="8"/>
      <c r="O356" s="8"/>
      <c r="Q356" s="16"/>
      <c r="R356" s="23" t="s">
        <v>8991</v>
      </c>
      <c r="S356" s="8"/>
      <c r="V356" s="8"/>
      <c r="X356" s="8"/>
      <c r="Y356" s="22"/>
      <c r="AC356" s="8">
        <f t="shared" si="62"/>
        <v>1</v>
      </c>
      <c r="AD356" s="8">
        <f t="shared" si="65"/>
        <v>0</v>
      </c>
      <c r="AE356" s="8">
        <f t="shared" si="66"/>
        <v>0</v>
      </c>
      <c r="AF356" s="8">
        <f t="shared" si="64"/>
        <v>0</v>
      </c>
      <c r="AG356" s="3">
        <f t="shared" si="63"/>
        <v>1</v>
      </c>
    </row>
    <row r="357" spans="1:33">
      <c r="A357" s="3" t="s">
        <v>9579</v>
      </c>
      <c r="B357" s="3" t="s">
        <v>9581</v>
      </c>
      <c r="C357" s="2" t="s">
        <v>8516</v>
      </c>
      <c r="D357" s="2" t="s">
        <v>5963</v>
      </c>
      <c r="E357" s="2" t="s">
        <v>5795</v>
      </c>
      <c r="F357" s="3" t="s">
        <v>2767</v>
      </c>
      <c r="H357" s="8"/>
      <c r="I357" s="8" t="s">
        <v>7823</v>
      </c>
      <c r="J357" s="72" t="s">
        <v>7823</v>
      </c>
      <c r="L357" s="32"/>
      <c r="M357" s="8"/>
      <c r="O357" s="8"/>
      <c r="Q357" s="16"/>
      <c r="R357" s="16" t="s">
        <v>7823</v>
      </c>
      <c r="S357" s="8"/>
      <c r="V357" s="8"/>
      <c r="X357" s="8"/>
      <c r="Y357" s="22"/>
      <c r="AC357" s="8">
        <f t="shared" si="62"/>
        <v>3</v>
      </c>
      <c r="AD357" s="8">
        <f t="shared" si="65"/>
        <v>0</v>
      </c>
      <c r="AE357" s="8">
        <f t="shared" si="66"/>
        <v>0</v>
      </c>
      <c r="AF357" s="8">
        <f t="shared" si="64"/>
        <v>0</v>
      </c>
      <c r="AG357" s="3">
        <f t="shared" si="63"/>
        <v>3</v>
      </c>
    </row>
    <row r="358" spans="1:33">
      <c r="A358" s="3" t="s">
        <v>9579</v>
      </c>
      <c r="B358" s="3" t="s">
        <v>9581</v>
      </c>
      <c r="C358" s="2" t="s">
        <v>8516</v>
      </c>
      <c r="D358" s="2" t="s">
        <v>5800</v>
      </c>
      <c r="E358" s="2" t="s">
        <v>6309</v>
      </c>
      <c r="F358" s="3" t="s">
        <v>2737</v>
      </c>
      <c r="H358" s="8"/>
      <c r="I358" s="8"/>
      <c r="J358" s="72" t="s">
        <v>7823</v>
      </c>
      <c r="L358" s="32" t="s">
        <v>10049</v>
      </c>
      <c r="M358" s="8"/>
      <c r="N358" s="8" t="s">
        <v>7823</v>
      </c>
      <c r="O358" s="8" t="s">
        <v>7823</v>
      </c>
      <c r="P358" s="8" t="s">
        <v>7823</v>
      </c>
      <c r="Q358" s="16"/>
      <c r="R358" s="16" t="s">
        <v>7823</v>
      </c>
      <c r="S358" s="8" t="s">
        <v>7823</v>
      </c>
      <c r="V358" s="8" t="s">
        <v>7823</v>
      </c>
      <c r="X358" s="8"/>
      <c r="Y358" s="22"/>
      <c r="AC358" s="8">
        <f t="shared" si="62"/>
        <v>8</v>
      </c>
      <c r="AD358" s="8">
        <f t="shared" si="65"/>
        <v>0</v>
      </c>
      <c r="AE358" s="8">
        <f t="shared" si="66"/>
        <v>0</v>
      </c>
      <c r="AF358" s="8">
        <f t="shared" si="64"/>
        <v>0</v>
      </c>
      <c r="AG358" s="3">
        <f t="shared" si="63"/>
        <v>8</v>
      </c>
    </row>
    <row r="359" spans="1:33">
      <c r="A359" s="3" t="s">
        <v>9579</v>
      </c>
      <c r="B359" s="3" t="s">
        <v>9581</v>
      </c>
      <c r="C359" s="2" t="s">
        <v>8516</v>
      </c>
      <c r="D359" s="2" t="s">
        <v>7390</v>
      </c>
      <c r="E359" s="2" t="s">
        <v>6490</v>
      </c>
      <c r="F359" s="3" t="s">
        <v>3073</v>
      </c>
      <c r="H359" s="8"/>
      <c r="I359" s="8"/>
      <c r="L359" s="32" t="s">
        <v>10049</v>
      </c>
      <c r="M359" s="8"/>
      <c r="N359" s="8" t="s">
        <v>7823</v>
      </c>
      <c r="O359" s="8"/>
      <c r="Q359" s="16"/>
      <c r="R359" s="16" t="s">
        <v>7823</v>
      </c>
      <c r="S359" s="8"/>
      <c r="V359" s="8" t="s">
        <v>10295</v>
      </c>
      <c r="X359" s="8"/>
      <c r="Y359" s="22"/>
      <c r="AC359" s="8">
        <f t="shared" si="62"/>
        <v>4</v>
      </c>
      <c r="AD359" s="8">
        <f t="shared" si="65"/>
        <v>0</v>
      </c>
      <c r="AE359" s="8">
        <f t="shared" si="66"/>
        <v>0</v>
      </c>
      <c r="AF359" s="8">
        <f t="shared" si="64"/>
        <v>0</v>
      </c>
      <c r="AG359" s="3">
        <f t="shared" si="63"/>
        <v>4</v>
      </c>
    </row>
    <row r="360" spans="1:33">
      <c r="A360" s="3" t="s">
        <v>9579</v>
      </c>
      <c r="B360" s="3" t="s">
        <v>9581</v>
      </c>
      <c r="C360" s="2" t="s">
        <v>8516</v>
      </c>
      <c r="D360" s="2" t="s">
        <v>7078</v>
      </c>
      <c r="E360" s="2" t="s">
        <v>6131</v>
      </c>
      <c r="F360" s="3" t="s">
        <v>3074</v>
      </c>
      <c r="H360" s="8"/>
      <c r="I360" s="8"/>
      <c r="J360" s="72" t="s">
        <v>7823</v>
      </c>
      <c r="L360" s="32"/>
      <c r="M360" s="8"/>
      <c r="O360" s="8" t="s">
        <v>7823</v>
      </c>
      <c r="P360" s="8" t="s">
        <v>7823</v>
      </c>
      <c r="Q360" s="16"/>
      <c r="S360" s="8" t="s">
        <v>7823</v>
      </c>
      <c r="V360" s="8" t="s">
        <v>7823</v>
      </c>
      <c r="X360" s="8"/>
      <c r="Y360" s="22"/>
      <c r="AC360" s="8">
        <f t="shared" si="62"/>
        <v>5</v>
      </c>
      <c r="AD360" s="8">
        <f t="shared" si="65"/>
        <v>0</v>
      </c>
      <c r="AE360" s="8">
        <f t="shared" si="66"/>
        <v>0</v>
      </c>
      <c r="AF360" s="8">
        <f t="shared" si="64"/>
        <v>0</v>
      </c>
      <c r="AG360" s="3">
        <f t="shared" si="63"/>
        <v>5</v>
      </c>
    </row>
    <row r="361" spans="1:33">
      <c r="A361" s="3" t="s">
        <v>9579</v>
      </c>
      <c r="B361" s="3" t="s">
        <v>9581</v>
      </c>
      <c r="C361" s="2" t="s">
        <v>8516</v>
      </c>
      <c r="D361" s="2" t="s">
        <v>6127</v>
      </c>
      <c r="E361" s="2" t="s">
        <v>5278</v>
      </c>
      <c r="F361" s="3" t="s">
        <v>2772</v>
      </c>
      <c r="H361" s="8"/>
      <c r="I361" s="8" t="s">
        <v>7823</v>
      </c>
      <c r="J361" s="72" t="s">
        <v>7823</v>
      </c>
      <c r="L361" s="32" t="s">
        <v>10049</v>
      </c>
      <c r="M361" s="8"/>
      <c r="N361" s="8" t="s">
        <v>7823</v>
      </c>
      <c r="O361" s="8" t="s">
        <v>7823</v>
      </c>
      <c r="Q361" s="16"/>
      <c r="R361" s="16" t="s">
        <v>7823</v>
      </c>
      <c r="S361" s="8" t="s">
        <v>7823</v>
      </c>
      <c r="V361" s="8" t="s">
        <v>7823</v>
      </c>
      <c r="X361" s="8"/>
      <c r="Y361" s="22"/>
      <c r="AC361" s="8">
        <f t="shared" si="62"/>
        <v>8</v>
      </c>
      <c r="AD361" s="8">
        <f t="shared" si="65"/>
        <v>0</v>
      </c>
      <c r="AE361" s="8">
        <f t="shared" si="66"/>
        <v>0</v>
      </c>
      <c r="AF361" s="8">
        <f t="shared" si="64"/>
        <v>0</v>
      </c>
      <c r="AG361" s="3">
        <f t="shared" si="63"/>
        <v>8</v>
      </c>
    </row>
    <row r="362" spans="1:33">
      <c r="A362" s="3" t="s">
        <v>9579</v>
      </c>
      <c r="B362" s="3" t="s">
        <v>9581</v>
      </c>
      <c r="C362" s="2" t="s">
        <v>8745</v>
      </c>
      <c r="D362" s="2" t="s">
        <v>5969</v>
      </c>
      <c r="E362" s="2" t="s">
        <v>5448</v>
      </c>
      <c r="F362" s="3" t="s">
        <v>2916</v>
      </c>
      <c r="H362" s="8"/>
      <c r="I362" s="8" t="s">
        <v>7823</v>
      </c>
      <c r="L362" s="32" t="s">
        <v>10049</v>
      </c>
      <c r="M362" s="8"/>
      <c r="N362" s="8" t="s">
        <v>7823</v>
      </c>
      <c r="O362" s="8"/>
      <c r="Q362" s="16"/>
      <c r="R362" s="16" t="s">
        <v>7823</v>
      </c>
      <c r="S362" s="8"/>
      <c r="V362" s="8" t="s">
        <v>7823</v>
      </c>
      <c r="X362" s="8"/>
      <c r="Y362" s="22"/>
      <c r="AC362" s="8">
        <f t="shared" si="62"/>
        <v>5</v>
      </c>
      <c r="AD362" s="8">
        <f t="shared" si="65"/>
        <v>0</v>
      </c>
      <c r="AE362" s="8">
        <f t="shared" si="66"/>
        <v>0</v>
      </c>
      <c r="AF362" s="8">
        <f t="shared" si="64"/>
        <v>0</v>
      </c>
      <c r="AG362" s="3">
        <f t="shared" si="63"/>
        <v>5</v>
      </c>
    </row>
    <row r="363" spans="1:33">
      <c r="A363" s="3" t="s">
        <v>9579</v>
      </c>
      <c r="B363" s="3" t="s">
        <v>9581</v>
      </c>
      <c r="C363" s="2" t="s">
        <v>8745</v>
      </c>
      <c r="D363" s="2" t="s">
        <v>5621</v>
      </c>
      <c r="E363" s="2" t="s">
        <v>5622</v>
      </c>
      <c r="F363" s="3" t="s">
        <v>2918</v>
      </c>
      <c r="H363" s="8"/>
      <c r="I363" s="8"/>
      <c r="J363" s="72" t="s">
        <v>7823</v>
      </c>
      <c r="L363" s="32" t="s">
        <v>10049</v>
      </c>
      <c r="M363" s="8"/>
      <c r="N363" s="8" t="s">
        <v>7823</v>
      </c>
      <c r="O363" s="8"/>
      <c r="P363" s="8" t="s">
        <v>7823</v>
      </c>
      <c r="Q363" s="16"/>
      <c r="R363" s="16" t="s">
        <v>7823</v>
      </c>
      <c r="S363" s="8"/>
      <c r="V363" s="8" t="s">
        <v>7823</v>
      </c>
      <c r="X363" s="8"/>
      <c r="Y363" s="22"/>
      <c r="AC363" s="8">
        <f t="shared" si="62"/>
        <v>6</v>
      </c>
      <c r="AD363" s="8">
        <f t="shared" si="65"/>
        <v>0</v>
      </c>
      <c r="AE363" s="8">
        <f t="shared" si="66"/>
        <v>0</v>
      </c>
      <c r="AF363" s="8">
        <f t="shared" si="64"/>
        <v>0</v>
      </c>
      <c r="AG363" s="3">
        <f t="shared" si="63"/>
        <v>6</v>
      </c>
    </row>
    <row r="364" spans="1:33">
      <c r="A364" s="3" t="s">
        <v>9579</v>
      </c>
      <c r="B364" s="3" t="s">
        <v>9581</v>
      </c>
      <c r="C364" s="2" t="s">
        <v>8736</v>
      </c>
      <c r="D364" s="2" t="s">
        <v>7358</v>
      </c>
      <c r="E364" s="2" t="s">
        <v>10251</v>
      </c>
      <c r="F364" s="3" t="s">
        <v>10333</v>
      </c>
      <c r="H364" s="8"/>
      <c r="I364" s="8"/>
      <c r="L364" s="32" t="s">
        <v>10049</v>
      </c>
      <c r="M364" s="8"/>
      <c r="N364" s="36" t="s">
        <v>10049</v>
      </c>
      <c r="O364" s="8"/>
      <c r="P364" s="8"/>
      <c r="Q364" s="16"/>
      <c r="S364" s="8"/>
      <c r="V364" s="8"/>
      <c r="X364" s="8"/>
      <c r="Y364" s="22"/>
      <c r="AC364" s="8">
        <f t="shared" si="62"/>
        <v>2</v>
      </c>
      <c r="AD364" s="8">
        <f t="shared" si="65"/>
        <v>0</v>
      </c>
      <c r="AE364" s="8">
        <f t="shared" si="66"/>
        <v>0</v>
      </c>
      <c r="AF364" s="8">
        <f t="shared" si="64"/>
        <v>0</v>
      </c>
      <c r="AG364" s="3">
        <f t="shared" si="63"/>
        <v>2</v>
      </c>
    </row>
    <row r="365" spans="1:33">
      <c r="A365" s="3" t="s">
        <v>9579</v>
      </c>
      <c r="B365" s="3" t="s">
        <v>9581</v>
      </c>
      <c r="C365" s="2" t="s">
        <v>8736</v>
      </c>
      <c r="D365" s="2" t="s">
        <v>6752</v>
      </c>
      <c r="E365" s="2" t="s">
        <v>5627</v>
      </c>
      <c r="F365" s="3" t="s">
        <v>10252</v>
      </c>
      <c r="H365" s="8"/>
      <c r="I365" s="8" t="s">
        <v>7823</v>
      </c>
      <c r="L365" s="32" t="s">
        <v>10049</v>
      </c>
      <c r="M365" s="8"/>
      <c r="N365" s="8" t="s">
        <v>7823</v>
      </c>
      <c r="O365" s="8"/>
      <c r="Q365" s="16"/>
      <c r="R365" s="16" t="s">
        <v>7823</v>
      </c>
      <c r="S365" s="8"/>
      <c r="V365" s="8" t="s">
        <v>7823</v>
      </c>
      <c r="X365" s="8"/>
      <c r="Y365" s="22"/>
      <c r="AC365" s="8">
        <f t="shared" si="62"/>
        <v>5</v>
      </c>
      <c r="AD365" s="8">
        <f t="shared" si="65"/>
        <v>0</v>
      </c>
      <c r="AE365" s="8">
        <f t="shared" si="66"/>
        <v>0</v>
      </c>
      <c r="AF365" s="8">
        <f t="shared" si="64"/>
        <v>0</v>
      </c>
      <c r="AG365" s="3">
        <f t="shared" si="63"/>
        <v>5</v>
      </c>
    </row>
    <row r="366" spans="1:33">
      <c r="A366" s="3" t="s">
        <v>9579</v>
      </c>
      <c r="B366" s="3" t="s">
        <v>9581</v>
      </c>
      <c r="C366" s="2" t="s">
        <v>8092</v>
      </c>
      <c r="D366" s="2" t="s">
        <v>6125</v>
      </c>
      <c r="E366" s="2" t="s">
        <v>5625</v>
      </c>
      <c r="F366" s="3" t="s">
        <v>2919</v>
      </c>
      <c r="H366" s="8"/>
      <c r="I366" s="8"/>
      <c r="J366" s="73" t="s">
        <v>8991</v>
      </c>
      <c r="L366" s="32"/>
      <c r="M366" s="8"/>
      <c r="O366" s="8"/>
      <c r="Q366" s="16"/>
      <c r="S366" s="8"/>
      <c r="V366" s="8"/>
      <c r="X366" s="8"/>
      <c r="Y366" s="22"/>
      <c r="AC366" s="8">
        <f t="shared" si="62"/>
        <v>1</v>
      </c>
      <c r="AD366" s="8">
        <f t="shared" si="65"/>
        <v>0</v>
      </c>
      <c r="AE366" s="8">
        <f t="shared" si="66"/>
        <v>0</v>
      </c>
      <c r="AF366" s="8">
        <f t="shared" si="64"/>
        <v>0</v>
      </c>
      <c r="AG366" s="3">
        <f t="shared" si="63"/>
        <v>1</v>
      </c>
    </row>
    <row r="367" spans="1:33">
      <c r="A367" s="3" t="s">
        <v>9579</v>
      </c>
      <c r="B367" s="3" t="s">
        <v>9581</v>
      </c>
      <c r="C367" s="2" t="s">
        <v>8092</v>
      </c>
      <c r="D367" s="2" t="s">
        <v>6126</v>
      </c>
      <c r="E367" s="2" t="s">
        <v>6291</v>
      </c>
      <c r="F367" s="3" t="s">
        <v>2773</v>
      </c>
      <c r="H367" s="8"/>
      <c r="I367" s="8"/>
      <c r="J367" s="73" t="s">
        <v>8991</v>
      </c>
      <c r="L367" s="32"/>
      <c r="M367" s="8"/>
      <c r="O367" s="8"/>
      <c r="Q367" s="16"/>
      <c r="S367" s="8"/>
      <c r="V367" s="8"/>
      <c r="X367" s="8"/>
      <c r="Y367" s="22"/>
      <c r="AC367" s="8">
        <f t="shared" si="62"/>
        <v>1</v>
      </c>
      <c r="AD367" s="8">
        <f t="shared" si="65"/>
        <v>0</v>
      </c>
      <c r="AE367" s="8">
        <f t="shared" si="66"/>
        <v>0</v>
      </c>
      <c r="AF367" s="8">
        <f t="shared" si="64"/>
        <v>0</v>
      </c>
      <c r="AG367" s="3">
        <f t="shared" si="63"/>
        <v>1</v>
      </c>
    </row>
    <row r="368" spans="1:33">
      <c r="A368" s="3" t="s">
        <v>9579</v>
      </c>
      <c r="B368" s="3" t="s">
        <v>9581</v>
      </c>
      <c r="C368" s="2" t="s">
        <v>8370</v>
      </c>
      <c r="D368" s="2" t="s">
        <v>6292</v>
      </c>
      <c r="E368" s="2" t="s">
        <v>4954</v>
      </c>
      <c r="F368" s="3" t="s">
        <v>2753</v>
      </c>
      <c r="H368" s="8"/>
      <c r="I368" s="8" t="s">
        <v>7823</v>
      </c>
      <c r="J368" s="72" t="s">
        <v>7823</v>
      </c>
      <c r="L368" s="32" t="s">
        <v>10049</v>
      </c>
      <c r="M368" s="8"/>
      <c r="N368" s="8" t="s">
        <v>7823</v>
      </c>
      <c r="O368" s="8" t="s">
        <v>7823</v>
      </c>
      <c r="P368" s="8" t="s">
        <v>7823</v>
      </c>
      <c r="Q368" s="16"/>
      <c r="R368" s="16" t="s">
        <v>7823</v>
      </c>
      <c r="S368" s="8" t="s">
        <v>7823</v>
      </c>
      <c r="T368" s="16" t="s">
        <v>7823</v>
      </c>
      <c r="V368" s="8" t="s">
        <v>7823</v>
      </c>
      <c r="X368" s="8"/>
      <c r="Y368" s="22"/>
      <c r="AC368" s="8">
        <f t="shared" si="62"/>
        <v>10</v>
      </c>
      <c r="AD368" s="8">
        <f t="shared" si="65"/>
        <v>0</v>
      </c>
      <c r="AE368" s="8">
        <f t="shared" si="66"/>
        <v>0</v>
      </c>
      <c r="AF368" s="8">
        <f t="shared" si="64"/>
        <v>0</v>
      </c>
      <c r="AG368" s="3">
        <f t="shared" si="63"/>
        <v>10</v>
      </c>
    </row>
    <row r="369" spans="1:33">
      <c r="A369" s="3" t="s">
        <v>9579</v>
      </c>
      <c r="B369" s="3" t="s">
        <v>9581</v>
      </c>
      <c r="C369" s="2" t="s">
        <v>8370</v>
      </c>
      <c r="D369" s="2" t="s">
        <v>10253</v>
      </c>
      <c r="E369" s="2" t="s">
        <v>10254</v>
      </c>
      <c r="F369" s="3" t="s">
        <v>10255</v>
      </c>
      <c r="H369" s="8"/>
      <c r="I369" s="8" t="s">
        <v>7823</v>
      </c>
      <c r="L369" s="32" t="s">
        <v>10049</v>
      </c>
      <c r="M369" s="8"/>
      <c r="N369" s="8" t="s">
        <v>7823</v>
      </c>
      <c r="O369" s="8"/>
      <c r="Q369" s="16"/>
      <c r="R369" s="16" t="s">
        <v>7823</v>
      </c>
      <c r="S369" s="8"/>
      <c r="V369" s="8" t="s">
        <v>7823</v>
      </c>
      <c r="X369" s="8"/>
      <c r="Y369" s="22"/>
      <c r="AC369" s="8">
        <f t="shared" si="62"/>
        <v>5</v>
      </c>
      <c r="AD369" s="8">
        <f t="shared" si="65"/>
        <v>0</v>
      </c>
      <c r="AE369" s="8">
        <f t="shared" si="66"/>
        <v>0</v>
      </c>
      <c r="AF369" s="8">
        <f t="shared" si="64"/>
        <v>0</v>
      </c>
      <c r="AG369" s="3">
        <f t="shared" si="63"/>
        <v>5</v>
      </c>
    </row>
    <row r="370" spans="1:33">
      <c r="A370" s="3" t="s">
        <v>9579</v>
      </c>
      <c r="B370" s="3" t="s">
        <v>9581</v>
      </c>
      <c r="C370" s="2" t="s">
        <v>8370</v>
      </c>
      <c r="D370" s="2" t="s">
        <v>5451</v>
      </c>
      <c r="E370" s="2" t="s">
        <v>5635</v>
      </c>
      <c r="F370" s="3" t="s">
        <v>2164</v>
      </c>
      <c r="G370" s="8" t="s">
        <v>7823</v>
      </c>
      <c r="H370" s="8"/>
      <c r="I370" s="8" t="s">
        <v>7823</v>
      </c>
      <c r="J370" s="72" t="s">
        <v>7823</v>
      </c>
      <c r="K370" s="8" t="s">
        <v>7823</v>
      </c>
      <c r="L370" s="32" t="s">
        <v>10049</v>
      </c>
      <c r="M370" s="8"/>
      <c r="N370" s="8" t="s">
        <v>7823</v>
      </c>
      <c r="O370" s="8"/>
      <c r="P370" s="8" t="s">
        <v>7278</v>
      </c>
      <c r="Q370" s="16"/>
      <c r="R370" s="16" t="s">
        <v>7823</v>
      </c>
      <c r="S370" s="8"/>
      <c r="V370" s="8" t="s">
        <v>7823</v>
      </c>
      <c r="X370" s="8"/>
      <c r="Y370" s="22"/>
      <c r="AC370" s="8">
        <f t="shared" si="62"/>
        <v>8</v>
      </c>
      <c r="AD370" s="8">
        <f t="shared" si="65"/>
        <v>0</v>
      </c>
      <c r="AE370" s="8">
        <f t="shared" si="66"/>
        <v>0</v>
      </c>
      <c r="AF370" s="8">
        <f t="shared" si="64"/>
        <v>0</v>
      </c>
      <c r="AG370" s="3">
        <f t="shared" si="63"/>
        <v>8</v>
      </c>
    </row>
    <row r="371" spans="1:33">
      <c r="A371" s="3" t="s">
        <v>9579</v>
      </c>
      <c r="B371" s="3" t="s">
        <v>9581</v>
      </c>
      <c r="C371" s="2" t="s">
        <v>8370</v>
      </c>
      <c r="D371" s="2" t="s">
        <v>5636</v>
      </c>
      <c r="E371" s="2" t="s">
        <v>5637</v>
      </c>
      <c r="F371" s="3" t="s">
        <v>1274</v>
      </c>
      <c r="G371" s="8" t="s">
        <v>7823</v>
      </c>
      <c r="H371" s="8"/>
      <c r="I371" s="8" t="s">
        <v>7823</v>
      </c>
      <c r="J371" s="72" t="s">
        <v>7823</v>
      </c>
      <c r="L371" s="32"/>
      <c r="M371" s="8"/>
      <c r="O371" s="8"/>
      <c r="Q371" s="16" t="s">
        <v>7823</v>
      </c>
      <c r="S371" s="8"/>
      <c r="V371" s="8"/>
      <c r="X371" s="8"/>
      <c r="Y371" s="22"/>
      <c r="AC371" s="8">
        <f t="shared" si="62"/>
        <v>4</v>
      </c>
      <c r="AD371" s="8">
        <f t="shared" si="65"/>
        <v>0</v>
      </c>
      <c r="AE371" s="8">
        <f t="shared" si="66"/>
        <v>0</v>
      </c>
      <c r="AF371" s="8">
        <f t="shared" si="64"/>
        <v>0</v>
      </c>
      <c r="AG371" s="3">
        <f t="shared" si="63"/>
        <v>4</v>
      </c>
    </row>
    <row r="372" spans="1:33">
      <c r="A372" s="3" t="s">
        <v>9579</v>
      </c>
      <c r="B372" s="3" t="s">
        <v>9581</v>
      </c>
      <c r="C372" s="2" t="s">
        <v>8910</v>
      </c>
      <c r="D372" s="2" t="s">
        <v>5638</v>
      </c>
      <c r="E372" s="2" t="s">
        <v>5975</v>
      </c>
      <c r="F372" s="3" t="s">
        <v>2329</v>
      </c>
      <c r="H372" s="8"/>
      <c r="I372" s="8"/>
      <c r="L372" s="32" t="s">
        <v>10049</v>
      </c>
      <c r="M372" s="8"/>
      <c r="N372" s="8" t="s">
        <v>7823</v>
      </c>
      <c r="O372" s="8"/>
      <c r="Q372" s="16"/>
      <c r="S372" s="8"/>
      <c r="V372" s="8"/>
      <c r="X372" s="8"/>
      <c r="Y372" s="22"/>
      <c r="AC372" s="8">
        <f t="shared" si="62"/>
        <v>2</v>
      </c>
      <c r="AD372" s="8">
        <f t="shared" si="65"/>
        <v>0</v>
      </c>
      <c r="AE372" s="8">
        <f t="shared" si="66"/>
        <v>0</v>
      </c>
      <c r="AF372" s="8">
        <f t="shared" si="64"/>
        <v>0</v>
      </c>
      <c r="AG372" s="3">
        <f t="shared" si="63"/>
        <v>2</v>
      </c>
    </row>
    <row r="373" spans="1:33">
      <c r="A373" s="3" t="s">
        <v>9579</v>
      </c>
      <c r="B373" s="3" t="s">
        <v>9581</v>
      </c>
      <c r="C373" s="2" t="s">
        <v>7788</v>
      </c>
      <c r="D373" s="2" t="s">
        <v>6145</v>
      </c>
      <c r="E373" s="2" t="s">
        <v>6151</v>
      </c>
      <c r="F373" s="3" t="s">
        <v>1705</v>
      </c>
      <c r="H373" s="8"/>
      <c r="I373" s="8" t="s">
        <v>7823</v>
      </c>
      <c r="J373" s="72" t="s">
        <v>7823</v>
      </c>
      <c r="L373" s="32"/>
      <c r="M373" s="8"/>
      <c r="O373" s="8"/>
      <c r="Q373" s="16"/>
      <c r="S373" s="8" t="s">
        <v>7823</v>
      </c>
      <c r="V373" s="8"/>
      <c r="X373" s="8"/>
      <c r="Y373" s="22"/>
      <c r="AC373" s="8">
        <f t="shared" si="62"/>
        <v>3</v>
      </c>
      <c r="AD373" s="8">
        <f t="shared" si="65"/>
        <v>0</v>
      </c>
      <c r="AE373" s="8">
        <f t="shared" si="66"/>
        <v>0</v>
      </c>
      <c r="AF373" s="8">
        <f t="shared" si="64"/>
        <v>0</v>
      </c>
      <c r="AG373" s="3">
        <f t="shared" si="63"/>
        <v>3</v>
      </c>
    </row>
    <row r="374" spans="1:33">
      <c r="A374" s="3" t="s">
        <v>9579</v>
      </c>
      <c r="B374" s="3" t="s">
        <v>9581</v>
      </c>
      <c r="C374" s="2" t="s">
        <v>7361</v>
      </c>
      <c r="D374" s="2" t="s">
        <v>6149</v>
      </c>
      <c r="E374" s="2" t="s">
        <v>6157</v>
      </c>
      <c r="F374" s="3" t="s">
        <v>1853</v>
      </c>
      <c r="H374" s="8"/>
      <c r="I374" s="8"/>
      <c r="L374" s="32" t="s">
        <v>10049</v>
      </c>
      <c r="M374" s="8"/>
      <c r="N374" s="8" t="s">
        <v>7823</v>
      </c>
      <c r="O374" s="8"/>
      <c r="Q374" s="16"/>
      <c r="R374" s="16" t="s">
        <v>7823</v>
      </c>
      <c r="S374" s="8"/>
      <c r="V374" s="8"/>
      <c r="X374" s="8"/>
      <c r="Y374" s="22"/>
      <c r="AC374" s="8">
        <f t="shared" si="62"/>
        <v>3</v>
      </c>
      <c r="AD374" s="8">
        <f t="shared" si="65"/>
        <v>0</v>
      </c>
      <c r="AE374" s="8">
        <f t="shared" si="66"/>
        <v>0</v>
      </c>
      <c r="AF374" s="8">
        <f t="shared" si="64"/>
        <v>0</v>
      </c>
      <c r="AG374" s="3">
        <f t="shared" si="63"/>
        <v>3</v>
      </c>
    </row>
    <row r="375" spans="1:33">
      <c r="A375" s="3" t="s">
        <v>9579</v>
      </c>
      <c r="B375" s="3" t="s">
        <v>9581</v>
      </c>
      <c r="C375" s="2" t="s">
        <v>7361</v>
      </c>
      <c r="D375" s="2" t="s">
        <v>6497</v>
      </c>
      <c r="E375" s="2" t="s">
        <v>6498</v>
      </c>
      <c r="F375" s="3" t="s">
        <v>2002</v>
      </c>
      <c r="H375" s="8"/>
      <c r="I375" s="8" t="s">
        <v>7823</v>
      </c>
      <c r="J375" s="72" t="s">
        <v>7823</v>
      </c>
      <c r="L375" s="32" t="s">
        <v>10049</v>
      </c>
      <c r="M375" s="8"/>
      <c r="N375" s="8" t="s">
        <v>7823</v>
      </c>
      <c r="O375" s="8" t="s">
        <v>7823</v>
      </c>
      <c r="P375" s="8" t="s">
        <v>7823</v>
      </c>
      <c r="Q375" s="16"/>
      <c r="R375" s="16" t="s">
        <v>7823</v>
      </c>
      <c r="S375" s="8" t="s">
        <v>7823</v>
      </c>
      <c r="V375" s="8" t="s">
        <v>7823</v>
      </c>
      <c r="X375" s="8"/>
      <c r="Y375" s="22"/>
      <c r="AC375" s="8">
        <f t="shared" si="62"/>
        <v>9</v>
      </c>
      <c r="AD375" s="8">
        <f t="shared" si="65"/>
        <v>0</v>
      </c>
      <c r="AE375" s="8">
        <f t="shared" si="66"/>
        <v>0</v>
      </c>
      <c r="AF375" s="8">
        <f t="shared" si="64"/>
        <v>0</v>
      </c>
      <c r="AG375" s="3">
        <f t="shared" si="63"/>
        <v>9</v>
      </c>
    </row>
    <row r="376" spans="1:33">
      <c r="A376" s="3" t="s">
        <v>9579</v>
      </c>
      <c r="B376" s="3" t="s">
        <v>9581</v>
      </c>
      <c r="C376" s="2" t="s">
        <v>8640</v>
      </c>
      <c r="D376" s="2" t="s">
        <v>6499</v>
      </c>
      <c r="E376" s="2" t="s">
        <v>6160</v>
      </c>
      <c r="F376" s="3" t="s">
        <v>2020</v>
      </c>
      <c r="G376" s="8" t="s">
        <v>7823</v>
      </c>
      <c r="H376" s="8"/>
      <c r="I376" s="8" t="s">
        <v>7823</v>
      </c>
      <c r="J376" s="72" t="s">
        <v>7823</v>
      </c>
      <c r="L376" s="32" t="s">
        <v>10049</v>
      </c>
      <c r="M376" s="8"/>
      <c r="O376" s="8" t="s">
        <v>7823</v>
      </c>
      <c r="P376" s="8" t="s">
        <v>7823</v>
      </c>
      <c r="Q376" s="16" t="s">
        <v>7823</v>
      </c>
      <c r="R376" s="16" t="s">
        <v>7823</v>
      </c>
      <c r="S376" s="8" t="s">
        <v>7823</v>
      </c>
      <c r="T376" s="16" t="s">
        <v>7823</v>
      </c>
      <c r="V376" s="8" t="s">
        <v>7823</v>
      </c>
      <c r="X376" s="8"/>
      <c r="Y376" s="22"/>
      <c r="AC376" s="8">
        <f t="shared" si="62"/>
        <v>11</v>
      </c>
      <c r="AD376" s="8">
        <f t="shared" si="65"/>
        <v>0</v>
      </c>
      <c r="AE376" s="8">
        <f t="shared" si="66"/>
        <v>0</v>
      </c>
      <c r="AF376" s="8">
        <f t="shared" si="64"/>
        <v>0</v>
      </c>
      <c r="AG376" s="3">
        <f t="shared" si="63"/>
        <v>11</v>
      </c>
    </row>
    <row r="377" spans="1:33">
      <c r="A377" s="3" t="s">
        <v>9579</v>
      </c>
      <c r="B377" s="3" t="s">
        <v>9581</v>
      </c>
      <c r="C377" s="2" t="s">
        <v>8640</v>
      </c>
      <c r="D377" s="2" t="s">
        <v>5454</v>
      </c>
      <c r="E377" s="2" t="s">
        <v>5455</v>
      </c>
      <c r="F377" s="3" t="s">
        <v>1880</v>
      </c>
      <c r="H377" s="8"/>
      <c r="I377" s="8"/>
      <c r="L377" s="32"/>
      <c r="M377" s="8"/>
      <c r="O377" s="8"/>
      <c r="P377" s="8" t="s">
        <v>7278</v>
      </c>
      <c r="Q377" s="16"/>
      <c r="S377" s="8"/>
      <c r="V377" s="18" t="s">
        <v>8991</v>
      </c>
      <c r="X377" s="8"/>
      <c r="Y377" s="22"/>
      <c r="AC377" s="8">
        <f t="shared" si="62"/>
        <v>1</v>
      </c>
      <c r="AD377" s="8">
        <f t="shared" si="65"/>
        <v>0</v>
      </c>
      <c r="AE377" s="8">
        <f t="shared" si="66"/>
        <v>0</v>
      </c>
      <c r="AF377" s="8">
        <f t="shared" si="64"/>
        <v>0</v>
      </c>
      <c r="AG377" s="3">
        <f t="shared" si="63"/>
        <v>1</v>
      </c>
    </row>
    <row r="378" spans="1:33">
      <c r="A378" s="3" t="s">
        <v>9579</v>
      </c>
      <c r="B378" s="3" t="s">
        <v>9581</v>
      </c>
      <c r="C378" s="2" t="s">
        <v>8640</v>
      </c>
      <c r="D378" s="2" t="s">
        <v>5978</v>
      </c>
      <c r="E378" s="2" t="s">
        <v>5456</v>
      </c>
      <c r="F378" s="3" t="s">
        <v>1881</v>
      </c>
      <c r="H378" s="8"/>
      <c r="I378" s="8" t="s">
        <v>7823</v>
      </c>
      <c r="J378" s="72" t="s">
        <v>7823</v>
      </c>
      <c r="L378" s="32" t="s">
        <v>10049</v>
      </c>
      <c r="M378" s="8"/>
      <c r="N378" s="8" t="s">
        <v>7278</v>
      </c>
      <c r="O378" s="8" t="s">
        <v>7823</v>
      </c>
      <c r="P378" s="8" t="s">
        <v>7823</v>
      </c>
      <c r="Q378" s="16"/>
      <c r="R378" s="16" t="s">
        <v>7823</v>
      </c>
      <c r="S378" s="8" t="s">
        <v>7823</v>
      </c>
      <c r="V378" s="8" t="s">
        <v>7823</v>
      </c>
      <c r="X378" s="8"/>
      <c r="Y378" s="22"/>
      <c r="AC378" s="8">
        <f t="shared" si="62"/>
        <v>8</v>
      </c>
      <c r="AD378" s="8">
        <f t="shared" si="65"/>
        <v>0</v>
      </c>
      <c r="AE378" s="8">
        <f t="shared" si="66"/>
        <v>0</v>
      </c>
      <c r="AF378" s="8">
        <f t="shared" si="64"/>
        <v>0</v>
      </c>
      <c r="AG378" s="3">
        <f t="shared" si="63"/>
        <v>8</v>
      </c>
    </row>
    <row r="379" spans="1:33">
      <c r="A379" s="3" t="s">
        <v>9579</v>
      </c>
      <c r="B379" s="3" t="s">
        <v>9581</v>
      </c>
      <c r="C379" s="2" t="s">
        <v>7932</v>
      </c>
      <c r="D379" s="2" t="s">
        <v>5457</v>
      </c>
      <c r="E379" s="2" t="s">
        <v>5292</v>
      </c>
      <c r="F379" s="3" t="s">
        <v>2167</v>
      </c>
      <c r="H379" s="8"/>
      <c r="I379" s="8"/>
      <c r="J379" s="72" t="s">
        <v>7823</v>
      </c>
      <c r="L379" s="32" t="s">
        <v>7277</v>
      </c>
      <c r="M379" s="8"/>
      <c r="N379" s="8" t="s">
        <v>7823</v>
      </c>
      <c r="O379" s="8" t="s">
        <v>7823</v>
      </c>
      <c r="P379" s="8" t="s">
        <v>7823</v>
      </c>
      <c r="Q379" s="16"/>
      <c r="S379" s="8" t="s">
        <v>7823</v>
      </c>
      <c r="V379" s="8" t="s">
        <v>7823</v>
      </c>
      <c r="X379" s="8"/>
      <c r="Y379" s="22"/>
      <c r="AC379" s="8">
        <f t="shared" si="62"/>
        <v>6</v>
      </c>
      <c r="AD379" s="8">
        <f t="shared" si="65"/>
        <v>0</v>
      </c>
      <c r="AE379" s="8">
        <f t="shared" si="66"/>
        <v>1</v>
      </c>
      <c r="AF379" s="8">
        <f t="shared" si="64"/>
        <v>0</v>
      </c>
      <c r="AG379" s="3">
        <f t="shared" si="63"/>
        <v>7</v>
      </c>
    </row>
    <row r="380" spans="1:33">
      <c r="A380" s="3" t="s">
        <v>9579</v>
      </c>
      <c r="B380" s="3" t="s">
        <v>9581</v>
      </c>
      <c r="C380" s="2" t="s">
        <v>9002</v>
      </c>
      <c r="D380" s="2" t="s">
        <v>5977</v>
      </c>
      <c r="E380" s="2" t="s">
        <v>5813</v>
      </c>
      <c r="F380" s="3" t="s">
        <v>1127</v>
      </c>
      <c r="G380" s="8" t="s">
        <v>7277</v>
      </c>
      <c r="H380" s="8" t="s">
        <v>7823</v>
      </c>
      <c r="I380" s="8" t="s">
        <v>7823</v>
      </c>
      <c r="J380" s="72" t="s">
        <v>7823</v>
      </c>
      <c r="L380" s="32" t="s">
        <v>10049</v>
      </c>
      <c r="M380" s="8" t="s">
        <v>7823</v>
      </c>
      <c r="O380" s="8" t="s">
        <v>7823</v>
      </c>
      <c r="P380" s="8" t="s">
        <v>7823</v>
      </c>
      <c r="Q380" s="16" t="s">
        <v>7278</v>
      </c>
      <c r="R380" s="16" t="s">
        <v>7277</v>
      </c>
      <c r="S380" s="8" t="s">
        <v>7823</v>
      </c>
      <c r="T380" s="16" t="s">
        <v>7823</v>
      </c>
      <c r="V380" s="8" t="s">
        <v>7823</v>
      </c>
      <c r="X380" s="8" t="s">
        <v>7823</v>
      </c>
      <c r="Y380" s="22"/>
      <c r="AC380" s="8">
        <f t="shared" si="62"/>
        <v>11</v>
      </c>
      <c r="AD380" s="8">
        <f t="shared" si="65"/>
        <v>0</v>
      </c>
      <c r="AE380" s="8">
        <f t="shared" si="66"/>
        <v>2</v>
      </c>
      <c r="AF380" s="8">
        <f t="shared" si="64"/>
        <v>0</v>
      </c>
      <c r="AG380" s="3">
        <f t="shared" si="63"/>
        <v>13</v>
      </c>
    </row>
    <row r="381" spans="1:33">
      <c r="A381" s="3" t="s">
        <v>9579</v>
      </c>
      <c r="B381" s="3" t="s">
        <v>9581</v>
      </c>
      <c r="C381" s="2" t="s">
        <v>9083</v>
      </c>
      <c r="D381" s="2" t="s">
        <v>5814</v>
      </c>
      <c r="E381" s="2" t="s">
        <v>5818</v>
      </c>
      <c r="F381" s="3" t="s">
        <v>1570</v>
      </c>
      <c r="H381" s="8"/>
      <c r="I381" s="8"/>
      <c r="J381" s="72" t="s">
        <v>7823</v>
      </c>
      <c r="L381" s="32"/>
      <c r="M381" s="8"/>
      <c r="O381" s="8" t="s">
        <v>7823</v>
      </c>
      <c r="P381" s="8" t="s">
        <v>7823</v>
      </c>
      <c r="Q381" s="16"/>
      <c r="S381" s="8" t="s">
        <v>7823</v>
      </c>
      <c r="T381" s="16" t="s">
        <v>7823</v>
      </c>
      <c r="V381" s="8" t="s">
        <v>7823</v>
      </c>
      <c r="X381" s="8"/>
      <c r="Y381" s="22"/>
      <c r="AC381" s="8">
        <f t="shared" si="62"/>
        <v>6</v>
      </c>
      <c r="AD381" s="8">
        <f t="shared" si="65"/>
        <v>0</v>
      </c>
      <c r="AE381" s="8">
        <f t="shared" si="66"/>
        <v>0</v>
      </c>
      <c r="AF381" s="8">
        <f t="shared" si="64"/>
        <v>0</v>
      </c>
      <c r="AG381" s="3">
        <f t="shared" si="63"/>
        <v>6</v>
      </c>
    </row>
    <row r="382" spans="1:33">
      <c r="A382" s="3" t="s">
        <v>9579</v>
      </c>
      <c r="B382" s="3" t="s">
        <v>9581</v>
      </c>
      <c r="C382" s="2" t="s">
        <v>9083</v>
      </c>
      <c r="D382" s="2" t="s">
        <v>5644</v>
      </c>
      <c r="E382" s="2" t="s">
        <v>7043</v>
      </c>
      <c r="F382" s="3" t="s">
        <v>1122</v>
      </c>
      <c r="H382" s="8"/>
      <c r="I382" s="8"/>
      <c r="L382" s="32" t="s">
        <v>10049</v>
      </c>
      <c r="M382" s="8"/>
      <c r="O382" s="8"/>
      <c r="Q382" s="16"/>
      <c r="S382" s="8"/>
      <c r="V382" s="8" t="s">
        <v>7823</v>
      </c>
      <c r="X382" s="8"/>
      <c r="Y382" s="22"/>
      <c r="AC382" s="8">
        <f t="shared" ref="AC382:AC450" si="67">COUNTIF(G382:Y382,"X")+COUNTIF(G382:Y382, "X(e)")</f>
        <v>2</v>
      </c>
      <c r="AD382" s="8">
        <f t="shared" si="65"/>
        <v>0</v>
      </c>
      <c r="AE382" s="8">
        <f t="shared" si="66"/>
        <v>0</v>
      </c>
      <c r="AF382" s="8">
        <f t="shared" si="64"/>
        <v>0</v>
      </c>
      <c r="AG382" s="3">
        <f t="shared" ref="AG382:AG450" si="68">SUM(AC382:AF382)</f>
        <v>2</v>
      </c>
    </row>
    <row r="383" spans="1:33">
      <c r="A383" s="3" t="s">
        <v>9579</v>
      </c>
      <c r="B383" s="3" t="s">
        <v>9581</v>
      </c>
      <c r="C383" s="2" t="s">
        <v>9083</v>
      </c>
      <c r="D383" s="2" t="s">
        <v>7116</v>
      </c>
      <c r="E383" s="2" t="s">
        <v>7238</v>
      </c>
      <c r="F383" s="3" t="s">
        <v>1731</v>
      </c>
      <c r="G383" s="8" t="s">
        <v>7823</v>
      </c>
      <c r="H383" s="8"/>
      <c r="I383" s="8" t="s">
        <v>7823</v>
      </c>
      <c r="J383" s="72" t="s">
        <v>7823</v>
      </c>
      <c r="L383" s="32" t="s">
        <v>10049</v>
      </c>
      <c r="M383" s="8"/>
      <c r="N383" s="8" t="s">
        <v>7823</v>
      </c>
      <c r="O383" s="8" t="s">
        <v>7823</v>
      </c>
      <c r="P383" s="8" t="s">
        <v>7823</v>
      </c>
      <c r="Q383" s="16" t="s">
        <v>7823</v>
      </c>
      <c r="R383" s="16" t="s">
        <v>7823</v>
      </c>
      <c r="S383" s="8" t="s">
        <v>7823</v>
      </c>
      <c r="T383" s="16" t="s">
        <v>7823</v>
      </c>
      <c r="U383" s="8" t="s">
        <v>7277</v>
      </c>
      <c r="V383" s="8" t="s">
        <v>7823</v>
      </c>
      <c r="X383" s="8"/>
      <c r="Y383" s="22"/>
      <c r="AC383" s="8">
        <f t="shared" si="67"/>
        <v>12</v>
      </c>
      <c r="AD383" s="8">
        <f t="shared" si="65"/>
        <v>0</v>
      </c>
      <c r="AE383" s="8">
        <f t="shared" si="66"/>
        <v>1</v>
      </c>
      <c r="AF383" s="8">
        <f t="shared" si="64"/>
        <v>0</v>
      </c>
      <c r="AG383" s="3">
        <f t="shared" si="68"/>
        <v>13</v>
      </c>
    </row>
    <row r="384" spans="1:33">
      <c r="A384" s="3" t="s">
        <v>9579</v>
      </c>
      <c r="B384" s="3" t="s">
        <v>9581</v>
      </c>
      <c r="C384" s="2" t="s">
        <v>9068</v>
      </c>
      <c r="D384" s="2" t="s">
        <v>7241</v>
      </c>
      <c r="E384" s="2" t="s">
        <v>7064</v>
      </c>
      <c r="F384" s="3" t="s">
        <v>1871</v>
      </c>
      <c r="H384" s="8"/>
      <c r="I384" s="8"/>
      <c r="L384" s="32" t="s">
        <v>10049</v>
      </c>
      <c r="M384" s="8"/>
      <c r="O384" s="8"/>
      <c r="Q384" s="16"/>
      <c r="S384" s="8"/>
      <c r="V384" s="8" t="s">
        <v>7823</v>
      </c>
      <c r="X384" s="8"/>
      <c r="Y384" s="22"/>
      <c r="AC384" s="8">
        <f t="shared" si="67"/>
        <v>2</v>
      </c>
      <c r="AD384" s="8">
        <f t="shared" si="65"/>
        <v>0</v>
      </c>
      <c r="AE384" s="8">
        <f t="shared" si="66"/>
        <v>0</v>
      </c>
      <c r="AF384" s="8">
        <f t="shared" si="64"/>
        <v>0</v>
      </c>
      <c r="AG384" s="3">
        <f t="shared" si="68"/>
        <v>2</v>
      </c>
    </row>
    <row r="385" spans="1:33">
      <c r="A385" s="3" t="s">
        <v>9579</v>
      </c>
      <c r="B385" s="3" t="s">
        <v>9581</v>
      </c>
      <c r="C385" s="2" t="s">
        <v>9068</v>
      </c>
      <c r="D385" s="2" t="s">
        <v>7065</v>
      </c>
      <c r="E385" s="2" t="s">
        <v>7778</v>
      </c>
      <c r="F385" s="3" t="s">
        <v>2014</v>
      </c>
      <c r="H385" s="8"/>
      <c r="I385" s="8" t="s">
        <v>7823</v>
      </c>
      <c r="L385" s="32" t="s">
        <v>10049</v>
      </c>
      <c r="M385" s="8"/>
      <c r="N385" s="8" t="s">
        <v>7823</v>
      </c>
      <c r="O385" s="8"/>
      <c r="Q385" s="16"/>
      <c r="R385" s="16" t="s">
        <v>7823</v>
      </c>
      <c r="S385" s="8"/>
      <c r="V385" s="8" t="s">
        <v>7823</v>
      </c>
      <c r="X385" s="8"/>
      <c r="Y385" s="22"/>
      <c r="AC385" s="8">
        <f t="shared" si="67"/>
        <v>5</v>
      </c>
      <c r="AD385" s="8">
        <f t="shared" si="65"/>
        <v>0</v>
      </c>
      <c r="AE385" s="8">
        <f t="shared" si="66"/>
        <v>0</v>
      </c>
      <c r="AF385" s="8">
        <f t="shared" si="64"/>
        <v>0</v>
      </c>
      <c r="AG385" s="3">
        <f t="shared" si="68"/>
        <v>5</v>
      </c>
    </row>
    <row r="386" spans="1:33">
      <c r="A386" s="3" t="s">
        <v>9579</v>
      </c>
      <c r="B386" s="3" t="s">
        <v>9581</v>
      </c>
      <c r="C386" s="2" t="s">
        <v>9068</v>
      </c>
      <c r="D386" s="2" t="s">
        <v>7600</v>
      </c>
      <c r="E386" s="2" t="s">
        <v>7071</v>
      </c>
      <c r="F386" s="3" t="s">
        <v>2633</v>
      </c>
      <c r="H386" s="8"/>
      <c r="I386" s="8"/>
      <c r="L386" s="32" t="s">
        <v>10049</v>
      </c>
      <c r="M386" s="8"/>
      <c r="N386" s="8" t="s">
        <v>7823</v>
      </c>
      <c r="O386" s="8"/>
      <c r="Q386" s="16"/>
      <c r="S386" s="8"/>
      <c r="V386" s="8"/>
      <c r="X386" s="8"/>
      <c r="Y386" s="22"/>
      <c r="AC386" s="8">
        <f t="shared" si="67"/>
        <v>2</v>
      </c>
      <c r="AD386" s="8">
        <f t="shared" si="65"/>
        <v>0</v>
      </c>
      <c r="AE386" s="8">
        <f t="shared" si="66"/>
        <v>0</v>
      </c>
      <c r="AF386" s="8">
        <f t="shared" si="64"/>
        <v>0</v>
      </c>
      <c r="AG386" s="3">
        <f t="shared" si="68"/>
        <v>2</v>
      </c>
    </row>
    <row r="387" spans="1:33">
      <c r="A387" s="3" t="s">
        <v>9579</v>
      </c>
      <c r="B387" s="3" t="s">
        <v>9581</v>
      </c>
      <c r="C387" s="2" t="s">
        <v>9068</v>
      </c>
      <c r="D387" s="2" t="s">
        <v>7074</v>
      </c>
      <c r="E387" s="2" t="s">
        <v>7075</v>
      </c>
      <c r="F387" s="3" t="s">
        <v>2472</v>
      </c>
      <c r="H387" s="8"/>
      <c r="I387" s="8"/>
      <c r="L387" s="32" t="s">
        <v>10049</v>
      </c>
      <c r="M387" s="8"/>
      <c r="N387" s="8" t="s">
        <v>7823</v>
      </c>
      <c r="O387" s="8"/>
      <c r="Q387" s="16"/>
      <c r="S387" s="8"/>
      <c r="V387" s="8"/>
      <c r="X387" s="8"/>
      <c r="Y387" s="22"/>
      <c r="AC387" s="8">
        <f t="shared" si="67"/>
        <v>2</v>
      </c>
      <c r="AD387" s="8">
        <f t="shared" si="65"/>
        <v>0</v>
      </c>
      <c r="AE387" s="8">
        <f t="shared" si="66"/>
        <v>0</v>
      </c>
      <c r="AF387" s="8">
        <f t="shared" si="64"/>
        <v>0</v>
      </c>
      <c r="AG387" s="3">
        <f t="shared" si="68"/>
        <v>2</v>
      </c>
    </row>
    <row r="388" spans="1:33">
      <c r="A388" s="3" t="s">
        <v>9579</v>
      </c>
      <c r="B388" s="3" t="s">
        <v>9581</v>
      </c>
      <c r="C388" s="2" t="s">
        <v>9068</v>
      </c>
      <c r="D388" s="2" t="s">
        <v>7256</v>
      </c>
      <c r="E388" s="2" t="s">
        <v>7446</v>
      </c>
      <c r="F388" s="3" t="s">
        <v>2447</v>
      </c>
      <c r="H388" s="8"/>
      <c r="I388" s="8"/>
      <c r="L388" s="32"/>
      <c r="M388" s="8"/>
      <c r="N388" s="8" t="s">
        <v>7823</v>
      </c>
      <c r="O388" s="8"/>
      <c r="Q388" s="16"/>
      <c r="R388" s="16" t="s">
        <v>7823</v>
      </c>
      <c r="S388" s="8"/>
      <c r="V388" s="8"/>
      <c r="X388" s="8"/>
      <c r="Y388" s="22"/>
      <c r="AC388" s="8">
        <f t="shared" si="67"/>
        <v>2</v>
      </c>
      <c r="AD388" s="8">
        <f t="shared" si="65"/>
        <v>0</v>
      </c>
      <c r="AE388" s="8">
        <f t="shared" si="66"/>
        <v>0</v>
      </c>
      <c r="AF388" s="8">
        <f t="shared" si="64"/>
        <v>0</v>
      </c>
      <c r="AG388" s="3">
        <f t="shared" si="68"/>
        <v>2</v>
      </c>
    </row>
    <row r="389" spans="1:33">
      <c r="A389" s="3" t="s">
        <v>9579</v>
      </c>
      <c r="B389" s="3" t="s">
        <v>9581</v>
      </c>
      <c r="C389" s="2" t="s">
        <v>9068</v>
      </c>
      <c r="D389" s="2" t="s">
        <v>6528</v>
      </c>
      <c r="E389" s="2" t="s">
        <v>6533</v>
      </c>
      <c r="F389" s="3" t="s">
        <v>2175</v>
      </c>
      <c r="H389" s="8"/>
      <c r="I389" s="8"/>
      <c r="L389" s="32"/>
      <c r="M389" s="8"/>
      <c r="N389" s="8" t="s">
        <v>7823</v>
      </c>
      <c r="O389" s="8"/>
      <c r="Q389" s="16"/>
      <c r="R389" s="16" t="s">
        <v>7823</v>
      </c>
      <c r="S389" s="8"/>
      <c r="V389" s="8"/>
      <c r="X389" s="8"/>
      <c r="Y389" s="22"/>
      <c r="AC389" s="8">
        <f t="shared" si="67"/>
        <v>2</v>
      </c>
      <c r="AD389" s="8">
        <f t="shared" si="65"/>
        <v>0</v>
      </c>
      <c r="AE389" s="8">
        <f t="shared" si="66"/>
        <v>0</v>
      </c>
      <c r="AF389" s="8">
        <f t="shared" si="64"/>
        <v>0</v>
      </c>
      <c r="AG389" s="3">
        <f t="shared" si="68"/>
        <v>2</v>
      </c>
    </row>
    <row r="390" spans="1:33">
      <c r="A390" s="3" t="s">
        <v>9579</v>
      </c>
      <c r="B390" s="3" t="s">
        <v>9581</v>
      </c>
      <c r="C390" s="2" t="s">
        <v>9068</v>
      </c>
      <c r="D390" s="2" t="s">
        <v>6524</v>
      </c>
      <c r="E390" s="2" t="s">
        <v>7076</v>
      </c>
      <c r="F390" s="3" t="s">
        <v>2178</v>
      </c>
      <c r="H390" s="8"/>
      <c r="I390" s="8"/>
      <c r="L390" s="18" t="s">
        <v>8991</v>
      </c>
      <c r="M390" s="8"/>
      <c r="O390" s="8"/>
      <c r="Q390" s="16"/>
      <c r="S390" s="8"/>
      <c r="V390" s="8"/>
      <c r="X390" s="8"/>
      <c r="Y390" s="22"/>
      <c r="AC390" s="8">
        <f t="shared" si="67"/>
        <v>1</v>
      </c>
      <c r="AD390" s="8">
        <f t="shared" si="65"/>
        <v>0</v>
      </c>
      <c r="AE390" s="8">
        <f t="shared" si="66"/>
        <v>0</v>
      </c>
      <c r="AF390" s="8">
        <f t="shared" si="64"/>
        <v>0</v>
      </c>
      <c r="AG390" s="3">
        <f t="shared" si="68"/>
        <v>1</v>
      </c>
    </row>
    <row r="391" spans="1:33">
      <c r="A391" s="3" t="s">
        <v>9579</v>
      </c>
      <c r="B391" s="3" t="s">
        <v>9581</v>
      </c>
      <c r="C391" s="2" t="s">
        <v>9068</v>
      </c>
      <c r="D391" s="2" t="s">
        <v>6890</v>
      </c>
      <c r="E391" s="2" t="s">
        <v>7061</v>
      </c>
      <c r="F391" s="3" t="s">
        <v>2617</v>
      </c>
      <c r="H391" s="8"/>
      <c r="I391" s="8"/>
      <c r="L391" s="32"/>
      <c r="M391" s="8"/>
      <c r="N391" s="8" t="s">
        <v>7823</v>
      </c>
      <c r="O391" s="8"/>
      <c r="Q391" s="16"/>
      <c r="R391" s="16" t="s">
        <v>7823</v>
      </c>
      <c r="S391" s="8"/>
      <c r="V391" s="8"/>
      <c r="X391" s="8"/>
      <c r="Y391" s="22"/>
      <c r="AC391" s="8">
        <f t="shared" si="67"/>
        <v>2</v>
      </c>
      <c r="AD391" s="8">
        <f t="shared" si="65"/>
        <v>0</v>
      </c>
      <c r="AE391" s="8">
        <f t="shared" si="66"/>
        <v>0</v>
      </c>
      <c r="AF391" s="8">
        <f t="shared" si="64"/>
        <v>0</v>
      </c>
      <c r="AG391" s="3">
        <f t="shared" si="68"/>
        <v>2</v>
      </c>
    </row>
    <row r="392" spans="1:33">
      <c r="A392" s="3" t="s">
        <v>9579</v>
      </c>
      <c r="B392" s="3" t="s">
        <v>9581</v>
      </c>
      <c r="C392" s="2" t="s">
        <v>9281</v>
      </c>
      <c r="D392" s="2" t="s">
        <v>7240</v>
      </c>
      <c r="E392" s="2" t="s">
        <v>7059</v>
      </c>
      <c r="F392" s="3" t="s">
        <v>2643</v>
      </c>
      <c r="G392" s="8" t="s">
        <v>7823</v>
      </c>
      <c r="H392" s="8"/>
      <c r="I392" s="8"/>
      <c r="K392" s="8" t="s">
        <v>7823</v>
      </c>
      <c r="L392" s="32"/>
      <c r="M392" s="8"/>
      <c r="O392" s="8"/>
      <c r="Q392" s="16"/>
      <c r="S392" s="8"/>
      <c r="V392" s="8"/>
      <c r="X392" s="8"/>
      <c r="Y392" s="22" t="s">
        <v>7277</v>
      </c>
      <c r="AC392" s="8">
        <f t="shared" si="67"/>
        <v>2</v>
      </c>
      <c r="AD392" s="8">
        <f t="shared" si="65"/>
        <v>0</v>
      </c>
      <c r="AE392" s="8">
        <f t="shared" si="66"/>
        <v>1</v>
      </c>
      <c r="AF392" s="8">
        <f t="shared" si="64"/>
        <v>0</v>
      </c>
      <c r="AG392" s="3">
        <f t="shared" si="68"/>
        <v>3</v>
      </c>
    </row>
    <row r="393" spans="1:33">
      <c r="A393" s="3" t="s">
        <v>9579</v>
      </c>
      <c r="B393" s="3" t="s">
        <v>9581</v>
      </c>
      <c r="C393" s="2" t="s">
        <v>9281</v>
      </c>
      <c r="D393" s="2" t="s">
        <v>7070</v>
      </c>
      <c r="E393" s="2" t="s">
        <v>6881</v>
      </c>
      <c r="F393" s="3" t="s">
        <v>2021</v>
      </c>
      <c r="H393" s="8"/>
      <c r="I393" s="8"/>
      <c r="K393" s="18" t="s">
        <v>8991</v>
      </c>
      <c r="L393" s="32"/>
      <c r="M393" s="8"/>
      <c r="O393" s="8"/>
      <c r="Q393" s="16"/>
      <c r="S393" s="8"/>
      <c r="V393" s="8"/>
      <c r="X393" s="8"/>
      <c r="Y393" s="22"/>
      <c r="AC393" s="8">
        <f t="shared" si="67"/>
        <v>1</v>
      </c>
      <c r="AD393" s="8">
        <f t="shared" si="65"/>
        <v>0</v>
      </c>
      <c r="AE393" s="8">
        <f t="shared" si="66"/>
        <v>0</v>
      </c>
      <c r="AF393" s="8">
        <f t="shared" si="64"/>
        <v>0</v>
      </c>
      <c r="AG393" s="3">
        <f t="shared" si="68"/>
        <v>1</v>
      </c>
    </row>
    <row r="394" spans="1:33">
      <c r="A394" s="3" t="s">
        <v>9579</v>
      </c>
      <c r="B394" s="3" t="s">
        <v>9581</v>
      </c>
      <c r="C394" s="2" t="s">
        <v>8168</v>
      </c>
      <c r="D394" s="2" t="s">
        <v>6185</v>
      </c>
      <c r="E394" s="2" t="s">
        <v>7248</v>
      </c>
      <c r="F394" s="3" t="s">
        <v>2198</v>
      </c>
      <c r="H394" s="8"/>
      <c r="I394" s="8"/>
      <c r="L394" s="32" t="s">
        <v>10049</v>
      </c>
      <c r="M394" s="8"/>
      <c r="N394" s="8" t="s">
        <v>7823</v>
      </c>
      <c r="O394" s="8"/>
      <c r="Q394" s="16"/>
      <c r="S394" s="8"/>
      <c r="V394" s="8"/>
      <c r="X394" s="8"/>
      <c r="Y394" s="22"/>
      <c r="AC394" s="8">
        <f>COUNTIF(G394:Y394,"X")+COUNTIF(G394:Y394, "X(e)")</f>
        <v>2</v>
      </c>
      <c r="AD394" s="8">
        <f>COUNTIF(G394:Y394,"NB")</f>
        <v>0</v>
      </c>
      <c r="AE394" s="8">
        <f>COUNTIF(G394:Y394,"V")</f>
        <v>0</v>
      </c>
      <c r="AF394" s="8">
        <f>COUNTIF(G394:Z394,"IN")</f>
        <v>0</v>
      </c>
      <c r="AG394" s="3">
        <f>SUM(AC394:AF394)</f>
        <v>2</v>
      </c>
    </row>
    <row r="395" spans="1:33">
      <c r="A395" s="3" t="s">
        <v>9579</v>
      </c>
      <c r="B395" s="3" t="s">
        <v>9581</v>
      </c>
      <c r="C395" s="2" t="s">
        <v>8168</v>
      </c>
      <c r="D395" s="2" t="s">
        <v>6703</v>
      </c>
      <c r="E395" s="2" t="s">
        <v>6529</v>
      </c>
      <c r="F395" s="3" t="s">
        <v>1877</v>
      </c>
      <c r="H395" s="8"/>
      <c r="I395" s="8" t="s">
        <v>7278</v>
      </c>
      <c r="L395" s="32" t="s">
        <v>10049</v>
      </c>
      <c r="M395" s="8"/>
      <c r="N395" s="8" t="s">
        <v>7823</v>
      </c>
      <c r="O395" s="8"/>
      <c r="Q395" s="16"/>
      <c r="R395" s="16" t="s">
        <v>7823</v>
      </c>
      <c r="S395" s="8"/>
      <c r="V395" s="8"/>
      <c r="X395" s="8"/>
      <c r="Y395" s="22"/>
      <c r="AC395" s="8">
        <f t="shared" si="67"/>
        <v>3</v>
      </c>
      <c r="AD395" s="8">
        <f t="shared" si="65"/>
        <v>0</v>
      </c>
      <c r="AE395" s="8">
        <f t="shared" si="66"/>
        <v>0</v>
      </c>
      <c r="AF395" s="8">
        <f t="shared" si="64"/>
        <v>0</v>
      </c>
      <c r="AG395" s="3">
        <f t="shared" si="68"/>
        <v>3</v>
      </c>
    </row>
    <row r="396" spans="1:33">
      <c r="A396" s="3" t="s">
        <v>9579</v>
      </c>
      <c r="B396" s="3" t="s">
        <v>9581</v>
      </c>
      <c r="C396" s="2" t="s">
        <v>8168</v>
      </c>
      <c r="D396" s="2" t="s">
        <v>7625</v>
      </c>
      <c r="E396" s="2" t="s">
        <v>7450</v>
      </c>
      <c r="F396" s="3" t="s">
        <v>2030</v>
      </c>
      <c r="H396" s="8"/>
      <c r="I396" s="8" t="s">
        <v>7823</v>
      </c>
      <c r="J396" s="72" t="s">
        <v>7823</v>
      </c>
      <c r="L396" s="32" t="s">
        <v>10049</v>
      </c>
      <c r="M396" s="8"/>
      <c r="N396" s="8" t="s">
        <v>7823</v>
      </c>
      <c r="O396" s="8"/>
      <c r="Q396" s="16"/>
      <c r="R396" s="16" t="s">
        <v>7823</v>
      </c>
      <c r="S396" s="8"/>
      <c r="V396" s="8" t="s">
        <v>7823</v>
      </c>
      <c r="X396" s="8"/>
      <c r="Y396" s="22"/>
      <c r="AC396" s="8">
        <f t="shared" si="67"/>
        <v>6</v>
      </c>
      <c r="AD396" s="8">
        <f t="shared" si="65"/>
        <v>0</v>
      </c>
      <c r="AE396" s="8">
        <f t="shared" si="66"/>
        <v>0</v>
      </c>
      <c r="AF396" s="8">
        <f t="shared" ref="AF396:AF461" si="69">COUNTIF(G396:Z396,"IN")</f>
        <v>0</v>
      </c>
      <c r="AG396" s="3">
        <f t="shared" si="68"/>
        <v>6</v>
      </c>
    </row>
    <row r="397" spans="1:33">
      <c r="A397" s="3" t="s">
        <v>9579</v>
      </c>
      <c r="B397" s="3" t="s">
        <v>9581</v>
      </c>
      <c r="C397" s="2" t="s">
        <v>8168</v>
      </c>
      <c r="D397" s="2" t="s">
        <v>7451</v>
      </c>
      <c r="E397" s="2" t="s">
        <v>6184</v>
      </c>
      <c r="F397" s="3" t="s">
        <v>1882</v>
      </c>
      <c r="H397" s="8"/>
      <c r="I397" s="18" t="s">
        <v>8991</v>
      </c>
      <c r="L397" s="32"/>
      <c r="M397" s="8"/>
      <c r="O397" s="8"/>
      <c r="Q397" s="16"/>
      <c r="S397" s="8"/>
      <c r="V397" s="8"/>
      <c r="X397" s="8"/>
      <c r="Y397" s="22"/>
      <c r="AC397" s="8">
        <f t="shared" si="67"/>
        <v>1</v>
      </c>
      <c r="AD397" s="8">
        <f t="shared" si="65"/>
        <v>0</v>
      </c>
      <c r="AE397" s="8">
        <f t="shared" si="66"/>
        <v>0</v>
      </c>
      <c r="AF397" s="8">
        <f t="shared" si="69"/>
        <v>0</v>
      </c>
      <c r="AG397" s="3">
        <f t="shared" si="68"/>
        <v>1</v>
      </c>
    </row>
    <row r="398" spans="1:33">
      <c r="A398" s="3" t="s">
        <v>9579</v>
      </c>
      <c r="B398" s="3" t="s">
        <v>9581</v>
      </c>
      <c r="C398" s="2" t="s">
        <v>8168</v>
      </c>
      <c r="D398" s="2" t="s">
        <v>8147</v>
      </c>
      <c r="E398" s="2" t="s">
        <v>6723</v>
      </c>
      <c r="F398" s="3" t="s">
        <v>10280</v>
      </c>
      <c r="H398" s="8"/>
      <c r="I398" s="8"/>
      <c r="J398" s="72" t="s">
        <v>7823</v>
      </c>
      <c r="L398" s="32" t="s">
        <v>10049</v>
      </c>
      <c r="M398" s="8"/>
      <c r="O398" s="8" t="s">
        <v>7823</v>
      </c>
      <c r="P398" s="8" t="s">
        <v>7823</v>
      </c>
      <c r="Q398" s="16"/>
      <c r="S398" s="8" t="s">
        <v>7823</v>
      </c>
      <c r="V398" s="8" t="s">
        <v>7823</v>
      </c>
      <c r="X398" s="8"/>
      <c r="Y398" s="22"/>
      <c r="AC398" s="8">
        <f t="shared" si="67"/>
        <v>6</v>
      </c>
      <c r="AD398" s="8">
        <f t="shared" si="65"/>
        <v>0</v>
      </c>
      <c r="AE398" s="8">
        <f t="shared" si="66"/>
        <v>0</v>
      </c>
      <c r="AF398" s="8">
        <f t="shared" si="69"/>
        <v>0</v>
      </c>
      <c r="AG398" s="3">
        <f t="shared" si="68"/>
        <v>6</v>
      </c>
    </row>
    <row r="399" spans="1:33">
      <c r="A399" s="3" t="s">
        <v>9579</v>
      </c>
      <c r="B399" s="3" t="s">
        <v>9581</v>
      </c>
      <c r="C399" s="2" t="s">
        <v>8999</v>
      </c>
      <c r="D399" s="2" t="s">
        <v>8228</v>
      </c>
      <c r="E399" s="2" t="s">
        <v>7083</v>
      </c>
      <c r="F399" s="3" t="s">
        <v>2346</v>
      </c>
      <c r="H399" s="8"/>
      <c r="I399" s="8"/>
      <c r="J399" s="72" t="s">
        <v>7823</v>
      </c>
      <c r="L399" s="32"/>
      <c r="M399" s="8"/>
      <c r="O399" s="8" t="s">
        <v>7823</v>
      </c>
      <c r="P399" s="8" t="s">
        <v>7823</v>
      </c>
      <c r="Q399" s="16"/>
      <c r="S399" s="8" t="s">
        <v>7823</v>
      </c>
      <c r="T399" s="16" t="s">
        <v>7823</v>
      </c>
      <c r="V399" s="8" t="s">
        <v>7823</v>
      </c>
      <c r="X399" s="8"/>
      <c r="Y399" s="22"/>
      <c r="AC399" s="8">
        <f t="shared" si="67"/>
        <v>6</v>
      </c>
      <c r="AD399" s="8">
        <f t="shared" si="65"/>
        <v>0</v>
      </c>
      <c r="AE399" s="8">
        <f t="shared" si="66"/>
        <v>0</v>
      </c>
      <c r="AF399" s="8">
        <f t="shared" si="69"/>
        <v>0</v>
      </c>
      <c r="AG399" s="3">
        <f t="shared" si="68"/>
        <v>6</v>
      </c>
    </row>
    <row r="400" spans="1:33">
      <c r="A400" s="3" t="s">
        <v>9579</v>
      </c>
      <c r="B400" s="3" t="s">
        <v>9581</v>
      </c>
      <c r="C400" s="2" t="s">
        <v>8999</v>
      </c>
      <c r="D400" s="2" t="s">
        <v>7084</v>
      </c>
      <c r="E400" s="2" t="s">
        <v>6903</v>
      </c>
      <c r="F400" s="3" t="s">
        <v>2645</v>
      </c>
      <c r="H400" s="8"/>
      <c r="I400" s="8" t="s">
        <v>7277</v>
      </c>
      <c r="J400" s="72" t="s">
        <v>7823</v>
      </c>
      <c r="L400" s="32"/>
      <c r="M400" s="8"/>
      <c r="O400" s="8"/>
      <c r="Q400" s="16"/>
      <c r="S400" s="8"/>
      <c r="V400" s="8"/>
      <c r="X400" s="8"/>
      <c r="Y400" s="22"/>
      <c r="AC400" s="8">
        <f t="shared" si="67"/>
        <v>1</v>
      </c>
      <c r="AD400" s="8">
        <f t="shared" si="65"/>
        <v>0</v>
      </c>
      <c r="AE400" s="8">
        <f t="shared" si="66"/>
        <v>1</v>
      </c>
      <c r="AF400" s="8">
        <f t="shared" si="69"/>
        <v>0</v>
      </c>
      <c r="AG400" s="3">
        <f t="shared" si="68"/>
        <v>2</v>
      </c>
    </row>
    <row r="401" spans="1:33">
      <c r="A401" s="3" t="s">
        <v>9579</v>
      </c>
      <c r="B401" s="3" t="s">
        <v>9581</v>
      </c>
      <c r="C401" s="2" t="s">
        <v>8999</v>
      </c>
      <c r="D401" s="2" t="s">
        <v>6874</v>
      </c>
      <c r="E401" s="2" t="s">
        <v>6342</v>
      </c>
      <c r="F401" s="3" t="s">
        <v>2646</v>
      </c>
      <c r="H401" s="8"/>
      <c r="I401" s="8"/>
      <c r="J401" s="73" t="s">
        <v>8991</v>
      </c>
      <c r="L401" s="32"/>
      <c r="M401" s="8"/>
      <c r="O401" s="8"/>
      <c r="Q401" s="16"/>
      <c r="S401" s="8"/>
      <c r="V401" s="8"/>
      <c r="X401" s="8"/>
      <c r="Y401" s="22"/>
      <c r="AC401" s="8">
        <f t="shared" si="67"/>
        <v>1</v>
      </c>
      <c r="AD401" s="8">
        <f t="shared" si="65"/>
        <v>0</v>
      </c>
      <c r="AE401" s="8">
        <f t="shared" si="66"/>
        <v>0</v>
      </c>
      <c r="AF401" s="8">
        <f t="shared" si="69"/>
        <v>0</v>
      </c>
      <c r="AG401" s="3">
        <f t="shared" si="68"/>
        <v>1</v>
      </c>
    </row>
    <row r="402" spans="1:33">
      <c r="A402" s="3" t="s">
        <v>9579</v>
      </c>
      <c r="B402" s="3" t="s">
        <v>9581</v>
      </c>
      <c r="C402" s="2" t="s">
        <v>8999</v>
      </c>
      <c r="D402" s="2" t="s">
        <v>6530</v>
      </c>
      <c r="E402" s="2" t="s">
        <v>6907</v>
      </c>
      <c r="F402" s="3" t="s">
        <v>2480</v>
      </c>
      <c r="H402" s="8"/>
      <c r="I402" s="8" t="s">
        <v>7823</v>
      </c>
      <c r="L402" s="32" t="s">
        <v>10049</v>
      </c>
      <c r="M402" s="8"/>
      <c r="N402" s="8" t="s">
        <v>7278</v>
      </c>
      <c r="O402" s="8"/>
      <c r="Q402" s="16"/>
      <c r="R402" s="16" t="s">
        <v>7823</v>
      </c>
      <c r="S402" s="8"/>
      <c r="V402" s="8"/>
      <c r="X402" s="8"/>
      <c r="Y402" s="22"/>
      <c r="AC402" s="8">
        <f t="shared" si="67"/>
        <v>3</v>
      </c>
      <c r="AD402" s="8">
        <f t="shared" si="65"/>
        <v>0</v>
      </c>
      <c r="AE402" s="8">
        <f t="shared" si="66"/>
        <v>0</v>
      </c>
      <c r="AF402" s="8">
        <f t="shared" si="69"/>
        <v>0</v>
      </c>
      <c r="AG402" s="3">
        <f t="shared" si="68"/>
        <v>3</v>
      </c>
    </row>
    <row r="403" spans="1:33">
      <c r="A403" s="3" t="s">
        <v>9579</v>
      </c>
      <c r="B403" s="3" t="s">
        <v>9581</v>
      </c>
      <c r="C403" s="2" t="s">
        <v>8999</v>
      </c>
      <c r="D403" s="2" t="s">
        <v>6726</v>
      </c>
      <c r="E403" s="2" t="s">
        <v>7627</v>
      </c>
      <c r="F403" s="3" t="s">
        <v>2799</v>
      </c>
      <c r="H403" s="8"/>
      <c r="I403" s="8"/>
      <c r="J403" s="72" t="s">
        <v>7823</v>
      </c>
      <c r="L403" s="32" t="s">
        <v>10049</v>
      </c>
      <c r="M403" s="8"/>
      <c r="N403" s="8" t="s">
        <v>7823</v>
      </c>
      <c r="O403" s="8"/>
      <c r="Q403" s="16"/>
      <c r="R403" s="16" t="s">
        <v>7823</v>
      </c>
      <c r="S403" s="8"/>
      <c r="V403" s="8" t="s">
        <v>7823</v>
      </c>
      <c r="X403" s="8"/>
      <c r="Y403" s="22"/>
      <c r="AC403" s="8">
        <f t="shared" si="67"/>
        <v>5</v>
      </c>
      <c r="AD403" s="8">
        <f t="shared" si="65"/>
        <v>0</v>
      </c>
      <c r="AE403" s="8">
        <f t="shared" si="66"/>
        <v>0</v>
      </c>
      <c r="AF403" s="8">
        <f t="shared" si="69"/>
        <v>0</v>
      </c>
      <c r="AG403" s="3">
        <f t="shared" si="68"/>
        <v>5</v>
      </c>
    </row>
    <row r="404" spans="1:33">
      <c r="A404" s="3" t="s">
        <v>9579</v>
      </c>
      <c r="B404" s="3" t="s">
        <v>9581</v>
      </c>
      <c r="C404" s="2" t="s">
        <v>8999</v>
      </c>
      <c r="D404" s="2" t="s">
        <v>10393</v>
      </c>
      <c r="E404" s="2" t="s">
        <v>10394</v>
      </c>
      <c r="F404" s="3" t="s">
        <v>10395</v>
      </c>
      <c r="H404" s="8"/>
      <c r="I404" s="8" t="s">
        <v>7823</v>
      </c>
      <c r="J404" s="72" t="s">
        <v>7823</v>
      </c>
      <c r="L404" s="32" t="s">
        <v>10049</v>
      </c>
      <c r="M404" s="8"/>
      <c r="N404" s="8" t="s">
        <v>7823</v>
      </c>
      <c r="O404" s="8"/>
      <c r="Q404" s="16"/>
      <c r="R404" s="16" t="s">
        <v>7823</v>
      </c>
      <c r="S404" s="8"/>
      <c r="V404" s="8" t="s">
        <v>7823</v>
      </c>
      <c r="X404" s="8"/>
      <c r="Y404" s="22"/>
      <c r="AC404" s="8">
        <f t="shared" si="67"/>
        <v>6</v>
      </c>
      <c r="AD404" s="8">
        <f t="shared" si="65"/>
        <v>0</v>
      </c>
      <c r="AE404" s="8">
        <f t="shared" si="66"/>
        <v>0</v>
      </c>
      <c r="AF404" s="8">
        <f t="shared" si="69"/>
        <v>0</v>
      </c>
    </row>
    <row r="405" spans="1:33">
      <c r="A405" s="3" t="s">
        <v>9579</v>
      </c>
      <c r="B405" s="3" t="s">
        <v>9581</v>
      </c>
      <c r="C405" s="2" t="s">
        <v>8999</v>
      </c>
      <c r="D405" s="2" t="s">
        <v>6898</v>
      </c>
      <c r="E405" s="2" t="s">
        <v>6043</v>
      </c>
      <c r="F405" s="3" t="s">
        <v>2637</v>
      </c>
      <c r="G405" s="8" t="s">
        <v>7278</v>
      </c>
      <c r="H405" s="8"/>
      <c r="I405" s="8"/>
      <c r="J405" s="72" t="s">
        <v>7823</v>
      </c>
      <c r="L405" s="3"/>
      <c r="M405" s="8"/>
      <c r="N405" s="3"/>
      <c r="O405" s="8"/>
      <c r="Q405" s="16"/>
      <c r="R405" s="25"/>
      <c r="S405" s="8"/>
      <c r="X405" s="8"/>
      <c r="Y405" s="22"/>
      <c r="AC405" s="8">
        <f t="shared" si="67"/>
        <v>1</v>
      </c>
      <c r="AD405" s="8">
        <f t="shared" si="65"/>
        <v>0</v>
      </c>
      <c r="AE405" s="8">
        <f t="shared" si="66"/>
        <v>0</v>
      </c>
      <c r="AF405" s="8">
        <f t="shared" si="69"/>
        <v>0</v>
      </c>
      <c r="AG405" s="3">
        <f t="shared" si="68"/>
        <v>1</v>
      </c>
    </row>
    <row r="406" spans="1:33">
      <c r="A406" s="3" t="s">
        <v>9579</v>
      </c>
      <c r="B406" s="3" t="s">
        <v>9581</v>
      </c>
      <c r="C406" s="2" t="s">
        <v>8999</v>
      </c>
      <c r="D406" s="2" t="s">
        <v>6755</v>
      </c>
      <c r="E406" s="2" t="s">
        <v>6049</v>
      </c>
      <c r="F406" s="3" t="s">
        <v>3136</v>
      </c>
      <c r="H406" s="8"/>
      <c r="I406" s="8"/>
      <c r="J406" s="72" t="s">
        <v>7823</v>
      </c>
      <c r="L406" s="32"/>
      <c r="M406" s="8"/>
      <c r="O406" s="8"/>
      <c r="P406" s="8" t="s">
        <v>7823</v>
      </c>
      <c r="Q406" s="16"/>
      <c r="S406" s="8"/>
      <c r="V406" s="8" t="s">
        <v>7823</v>
      </c>
      <c r="X406" s="8"/>
      <c r="Y406" s="22"/>
      <c r="AC406" s="8">
        <f t="shared" si="67"/>
        <v>3</v>
      </c>
      <c r="AD406" s="8">
        <f t="shared" si="65"/>
        <v>0</v>
      </c>
      <c r="AE406" s="8">
        <f t="shared" si="66"/>
        <v>0</v>
      </c>
      <c r="AF406" s="8">
        <f t="shared" si="69"/>
        <v>0</v>
      </c>
      <c r="AG406" s="3">
        <f t="shared" si="68"/>
        <v>3</v>
      </c>
    </row>
    <row r="407" spans="1:33">
      <c r="A407" s="3" t="s">
        <v>9579</v>
      </c>
      <c r="B407" s="3" t="s">
        <v>9581</v>
      </c>
      <c r="C407" s="2" t="s">
        <v>8518</v>
      </c>
      <c r="D407" s="2" t="s">
        <v>5361</v>
      </c>
      <c r="E407" s="2" t="s">
        <v>6399</v>
      </c>
      <c r="F407" s="3" t="s">
        <v>3298</v>
      </c>
      <c r="H407" s="8"/>
      <c r="I407" s="8"/>
      <c r="L407" s="32" t="s">
        <v>10049</v>
      </c>
      <c r="M407" s="8"/>
      <c r="N407" s="8" t="s">
        <v>7823</v>
      </c>
      <c r="O407" s="8"/>
      <c r="Q407" s="16"/>
      <c r="R407" s="16" t="s">
        <v>7823</v>
      </c>
      <c r="S407" s="8"/>
      <c r="V407" s="8"/>
      <c r="X407" s="8"/>
      <c r="Y407" s="22"/>
      <c r="AC407" s="8">
        <f t="shared" si="67"/>
        <v>3</v>
      </c>
      <c r="AD407" s="8">
        <f t="shared" si="65"/>
        <v>0</v>
      </c>
      <c r="AE407" s="8">
        <f t="shared" si="66"/>
        <v>0</v>
      </c>
      <c r="AF407" s="8">
        <f t="shared" si="69"/>
        <v>0</v>
      </c>
      <c r="AG407" s="3">
        <f t="shared" si="68"/>
        <v>3</v>
      </c>
    </row>
    <row r="408" spans="1:33">
      <c r="A408" s="3" t="s">
        <v>9579</v>
      </c>
      <c r="B408" s="3" t="s">
        <v>9581</v>
      </c>
      <c r="C408" s="2" t="s">
        <v>8518</v>
      </c>
      <c r="D408" s="2" t="s">
        <v>5882</v>
      </c>
      <c r="E408" s="2" t="s">
        <v>6054</v>
      </c>
      <c r="F408" s="3" t="s">
        <v>3141</v>
      </c>
      <c r="H408" s="8"/>
      <c r="I408" s="8"/>
      <c r="L408" s="32"/>
      <c r="M408" s="8"/>
      <c r="O408" s="8"/>
      <c r="Q408" s="16"/>
      <c r="R408" s="23" t="s">
        <v>8991</v>
      </c>
      <c r="S408" s="8"/>
      <c r="V408" s="8"/>
      <c r="X408" s="8"/>
      <c r="Y408" s="22"/>
      <c r="AC408" s="8">
        <f t="shared" si="67"/>
        <v>1</v>
      </c>
      <c r="AD408" s="8">
        <f t="shared" si="65"/>
        <v>0</v>
      </c>
      <c r="AE408" s="8">
        <f t="shared" si="66"/>
        <v>0</v>
      </c>
      <c r="AF408" s="8">
        <f t="shared" si="69"/>
        <v>0</v>
      </c>
      <c r="AG408" s="3">
        <f t="shared" si="68"/>
        <v>1</v>
      </c>
    </row>
    <row r="409" spans="1:33">
      <c r="A409" s="3" t="s">
        <v>9579</v>
      </c>
      <c r="B409" s="3" t="s">
        <v>9581</v>
      </c>
      <c r="C409" s="2" t="s">
        <v>8677</v>
      </c>
      <c r="D409" s="2" t="s">
        <v>6048</v>
      </c>
      <c r="E409" s="2" t="s">
        <v>5706</v>
      </c>
      <c r="F409" s="3" t="s">
        <v>2341</v>
      </c>
      <c r="G409" s="8" t="s">
        <v>7823</v>
      </c>
      <c r="H409" s="8"/>
      <c r="I409" s="8" t="s">
        <v>7823</v>
      </c>
      <c r="L409" s="32" t="s">
        <v>10049</v>
      </c>
      <c r="M409" s="8"/>
      <c r="N409" s="8" t="s">
        <v>7823</v>
      </c>
      <c r="O409" s="8"/>
      <c r="Q409" s="16"/>
      <c r="R409" s="16" t="s">
        <v>7823</v>
      </c>
      <c r="S409" s="8"/>
      <c r="V409" s="8" t="s">
        <v>7823</v>
      </c>
      <c r="X409" s="8"/>
      <c r="Y409" s="22"/>
      <c r="AC409" s="8">
        <f t="shared" si="67"/>
        <v>6</v>
      </c>
      <c r="AD409" s="8">
        <f t="shared" si="65"/>
        <v>0</v>
      </c>
      <c r="AE409" s="8">
        <f t="shared" si="66"/>
        <v>0</v>
      </c>
      <c r="AF409" s="8">
        <f t="shared" si="69"/>
        <v>0</v>
      </c>
      <c r="AG409" s="3">
        <f t="shared" si="68"/>
        <v>6</v>
      </c>
    </row>
    <row r="410" spans="1:33">
      <c r="A410" s="3" t="s">
        <v>9579</v>
      </c>
      <c r="B410" s="3" t="s">
        <v>9581</v>
      </c>
      <c r="C410" s="2" t="s">
        <v>7377</v>
      </c>
      <c r="D410" s="2" t="s">
        <v>9481</v>
      </c>
      <c r="E410" s="2" t="s">
        <v>9482</v>
      </c>
      <c r="F410" s="3" t="s">
        <v>3117</v>
      </c>
      <c r="H410" s="8"/>
      <c r="I410" s="8" t="s">
        <v>7823</v>
      </c>
      <c r="L410" s="32" t="s">
        <v>7823</v>
      </c>
      <c r="M410" s="8"/>
      <c r="N410" s="8" t="s">
        <v>7823</v>
      </c>
      <c r="O410" s="8"/>
      <c r="Q410" s="16"/>
      <c r="R410" s="16" t="s">
        <v>7823</v>
      </c>
      <c r="S410" s="8"/>
      <c r="V410" s="8" t="s">
        <v>7823</v>
      </c>
      <c r="X410" s="8"/>
      <c r="Y410" s="22"/>
      <c r="AC410" s="8">
        <f t="shared" si="67"/>
        <v>5</v>
      </c>
      <c r="AD410" s="8">
        <f t="shared" si="65"/>
        <v>0</v>
      </c>
      <c r="AE410" s="8">
        <f t="shared" si="66"/>
        <v>0</v>
      </c>
      <c r="AF410" s="8">
        <f t="shared" si="69"/>
        <v>0</v>
      </c>
      <c r="AG410" s="3">
        <f t="shared" si="68"/>
        <v>5</v>
      </c>
    </row>
    <row r="411" spans="1:33">
      <c r="A411" s="3" t="s">
        <v>9579</v>
      </c>
      <c r="B411" s="3" t="s">
        <v>9581</v>
      </c>
      <c r="C411" s="2" t="s">
        <v>7377</v>
      </c>
      <c r="D411" s="2" t="s">
        <v>6956</v>
      </c>
      <c r="E411" s="2" t="s">
        <v>6210</v>
      </c>
      <c r="F411" s="3" t="s">
        <v>3465</v>
      </c>
      <c r="H411" s="8"/>
      <c r="I411" s="8"/>
      <c r="L411" s="32" t="s">
        <v>7823</v>
      </c>
      <c r="M411" s="8"/>
      <c r="N411" s="8" t="s">
        <v>7823</v>
      </c>
      <c r="O411" s="8"/>
      <c r="Q411" s="16"/>
      <c r="S411" s="8"/>
      <c r="V411" s="8"/>
      <c r="X411" s="8"/>
      <c r="Y411" s="22"/>
      <c r="AC411" s="8">
        <f t="shared" si="67"/>
        <v>2</v>
      </c>
      <c r="AD411" s="8">
        <f t="shared" si="65"/>
        <v>0</v>
      </c>
      <c r="AE411" s="8">
        <f t="shared" si="66"/>
        <v>0</v>
      </c>
      <c r="AF411" s="8">
        <f t="shared" si="69"/>
        <v>0</v>
      </c>
      <c r="AG411" s="3">
        <f t="shared" si="68"/>
        <v>2</v>
      </c>
    </row>
    <row r="412" spans="1:33">
      <c r="A412" s="3" t="s">
        <v>9579</v>
      </c>
      <c r="B412" s="3" t="s">
        <v>9581</v>
      </c>
      <c r="C412" s="2" t="s">
        <v>7377</v>
      </c>
      <c r="D412" s="2" t="s">
        <v>8715</v>
      </c>
      <c r="E412" s="2" t="s">
        <v>5711</v>
      </c>
      <c r="F412" s="3" t="s">
        <v>2786</v>
      </c>
      <c r="H412" s="8"/>
      <c r="I412" s="8"/>
      <c r="L412" s="32"/>
      <c r="M412" s="8"/>
      <c r="O412" s="8"/>
      <c r="Q412" s="16"/>
      <c r="S412" s="8"/>
      <c r="V412" s="18" t="s">
        <v>8991</v>
      </c>
      <c r="X412" s="8"/>
      <c r="Y412" s="22"/>
      <c r="AC412" s="8">
        <f t="shared" si="67"/>
        <v>1</v>
      </c>
      <c r="AD412" s="8">
        <f t="shared" si="65"/>
        <v>0</v>
      </c>
      <c r="AE412" s="8">
        <f t="shared" si="66"/>
        <v>0</v>
      </c>
      <c r="AF412" s="8">
        <f t="shared" si="69"/>
        <v>0</v>
      </c>
      <c r="AG412" s="3">
        <f t="shared" si="68"/>
        <v>1</v>
      </c>
    </row>
    <row r="413" spans="1:33">
      <c r="A413" s="3" t="s">
        <v>9579</v>
      </c>
      <c r="B413" s="3" t="s">
        <v>9581</v>
      </c>
      <c r="C413" s="2" t="s">
        <v>7284</v>
      </c>
      <c r="D413" s="2" t="s">
        <v>9483</v>
      </c>
      <c r="E413" s="2" t="s">
        <v>9484</v>
      </c>
      <c r="F413" s="3" t="s">
        <v>3111</v>
      </c>
      <c r="G413" s="8" t="s">
        <v>7823</v>
      </c>
      <c r="H413" s="8"/>
      <c r="I413" s="8" t="s">
        <v>7823</v>
      </c>
      <c r="L413" s="32"/>
      <c r="M413" s="8"/>
      <c r="O413" s="8"/>
      <c r="Q413" s="16"/>
      <c r="S413" s="8"/>
      <c r="V413" s="8"/>
      <c r="X413" s="8"/>
      <c r="Y413" s="22"/>
      <c r="AC413" s="8">
        <f t="shared" si="67"/>
        <v>2</v>
      </c>
      <c r="AD413" s="8">
        <f t="shared" si="65"/>
        <v>0</v>
      </c>
      <c r="AE413" s="8">
        <f t="shared" si="66"/>
        <v>0</v>
      </c>
      <c r="AF413" s="8">
        <f t="shared" si="69"/>
        <v>0</v>
      </c>
      <c r="AG413" s="3">
        <f t="shared" si="68"/>
        <v>2</v>
      </c>
    </row>
    <row r="414" spans="1:33">
      <c r="A414" s="3" t="s">
        <v>9579</v>
      </c>
      <c r="B414" s="3" t="s">
        <v>9581</v>
      </c>
      <c r="C414" s="2" t="s">
        <v>8857</v>
      </c>
      <c r="D414" s="2" t="s">
        <v>5713</v>
      </c>
      <c r="E414" s="2" t="s">
        <v>6384</v>
      </c>
      <c r="F414" s="3" t="s">
        <v>3135</v>
      </c>
      <c r="H414" s="8"/>
      <c r="I414" s="8"/>
      <c r="L414" s="32"/>
      <c r="M414" s="8"/>
      <c r="O414" s="8"/>
      <c r="Q414" s="16"/>
      <c r="R414" s="23" t="s">
        <v>8991</v>
      </c>
      <c r="S414" s="8"/>
      <c r="V414" s="8"/>
      <c r="X414" s="8"/>
      <c r="Y414" s="22"/>
      <c r="AC414" s="8">
        <f t="shared" si="67"/>
        <v>1</v>
      </c>
      <c r="AD414" s="8">
        <f t="shared" si="65"/>
        <v>0</v>
      </c>
      <c r="AE414" s="8">
        <f t="shared" si="66"/>
        <v>0</v>
      </c>
      <c r="AF414" s="8">
        <f t="shared" si="69"/>
        <v>0</v>
      </c>
      <c r="AG414" s="3">
        <f t="shared" si="68"/>
        <v>1</v>
      </c>
    </row>
    <row r="415" spans="1:33">
      <c r="A415" s="3" t="s">
        <v>9579</v>
      </c>
      <c r="B415" s="3" t="s">
        <v>9581</v>
      </c>
      <c r="C415" s="2" t="s">
        <v>8401</v>
      </c>
      <c r="D415" s="2" t="s">
        <v>6556</v>
      </c>
      <c r="E415" s="2" t="s">
        <v>6206</v>
      </c>
      <c r="F415" s="3" t="s">
        <v>3297</v>
      </c>
      <c r="H415" s="8"/>
      <c r="I415" s="8"/>
      <c r="L415" s="32"/>
      <c r="M415" s="8"/>
      <c r="O415" s="8"/>
      <c r="Q415" s="16"/>
      <c r="R415" s="23" t="s">
        <v>8991</v>
      </c>
      <c r="S415" s="8"/>
      <c r="V415" s="8"/>
      <c r="X415" s="8"/>
      <c r="Y415" s="22"/>
      <c r="AC415" s="8">
        <f t="shared" si="67"/>
        <v>1</v>
      </c>
      <c r="AD415" s="8">
        <f t="shared" si="65"/>
        <v>0</v>
      </c>
      <c r="AE415" s="8">
        <f t="shared" si="66"/>
        <v>0</v>
      </c>
      <c r="AF415" s="8">
        <f t="shared" si="69"/>
        <v>0</v>
      </c>
      <c r="AG415" s="3">
        <f t="shared" si="68"/>
        <v>1</v>
      </c>
    </row>
    <row r="416" spans="1:33">
      <c r="A416" s="3" t="s">
        <v>9579</v>
      </c>
      <c r="B416" s="3" t="s">
        <v>9581</v>
      </c>
      <c r="C416" s="2" t="s">
        <v>8727</v>
      </c>
      <c r="D416" s="2" t="s">
        <v>6040</v>
      </c>
      <c r="E416" s="2" t="s">
        <v>6211</v>
      </c>
      <c r="F416" s="3" t="s">
        <v>2972</v>
      </c>
      <c r="G416" s="8" t="s">
        <v>7823</v>
      </c>
      <c r="H416" s="8"/>
      <c r="I416" s="8" t="s">
        <v>7823</v>
      </c>
      <c r="K416" s="8" t="s">
        <v>7823</v>
      </c>
      <c r="L416" s="32"/>
      <c r="M416" s="8"/>
      <c r="O416" s="8"/>
      <c r="Q416" s="16"/>
      <c r="R416" s="16" t="s">
        <v>7823</v>
      </c>
      <c r="S416" s="8"/>
      <c r="V416" s="8"/>
      <c r="X416" s="8"/>
      <c r="Y416" s="22"/>
      <c r="AC416" s="8">
        <f>COUNTIF(G416:Y416,"X")+COUNTIF(G416:Y416, "X(e)")</f>
        <v>4</v>
      </c>
      <c r="AD416" s="8">
        <f>COUNTIF(G416:Y416,"NB")</f>
        <v>0</v>
      </c>
      <c r="AE416" s="8">
        <f>COUNTIF(G416:Y416,"V")</f>
        <v>0</v>
      </c>
      <c r="AF416" s="8">
        <f>COUNTIF(G416:Z416,"IN")</f>
        <v>0</v>
      </c>
      <c r="AG416" s="3">
        <f>SUM(AC416:AF416)</f>
        <v>4</v>
      </c>
    </row>
    <row r="417" spans="1:33">
      <c r="A417" s="3" t="s">
        <v>9579</v>
      </c>
      <c r="B417" s="3" t="s">
        <v>9581</v>
      </c>
      <c r="C417" s="2" t="s">
        <v>8727</v>
      </c>
      <c r="D417" s="2" t="s">
        <v>6212</v>
      </c>
      <c r="E417" s="2" t="s">
        <v>5531</v>
      </c>
      <c r="F417" s="3" t="s">
        <v>2973</v>
      </c>
      <c r="G417" s="8" t="s">
        <v>7823</v>
      </c>
      <c r="H417" s="8"/>
      <c r="I417" s="8" t="s">
        <v>7835</v>
      </c>
      <c r="K417" s="8" t="s">
        <v>7823</v>
      </c>
      <c r="L417" s="32"/>
      <c r="M417" s="8"/>
      <c r="O417" s="8"/>
      <c r="Q417" s="16"/>
      <c r="S417" s="8"/>
      <c r="V417" s="8"/>
      <c r="X417" s="8"/>
      <c r="Y417" s="22"/>
      <c r="AC417" s="8">
        <f>COUNTIF(G417:Y417,"X")+COUNTIF(G417:Y417, "X(e)")</f>
        <v>2</v>
      </c>
      <c r="AD417" s="8">
        <f>COUNTIF(G417:Y417,"NB")</f>
        <v>1</v>
      </c>
      <c r="AE417" s="8">
        <f>COUNTIF(G417:Y417,"V")</f>
        <v>0</v>
      </c>
      <c r="AF417" s="8">
        <f>COUNTIF(G417:Z417,"IN")</f>
        <v>0</v>
      </c>
      <c r="AG417" s="3">
        <f>SUM(AC417:AF417)</f>
        <v>3</v>
      </c>
    </row>
    <row r="418" spans="1:33">
      <c r="A418" s="3" t="s">
        <v>9579</v>
      </c>
      <c r="B418" s="3" t="s">
        <v>9581</v>
      </c>
      <c r="C418" s="2" t="s">
        <v>8727</v>
      </c>
      <c r="D418" s="2" t="s">
        <v>6378</v>
      </c>
      <c r="E418" s="2" t="s">
        <v>5208</v>
      </c>
      <c r="F418" s="3" t="s">
        <v>2974</v>
      </c>
      <c r="H418" s="8"/>
      <c r="I418" s="8"/>
      <c r="L418" s="32" t="s">
        <v>10049</v>
      </c>
      <c r="M418" s="8"/>
      <c r="N418" s="8" t="s">
        <v>7823</v>
      </c>
      <c r="O418" s="8"/>
      <c r="Q418" s="16"/>
      <c r="S418" s="8"/>
      <c r="V418" s="8"/>
      <c r="X418" s="8"/>
      <c r="Y418" s="22"/>
      <c r="AC418" s="8">
        <f>COUNTIF(G418:Y418,"X")+COUNTIF(G418:Y418, "X(e)")</f>
        <v>2</v>
      </c>
      <c r="AD418" s="8">
        <f>COUNTIF(G418:Y418,"NB")</f>
        <v>0</v>
      </c>
      <c r="AE418" s="8">
        <f>COUNTIF(G418:Y418,"V")</f>
        <v>0</v>
      </c>
      <c r="AF418" s="8">
        <f>COUNTIF(G418:Z418,"IN")</f>
        <v>0</v>
      </c>
      <c r="AG418" s="3">
        <f>SUM(AC418:AF418)</f>
        <v>2</v>
      </c>
    </row>
    <row r="419" spans="1:33">
      <c r="A419" s="3" t="s">
        <v>9579</v>
      </c>
      <c r="B419" s="3" t="s">
        <v>9581</v>
      </c>
      <c r="C419" s="2" t="s">
        <v>8727</v>
      </c>
      <c r="D419" s="2" t="s">
        <v>9708</v>
      </c>
      <c r="E419" s="2" t="s">
        <v>10283</v>
      </c>
      <c r="F419" s="3" t="s">
        <v>10284</v>
      </c>
      <c r="H419" s="3"/>
      <c r="N419" s="57" t="s">
        <v>8991</v>
      </c>
      <c r="AC419" s="8">
        <f t="shared" ref="AC419:AC420" si="70">COUNTIF(G419:Y419,"X")+COUNTIF(G419:Y419, "X(e)")</f>
        <v>1</v>
      </c>
      <c r="AD419" s="8">
        <f t="shared" ref="AD419:AD420" si="71">COUNTIF(G419:Y419,"NB")</f>
        <v>0</v>
      </c>
      <c r="AE419" s="8">
        <f t="shared" ref="AE419:AE420" si="72">COUNTIF(G419:Y419,"V")</f>
        <v>0</v>
      </c>
      <c r="AF419" s="8">
        <f t="shared" ref="AF419:AF420" si="73">COUNTIF(G419:Z419,"IN")</f>
        <v>0</v>
      </c>
      <c r="AG419" s="3">
        <f t="shared" ref="AG419:AG420" si="74">SUM(AC419:AF419)</f>
        <v>1</v>
      </c>
    </row>
    <row r="420" spans="1:33">
      <c r="A420" s="3" t="s">
        <v>9579</v>
      </c>
      <c r="B420" s="3" t="s">
        <v>9581</v>
      </c>
      <c r="C420" s="2" t="s">
        <v>8727</v>
      </c>
      <c r="D420" s="2" t="s">
        <v>3986</v>
      </c>
      <c r="E420" s="2" t="s">
        <v>10281</v>
      </c>
      <c r="F420" s="3" t="s">
        <v>10282</v>
      </c>
      <c r="H420" s="8"/>
      <c r="I420" s="8"/>
      <c r="L420" s="32"/>
      <c r="M420" s="8"/>
      <c r="N420" s="8" t="s">
        <v>7823</v>
      </c>
      <c r="O420" s="8"/>
      <c r="Q420" s="16"/>
      <c r="R420" s="16" t="s">
        <v>7823</v>
      </c>
      <c r="S420" s="8"/>
      <c r="V420" s="8"/>
      <c r="X420" s="8"/>
      <c r="Y420" s="22"/>
      <c r="AC420" s="8">
        <f t="shared" si="70"/>
        <v>2</v>
      </c>
      <c r="AD420" s="8">
        <f t="shared" si="71"/>
        <v>0</v>
      </c>
      <c r="AE420" s="8">
        <f t="shared" si="72"/>
        <v>0</v>
      </c>
      <c r="AF420" s="8">
        <f t="shared" si="73"/>
        <v>0</v>
      </c>
      <c r="AG420" s="3">
        <f t="shared" si="74"/>
        <v>2</v>
      </c>
    </row>
    <row r="421" spans="1:33">
      <c r="A421" s="3" t="s">
        <v>9579</v>
      </c>
      <c r="B421" s="3" t="s">
        <v>9581</v>
      </c>
      <c r="C421" s="2" t="s">
        <v>8727</v>
      </c>
      <c r="D421" s="2" t="s">
        <v>6385</v>
      </c>
      <c r="E421" s="2" t="s">
        <v>5710</v>
      </c>
      <c r="F421" s="3" t="s">
        <v>2481</v>
      </c>
      <c r="H421" s="8"/>
      <c r="I421" s="8"/>
      <c r="L421" s="32"/>
      <c r="M421" s="8"/>
      <c r="O421" s="8"/>
      <c r="Q421" s="16"/>
      <c r="R421" s="23" t="s">
        <v>8991</v>
      </c>
      <c r="S421" s="8"/>
      <c r="V421" s="8"/>
      <c r="X421" s="8"/>
      <c r="Y421" s="22"/>
      <c r="AC421" s="8">
        <f t="shared" si="67"/>
        <v>1</v>
      </c>
      <c r="AD421" s="8">
        <f t="shared" ref="AD421:AD488" si="75">COUNTIF(G421:Y421,"NB")</f>
        <v>0</v>
      </c>
      <c r="AE421" s="8">
        <f t="shared" ref="AE421:AE488" si="76">COUNTIF(G421:Y421,"V")</f>
        <v>0</v>
      </c>
      <c r="AF421" s="8">
        <f t="shared" si="69"/>
        <v>0</v>
      </c>
      <c r="AG421" s="3">
        <f t="shared" si="68"/>
        <v>1</v>
      </c>
    </row>
    <row r="422" spans="1:33">
      <c r="A422" s="3" t="s">
        <v>9579</v>
      </c>
      <c r="B422" s="3" t="s">
        <v>9581</v>
      </c>
      <c r="C422" s="2" t="s">
        <v>8727</v>
      </c>
      <c r="D422" s="2" t="s">
        <v>5719</v>
      </c>
      <c r="E422" s="2" t="s">
        <v>5537</v>
      </c>
      <c r="F422" s="3" t="s">
        <v>2204</v>
      </c>
      <c r="G422" s="8" t="s">
        <v>7823</v>
      </c>
      <c r="H422" s="8"/>
      <c r="I422" s="8" t="s">
        <v>7823</v>
      </c>
      <c r="L422" s="32"/>
      <c r="M422" s="8"/>
      <c r="O422" s="8"/>
      <c r="Q422" s="16"/>
      <c r="S422" s="8"/>
      <c r="V422" s="8"/>
      <c r="X422" s="8"/>
      <c r="Y422" s="22"/>
      <c r="AC422" s="8">
        <f t="shared" si="67"/>
        <v>2</v>
      </c>
      <c r="AD422" s="8">
        <f t="shared" si="75"/>
        <v>0</v>
      </c>
      <c r="AE422" s="8">
        <f t="shared" si="76"/>
        <v>0</v>
      </c>
      <c r="AF422" s="8">
        <f t="shared" si="69"/>
        <v>0</v>
      </c>
      <c r="AG422" s="3">
        <f t="shared" si="68"/>
        <v>2</v>
      </c>
    </row>
    <row r="423" spans="1:33">
      <c r="A423" s="3" t="s">
        <v>9579</v>
      </c>
      <c r="B423" s="3" t="s">
        <v>9581</v>
      </c>
      <c r="C423" s="2" t="s">
        <v>8094</v>
      </c>
      <c r="D423" s="2" t="s">
        <v>5727</v>
      </c>
      <c r="E423" s="2" t="s">
        <v>5896</v>
      </c>
      <c r="F423" s="3" t="s">
        <v>2052</v>
      </c>
      <c r="H423" s="8"/>
      <c r="I423" s="8"/>
      <c r="L423" s="32" t="s">
        <v>10049</v>
      </c>
      <c r="M423" s="8"/>
      <c r="N423" s="8" t="s">
        <v>7823</v>
      </c>
      <c r="O423" s="8"/>
      <c r="Q423" s="16"/>
      <c r="R423" s="16" t="s">
        <v>7823</v>
      </c>
      <c r="S423" s="8"/>
      <c r="V423" s="8"/>
      <c r="X423" s="8"/>
      <c r="Y423" s="22"/>
      <c r="AC423" s="8">
        <f t="shared" si="67"/>
        <v>3</v>
      </c>
      <c r="AD423" s="8">
        <f t="shared" si="75"/>
        <v>0</v>
      </c>
      <c r="AE423" s="8">
        <f t="shared" si="76"/>
        <v>0</v>
      </c>
      <c r="AF423" s="8">
        <f t="shared" si="69"/>
        <v>0</v>
      </c>
      <c r="AG423" s="3">
        <f t="shared" si="68"/>
        <v>3</v>
      </c>
    </row>
    <row r="424" spans="1:33">
      <c r="A424" s="3" t="s">
        <v>9579</v>
      </c>
      <c r="B424" s="3" t="s">
        <v>9581</v>
      </c>
      <c r="C424" s="2" t="s">
        <v>8459</v>
      </c>
      <c r="D424" s="2" t="s">
        <v>6065</v>
      </c>
      <c r="E424" s="2" t="s">
        <v>6058</v>
      </c>
      <c r="F424" s="3" t="s">
        <v>2804</v>
      </c>
      <c r="H424" s="8"/>
      <c r="I424" s="8"/>
      <c r="L424" s="32" t="s">
        <v>10049</v>
      </c>
      <c r="M424" s="8"/>
      <c r="N424" s="8" t="s">
        <v>7823</v>
      </c>
      <c r="O424" s="8"/>
      <c r="Q424" s="16"/>
      <c r="R424" s="16" t="s">
        <v>7823</v>
      </c>
      <c r="S424" s="8"/>
      <c r="V424" s="8"/>
      <c r="X424" s="8"/>
      <c r="Y424" s="22"/>
      <c r="AC424" s="8">
        <f t="shared" si="67"/>
        <v>3</v>
      </c>
      <c r="AD424" s="8">
        <f t="shared" si="75"/>
        <v>0</v>
      </c>
      <c r="AE424" s="8">
        <f t="shared" si="76"/>
        <v>0</v>
      </c>
      <c r="AF424" s="8">
        <f t="shared" si="69"/>
        <v>0</v>
      </c>
      <c r="AG424" s="3">
        <f t="shared" si="68"/>
        <v>3</v>
      </c>
    </row>
    <row r="425" spans="1:33">
      <c r="A425" s="3" t="s">
        <v>9579</v>
      </c>
      <c r="B425" s="3" t="s">
        <v>9581</v>
      </c>
      <c r="C425" s="2" t="s">
        <v>8459</v>
      </c>
      <c r="D425" s="2" t="s">
        <v>5726</v>
      </c>
      <c r="E425" s="2" t="s">
        <v>6068</v>
      </c>
      <c r="F425" s="3" t="s">
        <v>3301</v>
      </c>
      <c r="H425" s="8"/>
      <c r="I425" s="8" t="s">
        <v>7823</v>
      </c>
      <c r="L425" s="32" t="s">
        <v>10049</v>
      </c>
      <c r="M425" s="8"/>
      <c r="N425" s="8" t="s">
        <v>7823</v>
      </c>
      <c r="O425" s="8"/>
      <c r="Q425" s="16"/>
      <c r="R425" s="16" t="s">
        <v>7823</v>
      </c>
      <c r="S425" s="8"/>
      <c r="V425" s="8"/>
      <c r="X425" s="8"/>
      <c r="Y425" s="22"/>
      <c r="AC425" s="8">
        <f t="shared" si="67"/>
        <v>4</v>
      </c>
      <c r="AD425" s="8">
        <f t="shared" si="75"/>
        <v>0</v>
      </c>
      <c r="AE425" s="8">
        <f t="shared" si="76"/>
        <v>0</v>
      </c>
      <c r="AF425" s="8">
        <f t="shared" si="69"/>
        <v>0</v>
      </c>
      <c r="AG425" s="3">
        <f t="shared" si="68"/>
        <v>4</v>
      </c>
    </row>
    <row r="426" spans="1:33">
      <c r="A426" s="3" t="s">
        <v>9579</v>
      </c>
      <c r="B426" s="3" t="s">
        <v>9581</v>
      </c>
      <c r="C426" s="2" t="s">
        <v>7732</v>
      </c>
      <c r="D426" s="2" t="s">
        <v>5548</v>
      </c>
      <c r="E426" s="2" t="s">
        <v>5545</v>
      </c>
      <c r="F426" s="3" t="s">
        <v>2986</v>
      </c>
      <c r="H426" s="8"/>
      <c r="I426" s="8"/>
      <c r="L426" s="33" t="s">
        <v>8991</v>
      </c>
      <c r="M426" s="8"/>
      <c r="O426" s="8"/>
      <c r="Q426" s="16"/>
      <c r="S426" s="8"/>
      <c r="V426" s="8"/>
      <c r="X426" s="8"/>
      <c r="Y426" s="22"/>
      <c r="AC426" s="8">
        <f t="shared" si="67"/>
        <v>1</v>
      </c>
      <c r="AD426" s="8">
        <f t="shared" si="75"/>
        <v>0</v>
      </c>
      <c r="AE426" s="8">
        <f t="shared" si="76"/>
        <v>0</v>
      </c>
      <c r="AF426" s="8">
        <f t="shared" si="69"/>
        <v>0</v>
      </c>
      <c r="AG426" s="3">
        <f t="shared" si="68"/>
        <v>1</v>
      </c>
    </row>
    <row r="427" spans="1:33">
      <c r="A427" s="3" t="s">
        <v>9579</v>
      </c>
      <c r="B427" s="3" t="s">
        <v>9581</v>
      </c>
      <c r="C427" s="2" t="s">
        <v>7732</v>
      </c>
      <c r="D427" s="2" t="s">
        <v>5539</v>
      </c>
      <c r="E427" s="2" t="s">
        <v>5540</v>
      </c>
      <c r="F427" s="3" t="s">
        <v>2811</v>
      </c>
      <c r="H427" s="8"/>
      <c r="I427" s="8" t="s">
        <v>7823</v>
      </c>
      <c r="L427" s="32" t="s">
        <v>10049</v>
      </c>
      <c r="M427" s="8"/>
      <c r="N427" s="8" t="s">
        <v>7823</v>
      </c>
      <c r="O427" s="8"/>
      <c r="Q427" s="16"/>
      <c r="R427" s="16" t="s">
        <v>7823</v>
      </c>
      <c r="S427" s="8"/>
      <c r="V427" s="8" t="s">
        <v>7823</v>
      </c>
      <c r="X427" s="8"/>
      <c r="Y427" s="22"/>
      <c r="AC427" s="8">
        <f t="shared" si="67"/>
        <v>5</v>
      </c>
      <c r="AD427" s="8">
        <f t="shared" si="75"/>
        <v>0</v>
      </c>
      <c r="AE427" s="8">
        <f t="shared" si="76"/>
        <v>0</v>
      </c>
      <c r="AF427" s="8">
        <f t="shared" si="69"/>
        <v>0</v>
      </c>
      <c r="AG427" s="3">
        <f t="shared" si="68"/>
        <v>5</v>
      </c>
    </row>
    <row r="428" spans="1:33">
      <c r="A428" s="3" t="s">
        <v>9579</v>
      </c>
      <c r="B428" s="3" t="s">
        <v>9581</v>
      </c>
      <c r="C428" s="2" t="s">
        <v>8411</v>
      </c>
      <c r="D428" s="2" t="s">
        <v>8467</v>
      </c>
      <c r="E428" s="2" t="s">
        <v>6966</v>
      </c>
      <c r="F428" s="3" t="s">
        <v>2842</v>
      </c>
      <c r="H428" s="8"/>
      <c r="I428" s="8"/>
      <c r="L428" s="32"/>
      <c r="M428" s="8"/>
      <c r="O428" s="8"/>
      <c r="Q428" s="16"/>
      <c r="R428" s="23" t="s">
        <v>8991</v>
      </c>
      <c r="S428" s="8"/>
      <c r="V428" s="8"/>
      <c r="X428" s="8"/>
      <c r="Y428" s="22"/>
      <c r="AC428" s="8">
        <f t="shared" si="67"/>
        <v>1</v>
      </c>
      <c r="AD428" s="8">
        <f t="shared" si="75"/>
        <v>0</v>
      </c>
      <c r="AE428" s="8">
        <f t="shared" si="76"/>
        <v>0</v>
      </c>
      <c r="AF428" s="8">
        <f t="shared" si="69"/>
        <v>0</v>
      </c>
      <c r="AG428" s="3">
        <f t="shared" si="68"/>
        <v>1</v>
      </c>
    </row>
    <row r="429" spans="1:33">
      <c r="A429" s="3" t="s">
        <v>9579</v>
      </c>
      <c r="B429" s="3" t="s">
        <v>9581</v>
      </c>
      <c r="C429" s="2" t="s">
        <v>7642</v>
      </c>
      <c r="D429" s="2" t="s">
        <v>10387</v>
      </c>
      <c r="E429" s="2" t="s">
        <v>10388</v>
      </c>
      <c r="F429" s="3" t="s">
        <v>9707</v>
      </c>
      <c r="H429" s="8"/>
      <c r="I429" s="8"/>
      <c r="L429" s="33" t="s">
        <v>8991</v>
      </c>
      <c r="M429" s="8"/>
      <c r="O429" s="8"/>
      <c r="Q429" s="16"/>
      <c r="S429" s="8"/>
      <c r="V429" s="8"/>
      <c r="X429" s="8"/>
      <c r="Y429" s="22"/>
      <c r="AC429" s="8">
        <f t="shared" ref="AC429:AC437" si="77">COUNTIF(G429:Y429,"X")+COUNTIF(G429:Y429, "X(e)")</f>
        <v>1</v>
      </c>
      <c r="AD429" s="8">
        <f t="shared" ref="AD429:AD437" si="78">COUNTIF(G429:Y429,"NB")</f>
        <v>0</v>
      </c>
      <c r="AE429" s="8">
        <f t="shared" ref="AE429:AE437" si="79">COUNTIF(G429:Y429,"V")</f>
        <v>0</v>
      </c>
      <c r="AF429" s="8">
        <f t="shared" ref="AF429:AF437" si="80">COUNTIF(G429:Z429,"IN")</f>
        <v>0</v>
      </c>
      <c r="AG429" s="3">
        <f t="shared" ref="AG429:AG437" si="81">SUM(AC429:AF429)</f>
        <v>1</v>
      </c>
    </row>
    <row r="430" spans="1:33">
      <c r="A430" s="3" t="s">
        <v>9579</v>
      </c>
      <c r="B430" s="3" t="s">
        <v>9581</v>
      </c>
      <c r="C430" s="2" t="s">
        <v>7642</v>
      </c>
      <c r="D430" s="2" t="s">
        <v>9708</v>
      </c>
      <c r="E430" s="2" t="s">
        <v>9709</v>
      </c>
      <c r="F430" s="3" t="s">
        <v>9710</v>
      </c>
      <c r="H430" s="8"/>
      <c r="I430" s="8"/>
      <c r="L430" s="33" t="s">
        <v>8991</v>
      </c>
      <c r="M430" s="8"/>
      <c r="O430" s="8"/>
      <c r="Q430" s="16"/>
      <c r="S430" s="8"/>
      <c r="X430" s="8"/>
      <c r="Y430" s="22"/>
      <c r="AC430" s="8">
        <f t="shared" si="77"/>
        <v>1</v>
      </c>
      <c r="AD430" s="8">
        <f t="shared" si="78"/>
        <v>0</v>
      </c>
      <c r="AE430" s="8">
        <f t="shared" si="79"/>
        <v>0</v>
      </c>
      <c r="AF430" s="8">
        <f t="shared" si="80"/>
        <v>0</v>
      </c>
      <c r="AG430" s="3">
        <f t="shared" si="81"/>
        <v>1</v>
      </c>
    </row>
    <row r="431" spans="1:33">
      <c r="A431" s="3" t="s">
        <v>9579</v>
      </c>
      <c r="B431" s="3" t="s">
        <v>9581</v>
      </c>
      <c r="C431" s="2" t="s">
        <v>7642</v>
      </c>
      <c r="D431" s="2" t="s">
        <v>9729</v>
      </c>
      <c r="E431" s="2" t="s">
        <v>9730</v>
      </c>
      <c r="F431" s="3" t="s">
        <v>9711</v>
      </c>
      <c r="H431" s="8"/>
      <c r="I431" s="8"/>
      <c r="L431" s="32"/>
      <c r="M431" s="8"/>
      <c r="O431" s="8"/>
      <c r="Q431" s="16"/>
      <c r="S431" s="8"/>
      <c r="V431" s="57" t="s">
        <v>8991</v>
      </c>
      <c r="X431" s="8"/>
      <c r="Y431" s="22"/>
      <c r="AC431" s="8">
        <f t="shared" si="77"/>
        <v>1</v>
      </c>
      <c r="AD431" s="8">
        <f t="shared" si="78"/>
        <v>0</v>
      </c>
      <c r="AE431" s="8">
        <f t="shared" si="79"/>
        <v>0</v>
      </c>
      <c r="AF431" s="8">
        <f t="shared" si="80"/>
        <v>0</v>
      </c>
      <c r="AG431" s="3">
        <f t="shared" si="81"/>
        <v>1</v>
      </c>
    </row>
    <row r="432" spans="1:33">
      <c r="A432" s="3" t="s">
        <v>9579</v>
      </c>
      <c r="B432" s="3" t="s">
        <v>9581</v>
      </c>
      <c r="C432" s="2" t="s">
        <v>7642</v>
      </c>
      <c r="D432" s="2" t="s">
        <v>6970</v>
      </c>
      <c r="E432" s="2" t="s">
        <v>6963</v>
      </c>
      <c r="F432" s="3" t="s">
        <v>9712</v>
      </c>
      <c r="H432" s="8"/>
      <c r="I432" s="8"/>
      <c r="L432" s="33" t="s">
        <v>8991</v>
      </c>
      <c r="M432" s="8"/>
      <c r="O432" s="8"/>
      <c r="Q432" s="16"/>
      <c r="S432" s="8"/>
      <c r="V432" s="8"/>
      <c r="X432" s="8"/>
      <c r="Y432" s="22"/>
      <c r="AC432" s="8">
        <f t="shared" si="77"/>
        <v>1</v>
      </c>
      <c r="AD432" s="8">
        <f t="shared" si="78"/>
        <v>0</v>
      </c>
      <c r="AE432" s="8">
        <f t="shared" si="79"/>
        <v>0</v>
      </c>
      <c r="AF432" s="8">
        <f t="shared" si="80"/>
        <v>0</v>
      </c>
      <c r="AG432" s="3">
        <f t="shared" si="81"/>
        <v>1</v>
      </c>
    </row>
    <row r="433" spans="1:33">
      <c r="A433" s="3" t="s">
        <v>9579</v>
      </c>
      <c r="B433" s="3" t="s">
        <v>9581</v>
      </c>
      <c r="C433" s="2" t="s">
        <v>9402</v>
      </c>
      <c r="D433" s="2" t="s">
        <v>5375</v>
      </c>
      <c r="E433" s="2" t="s">
        <v>6237</v>
      </c>
      <c r="F433" s="3" t="s">
        <v>3469</v>
      </c>
      <c r="H433" s="8"/>
      <c r="I433" s="8" t="s">
        <v>7823</v>
      </c>
      <c r="L433" s="32" t="s">
        <v>7277</v>
      </c>
      <c r="M433" s="8"/>
      <c r="N433" s="8" t="s">
        <v>7823</v>
      </c>
      <c r="O433" s="8"/>
      <c r="Q433" s="16"/>
      <c r="R433" s="16" t="s">
        <v>7823</v>
      </c>
      <c r="S433" s="8"/>
      <c r="V433" s="8"/>
      <c r="X433" s="8"/>
      <c r="Y433" s="22"/>
      <c r="AC433" s="8">
        <f t="shared" si="77"/>
        <v>3</v>
      </c>
      <c r="AD433" s="8">
        <f t="shared" si="78"/>
        <v>0</v>
      </c>
      <c r="AE433" s="8">
        <f t="shared" si="79"/>
        <v>1</v>
      </c>
      <c r="AF433" s="8">
        <f t="shared" si="80"/>
        <v>0</v>
      </c>
      <c r="AG433" s="3">
        <f t="shared" si="81"/>
        <v>4</v>
      </c>
    </row>
    <row r="434" spans="1:33">
      <c r="A434" s="3" t="s">
        <v>9579</v>
      </c>
      <c r="B434" s="3" t="s">
        <v>9581</v>
      </c>
      <c r="C434" s="2" t="s">
        <v>9402</v>
      </c>
      <c r="D434" s="2" t="s">
        <v>5386</v>
      </c>
      <c r="E434" s="2" t="s">
        <v>5377</v>
      </c>
      <c r="F434" s="3" t="s">
        <v>2661</v>
      </c>
      <c r="H434" s="8"/>
      <c r="I434" s="8" t="s">
        <v>7823</v>
      </c>
      <c r="L434" s="32"/>
      <c r="M434" s="8"/>
      <c r="O434" s="8"/>
      <c r="Q434" s="16"/>
      <c r="R434" s="16" t="s">
        <v>7823</v>
      </c>
      <c r="S434" s="8"/>
      <c r="V434" s="8"/>
      <c r="X434" s="8"/>
      <c r="Y434" s="22"/>
      <c r="AC434" s="8">
        <f t="shared" si="77"/>
        <v>2</v>
      </c>
      <c r="AD434" s="8">
        <f t="shared" si="78"/>
        <v>0</v>
      </c>
      <c r="AE434" s="8">
        <f t="shared" si="79"/>
        <v>0</v>
      </c>
      <c r="AF434" s="8">
        <f t="shared" si="80"/>
        <v>0</v>
      </c>
      <c r="AG434" s="3">
        <f t="shared" si="81"/>
        <v>2</v>
      </c>
    </row>
    <row r="435" spans="1:33">
      <c r="A435" s="3" t="s">
        <v>9579</v>
      </c>
      <c r="B435" s="3" t="s">
        <v>9581</v>
      </c>
      <c r="C435" s="2" t="s">
        <v>9402</v>
      </c>
      <c r="D435" s="2" t="s">
        <v>6231</v>
      </c>
      <c r="E435" s="2" t="s">
        <v>6412</v>
      </c>
      <c r="F435" s="3" t="s">
        <v>2993</v>
      </c>
      <c r="H435" s="8"/>
      <c r="I435" s="8" t="s">
        <v>7823</v>
      </c>
      <c r="L435" s="32" t="s">
        <v>10049</v>
      </c>
      <c r="M435" s="8"/>
      <c r="N435" s="8" t="s">
        <v>7823</v>
      </c>
      <c r="O435" s="8"/>
      <c r="Q435" s="16"/>
      <c r="R435" s="16" t="s">
        <v>7823</v>
      </c>
      <c r="S435" s="8"/>
      <c r="V435" s="8"/>
      <c r="X435" s="8"/>
      <c r="Y435" s="22"/>
      <c r="AC435" s="8">
        <f t="shared" si="77"/>
        <v>4</v>
      </c>
      <c r="AD435" s="8">
        <f t="shared" si="78"/>
        <v>0</v>
      </c>
      <c r="AE435" s="8">
        <f t="shared" si="79"/>
        <v>0</v>
      </c>
      <c r="AF435" s="8">
        <f t="shared" si="80"/>
        <v>0</v>
      </c>
      <c r="AG435" s="3">
        <f t="shared" si="81"/>
        <v>4</v>
      </c>
    </row>
    <row r="436" spans="1:33">
      <c r="A436" s="3" t="s">
        <v>9579</v>
      </c>
      <c r="B436" s="3" t="s">
        <v>9581</v>
      </c>
      <c r="C436" s="2" t="s">
        <v>9402</v>
      </c>
      <c r="D436" s="2" t="s">
        <v>6416</v>
      </c>
      <c r="E436" s="2" t="s">
        <v>5901</v>
      </c>
      <c r="F436" s="3" t="s">
        <v>2994</v>
      </c>
      <c r="H436" s="8"/>
      <c r="I436" s="8"/>
      <c r="L436" s="32" t="s">
        <v>10049</v>
      </c>
      <c r="M436" s="8"/>
      <c r="O436" s="8"/>
      <c r="Q436" s="16"/>
      <c r="S436" s="8"/>
      <c r="V436" s="8" t="s">
        <v>7823</v>
      </c>
      <c r="X436" s="8"/>
      <c r="Y436" s="22"/>
      <c r="AC436" s="8">
        <f t="shared" si="77"/>
        <v>2</v>
      </c>
      <c r="AD436" s="8">
        <f t="shared" si="78"/>
        <v>0</v>
      </c>
      <c r="AE436" s="8">
        <f t="shared" si="79"/>
        <v>0</v>
      </c>
      <c r="AF436" s="8">
        <f t="shared" si="80"/>
        <v>0</v>
      </c>
      <c r="AG436" s="3">
        <f t="shared" si="81"/>
        <v>2</v>
      </c>
    </row>
    <row r="437" spans="1:33">
      <c r="A437" s="3" t="s">
        <v>9579</v>
      </c>
      <c r="B437" s="3" t="s">
        <v>9581</v>
      </c>
      <c r="C437" s="2" t="s">
        <v>9402</v>
      </c>
      <c r="D437" s="2" t="s">
        <v>5731</v>
      </c>
      <c r="E437" s="2" t="s">
        <v>7867</v>
      </c>
      <c r="F437" s="3" t="s">
        <v>2658</v>
      </c>
      <c r="H437" s="8"/>
      <c r="I437" s="8"/>
      <c r="L437" s="32" t="s">
        <v>10049</v>
      </c>
      <c r="M437" s="8"/>
      <c r="N437" s="8" t="s">
        <v>7823</v>
      </c>
      <c r="O437" s="8"/>
      <c r="Q437" s="16"/>
      <c r="R437" s="16" t="s">
        <v>7823</v>
      </c>
      <c r="S437" s="8"/>
      <c r="V437" s="8"/>
      <c r="X437" s="8"/>
      <c r="Y437" s="22"/>
      <c r="AC437" s="8">
        <f t="shared" si="77"/>
        <v>3</v>
      </c>
      <c r="AD437" s="8">
        <f t="shared" si="78"/>
        <v>0</v>
      </c>
      <c r="AE437" s="8">
        <f t="shared" si="79"/>
        <v>0</v>
      </c>
      <c r="AF437" s="8">
        <f t="shared" si="80"/>
        <v>0</v>
      </c>
      <c r="AG437" s="3">
        <f t="shared" si="81"/>
        <v>3</v>
      </c>
    </row>
    <row r="438" spans="1:33">
      <c r="A438" s="3" t="s">
        <v>9579</v>
      </c>
      <c r="B438" s="3" t="s">
        <v>9581</v>
      </c>
      <c r="C438" s="2" t="s">
        <v>7984</v>
      </c>
      <c r="D438" s="2" t="s">
        <v>6597</v>
      </c>
      <c r="E438" s="2" t="s">
        <v>6598</v>
      </c>
      <c r="F438" s="3" t="s">
        <v>1630</v>
      </c>
      <c r="H438" s="8"/>
      <c r="I438" s="8" t="s">
        <v>7823</v>
      </c>
      <c r="L438" s="32" t="s">
        <v>10049</v>
      </c>
      <c r="M438" s="8"/>
      <c r="N438" s="8" t="s">
        <v>7823</v>
      </c>
      <c r="O438" s="8"/>
      <c r="Q438" s="16"/>
      <c r="R438" s="16" t="s">
        <v>7823</v>
      </c>
      <c r="S438" s="8"/>
      <c r="V438" s="8" t="s">
        <v>7823</v>
      </c>
      <c r="X438" s="8"/>
      <c r="Y438" s="22"/>
      <c r="AC438" s="8">
        <f t="shared" si="67"/>
        <v>5</v>
      </c>
      <c r="AD438" s="8">
        <f t="shared" si="75"/>
        <v>0</v>
      </c>
      <c r="AE438" s="8">
        <f t="shared" si="76"/>
        <v>0</v>
      </c>
      <c r="AF438" s="8">
        <f t="shared" si="69"/>
        <v>0</v>
      </c>
      <c r="AG438" s="3">
        <f t="shared" si="68"/>
        <v>5</v>
      </c>
    </row>
    <row r="439" spans="1:33">
      <c r="A439" s="3" t="s">
        <v>9579</v>
      </c>
      <c r="B439" s="3" t="s">
        <v>9581</v>
      </c>
      <c r="C439" s="2" t="s">
        <v>7984</v>
      </c>
      <c r="D439" s="2" t="s">
        <v>6967</v>
      </c>
      <c r="E439" s="2" t="s">
        <v>7308</v>
      </c>
      <c r="F439" s="3" t="s">
        <v>2673</v>
      </c>
      <c r="H439" s="8"/>
      <c r="I439" s="8"/>
      <c r="L439" s="32" t="s">
        <v>10049</v>
      </c>
      <c r="M439" s="8"/>
      <c r="O439" s="8"/>
      <c r="Q439" s="16"/>
      <c r="S439" s="8"/>
      <c r="V439" s="8" t="s">
        <v>7823</v>
      </c>
      <c r="X439" s="8"/>
      <c r="Y439" s="22"/>
      <c r="AC439" s="8">
        <f>COUNTIF(G439:Y439,"X")+COUNTIF(G439:Y439, "X(e)")</f>
        <v>2</v>
      </c>
      <c r="AD439" s="8">
        <f>COUNTIF(G439:Y439,"NB")</f>
        <v>0</v>
      </c>
      <c r="AE439" s="8">
        <f>COUNTIF(G439:Y439,"V")</f>
        <v>0</v>
      </c>
      <c r="AF439" s="8">
        <f t="shared" si="69"/>
        <v>0</v>
      </c>
      <c r="AG439" s="3">
        <f>SUM(AC439:AF439)</f>
        <v>2</v>
      </c>
    </row>
    <row r="440" spans="1:33">
      <c r="A440" s="3" t="s">
        <v>9579</v>
      </c>
      <c r="B440" s="3" t="s">
        <v>9581</v>
      </c>
      <c r="C440" s="2" t="s">
        <v>7984</v>
      </c>
      <c r="D440" s="2" t="s">
        <v>6977</v>
      </c>
      <c r="E440" s="2" t="s">
        <v>7328</v>
      </c>
      <c r="F440" s="3" t="s">
        <v>2836</v>
      </c>
      <c r="H440" s="8"/>
      <c r="I440" s="8"/>
      <c r="L440" s="32" t="s">
        <v>10049</v>
      </c>
      <c r="M440" s="8"/>
      <c r="N440" s="8" t="s">
        <v>7823</v>
      </c>
      <c r="O440" s="8"/>
      <c r="Q440" s="16"/>
      <c r="S440" s="8"/>
      <c r="V440" s="8"/>
      <c r="X440" s="8"/>
      <c r="Y440" s="22"/>
      <c r="AC440" s="8">
        <f t="shared" si="67"/>
        <v>2</v>
      </c>
      <c r="AD440" s="8">
        <f t="shared" si="75"/>
        <v>0</v>
      </c>
      <c r="AE440" s="8">
        <f t="shared" si="76"/>
        <v>0</v>
      </c>
      <c r="AF440" s="8">
        <f t="shared" si="69"/>
        <v>0</v>
      </c>
      <c r="AG440" s="3">
        <f t="shared" si="68"/>
        <v>2</v>
      </c>
    </row>
    <row r="441" spans="1:33">
      <c r="A441" s="3" t="s">
        <v>9579</v>
      </c>
      <c r="B441" s="3" t="s">
        <v>9581</v>
      </c>
      <c r="C441" s="2" t="s">
        <v>7984</v>
      </c>
      <c r="D441" s="2" t="s">
        <v>6989</v>
      </c>
      <c r="E441" s="2" t="s">
        <v>6980</v>
      </c>
      <c r="F441" s="3" t="s">
        <v>3001</v>
      </c>
      <c r="H441" s="8"/>
      <c r="I441" s="8"/>
      <c r="L441" s="32"/>
      <c r="M441" s="8"/>
      <c r="N441" s="54" t="s">
        <v>8991</v>
      </c>
      <c r="O441" s="8"/>
      <c r="Q441" s="16"/>
      <c r="S441" s="8"/>
      <c r="V441" s="8"/>
      <c r="X441" s="8"/>
      <c r="Y441" s="22"/>
      <c r="AC441" s="8">
        <f t="shared" si="67"/>
        <v>1</v>
      </c>
      <c r="AD441" s="8">
        <f t="shared" si="75"/>
        <v>0</v>
      </c>
      <c r="AE441" s="8">
        <f t="shared" si="76"/>
        <v>0</v>
      </c>
      <c r="AF441" s="8">
        <f t="shared" si="69"/>
        <v>0</v>
      </c>
      <c r="AG441" s="3">
        <f t="shared" si="68"/>
        <v>1</v>
      </c>
    </row>
    <row r="442" spans="1:33">
      <c r="A442" s="3" t="s">
        <v>9579</v>
      </c>
      <c r="B442" s="3" t="s">
        <v>9581</v>
      </c>
      <c r="C442" s="2" t="s">
        <v>7984</v>
      </c>
      <c r="D442" s="2" t="s">
        <v>6985</v>
      </c>
      <c r="E442" s="2" t="s">
        <v>6983</v>
      </c>
      <c r="F442" s="3" t="s">
        <v>2822</v>
      </c>
      <c r="H442" s="8"/>
      <c r="I442" s="8"/>
      <c r="L442" s="32"/>
      <c r="M442" s="8"/>
      <c r="N442" s="8" t="s">
        <v>7823</v>
      </c>
      <c r="O442" s="8"/>
      <c r="Q442" s="16"/>
      <c r="R442" s="16" t="s">
        <v>7823</v>
      </c>
      <c r="S442" s="8"/>
      <c r="V442" s="8"/>
      <c r="X442" s="8"/>
      <c r="Y442" s="22"/>
      <c r="AC442" s="8">
        <f t="shared" si="67"/>
        <v>2</v>
      </c>
      <c r="AD442" s="8">
        <f t="shared" si="75"/>
        <v>0</v>
      </c>
      <c r="AE442" s="8">
        <f t="shared" si="76"/>
        <v>0</v>
      </c>
      <c r="AF442" s="8">
        <f t="shared" si="69"/>
        <v>0</v>
      </c>
      <c r="AG442" s="3">
        <f t="shared" si="68"/>
        <v>2</v>
      </c>
    </row>
    <row r="443" spans="1:33">
      <c r="A443" s="3" t="s">
        <v>9579</v>
      </c>
      <c r="B443" s="3" t="s">
        <v>9581</v>
      </c>
      <c r="C443" s="2" t="s">
        <v>7984</v>
      </c>
      <c r="D443" s="2" t="s">
        <v>5978</v>
      </c>
      <c r="E443" s="2" t="s">
        <v>6440</v>
      </c>
      <c r="F443" s="3" t="s">
        <v>2827</v>
      </c>
      <c r="H443" s="8"/>
      <c r="I443" s="8"/>
      <c r="L443" s="32"/>
      <c r="M443" s="8"/>
      <c r="O443" s="8"/>
      <c r="Q443" s="16"/>
      <c r="R443" s="23" t="s">
        <v>8991</v>
      </c>
      <c r="S443" s="8"/>
      <c r="V443" s="8"/>
      <c r="X443" s="8"/>
      <c r="Y443" s="22"/>
      <c r="AC443" s="8">
        <f t="shared" si="67"/>
        <v>1</v>
      </c>
      <c r="AD443" s="8">
        <f t="shared" si="75"/>
        <v>0</v>
      </c>
      <c r="AE443" s="8">
        <f t="shared" si="76"/>
        <v>0</v>
      </c>
      <c r="AF443" s="8">
        <f t="shared" si="69"/>
        <v>0</v>
      </c>
      <c r="AG443" s="3">
        <f t="shared" si="68"/>
        <v>1</v>
      </c>
    </row>
    <row r="444" spans="1:33">
      <c r="A444" s="3" t="s">
        <v>9579</v>
      </c>
      <c r="B444" s="3" t="s">
        <v>9581</v>
      </c>
      <c r="C444" s="2" t="s">
        <v>7984</v>
      </c>
      <c r="D444" s="2" t="s">
        <v>6441</v>
      </c>
      <c r="E444" s="2" t="s">
        <v>6623</v>
      </c>
      <c r="F444" s="3" t="s">
        <v>2847</v>
      </c>
      <c r="H444" s="8"/>
      <c r="I444" s="8"/>
      <c r="L444" s="32"/>
      <c r="M444" s="8"/>
      <c r="O444" s="8"/>
      <c r="Q444" s="16"/>
      <c r="R444" s="23" t="s">
        <v>8991</v>
      </c>
      <c r="S444" s="8"/>
      <c r="V444" s="8"/>
      <c r="X444" s="8"/>
      <c r="Y444" s="22"/>
      <c r="AC444" s="8">
        <f t="shared" si="67"/>
        <v>1</v>
      </c>
      <c r="AD444" s="8">
        <f t="shared" si="75"/>
        <v>0</v>
      </c>
      <c r="AE444" s="8">
        <f t="shared" si="76"/>
        <v>0</v>
      </c>
      <c r="AF444" s="8">
        <f t="shared" si="69"/>
        <v>0</v>
      </c>
      <c r="AG444" s="3">
        <f t="shared" si="68"/>
        <v>1</v>
      </c>
    </row>
    <row r="445" spans="1:33">
      <c r="A445" s="3" t="s">
        <v>9579</v>
      </c>
      <c r="B445" s="3" t="s">
        <v>9581</v>
      </c>
      <c r="C445" s="2" t="s">
        <v>7984</v>
      </c>
      <c r="D445" s="2" t="s">
        <v>6984</v>
      </c>
      <c r="E445" s="2" t="s">
        <v>6616</v>
      </c>
      <c r="F445" s="3" t="s">
        <v>2848</v>
      </c>
      <c r="H445" s="8"/>
      <c r="I445" s="8" t="s">
        <v>7823</v>
      </c>
      <c r="L445" s="32"/>
      <c r="M445" s="8"/>
      <c r="O445" s="8"/>
      <c r="Q445" s="16"/>
      <c r="R445" s="16" t="s">
        <v>7823</v>
      </c>
      <c r="S445" s="8"/>
      <c r="V445" s="8"/>
      <c r="X445" s="8"/>
      <c r="Y445" s="22"/>
      <c r="AC445" s="8">
        <f t="shared" si="67"/>
        <v>2</v>
      </c>
      <c r="AD445" s="8">
        <f t="shared" si="75"/>
        <v>0</v>
      </c>
      <c r="AE445" s="8">
        <f t="shared" si="76"/>
        <v>0</v>
      </c>
      <c r="AF445" s="8">
        <f t="shared" si="69"/>
        <v>0</v>
      </c>
      <c r="AG445" s="3">
        <f t="shared" si="68"/>
        <v>2</v>
      </c>
    </row>
    <row r="446" spans="1:33">
      <c r="A446" s="3" t="s">
        <v>9579</v>
      </c>
      <c r="B446" s="3" t="s">
        <v>9581</v>
      </c>
      <c r="C446" s="2" t="s">
        <v>7984</v>
      </c>
      <c r="D446" s="2" t="s">
        <v>6769</v>
      </c>
      <c r="E446" s="2" t="s">
        <v>6775</v>
      </c>
      <c r="F446" s="3" t="s">
        <v>2832</v>
      </c>
      <c r="H446" s="8"/>
      <c r="I446" s="8"/>
      <c r="L446" s="32"/>
      <c r="M446" s="8"/>
      <c r="O446" s="8"/>
      <c r="Q446" s="16"/>
      <c r="R446" s="23" t="s">
        <v>8991</v>
      </c>
      <c r="S446" s="8"/>
      <c r="V446" s="8"/>
      <c r="X446" s="8"/>
      <c r="Y446" s="22"/>
      <c r="AC446" s="8">
        <f t="shared" si="67"/>
        <v>1</v>
      </c>
      <c r="AD446" s="8">
        <f t="shared" si="75"/>
        <v>0</v>
      </c>
      <c r="AE446" s="8">
        <f t="shared" si="76"/>
        <v>0</v>
      </c>
      <c r="AF446" s="8">
        <f t="shared" si="69"/>
        <v>0</v>
      </c>
      <c r="AG446" s="3">
        <f t="shared" si="68"/>
        <v>1</v>
      </c>
    </row>
    <row r="447" spans="1:33">
      <c r="A447" s="3" t="s">
        <v>9579</v>
      </c>
      <c r="B447" s="3" t="s">
        <v>9581</v>
      </c>
      <c r="C447" s="2" t="s">
        <v>8695</v>
      </c>
      <c r="D447" s="2" t="s">
        <v>6961</v>
      </c>
      <c r="E447" s="2" t="s">
        <v>6968</v>
      </c>
      <c r="F447" s="3" t="s">
        <v>2511</v>
      </c>
      <c r="H447" s="8"/>
      <c r="I447" s="8"/>
      <c r="L447" s="32" t="s">
        <v>10049</v>
      </c>
      <c r="M447" s="8"/>
      <c r="N447" s="8" t="s">
        <v>7823</v>
      </c>
      <c r="O447" s="8"/>
      <c r="Q447" s="16"/>
      <c r="R447" s="16" t="s">
        <v>7823</v>
      </c>
      <c r="S447" s="8"/>
      <c r="V447" s="8"/>
      <c r="X447" s="8"/>
      <c r="Y447" s="22"/>
      <c r="AC447" s="8">
        <f t="shared" si="67"/>
        <v>3</v>
      </c>
      <c r="AD447" s="8">
        <f t="shared" si="75"/>
        <v>0</v>
      </c>
      <c r="AE447" s="8">
        <f t="shared" si="76"/>
        <v>0</v>
      </c>
      <c r="AF447" s="8">
        <f t="shared" si="69"/>
        <v>0</v>
      </c>
      <c r="AG447" s="3">
        <f t="shared" si="68"/>
        <v>3</v>
      </c>
    </row>
    <row r="448" spans="1:33">
      <c r="A448" s="3" t="s">
        <v>9579</v>
      </c>
      <c r="B448" s="3" t="s">
        <v>9581</v>
      </c>
      <c r="C448" s="2" t="s">
        <v>8695</v>
      </c>
      <c r="D448" s="2" t="s">
        <v>7613</v>
      </c>
      <c r="E448" s="2" t="s">
        <v>6787</v>
      </c>
      <c r="F448" s="3" t="s">
        <v>1345</v>
      </c>
      <c r="H448" s="8"/>
      <c r="I448" s="8" t="s">
        <v>7823</v>
      </c>
      <c r="L448" s="32"/>
      <c r="M448" s="8"/>
      <c r="O448" s="8"/>
      <c r="Q448" s="16"/>
      <c r="R448" s="16" t="s">
        <v>7823</v>
      </c>
      <c r="S448" s="8"/>
      <c r="V448" s="8"/>
      <c r="X448" s="8"/>
      <c r="Y448" s="22"/>
      <c r="AC448" s="8">
        <f t="shared" si="67"/>
        <v>2</v>
      </c>
      <c r="AD448" s="8">
        <f t="shared" si="75"/>
        <v>0</v>
      </c>
      <c r="AE448" s="8">
        <f t="shared" si="76"/>
        <v>0</v>
      </c>
      <c r="AF448" s="8">
        <f t="shared" si="69"/>
        <v>0</v>
      </c>
      <c r="AG448" s="3">
        <f t="shared" si="68"/>
        <v>2</v>
      </c>
    </row>
    <row r="449" spans="1:33">
      <c r="A449" s="3" t="s">
        <v>9579</v>
      </c>
      <c r="B449" s="3" t="s">
        <v>9581</v>
      </c>
      <c r="C449" s="2" t="s">
        <v>8695</v>
      </c>
      <c r="D449" s="2" t="s">
        <v>7180</v>
      </c>
      <c r="E449" s="2" t="s">
        <v>6605</v>
      </c>
      <c r="F449" s="3" t="s">
        <v>1625</v>
      </c>
      <c r="H449" s="8"/>
      <c r="I449" s="8"/>
      <c r="L449" s="32" t="s">
        <v>10049</v>
      </c>
      <c r="M449" s="8"/>
      <c r="N449" s="8" t="s">
        <v>7823</v>
      </c>
      <c r="O449" s="8"/>
      <c r="Q449" s="16"/>
      <c r="S449" s="8"/>
      <c r="V449" s="8"/>
      <c r="X449" s="8"/>
      <c r="Y449" s="22"/>
      <c r="AC449" s="8">
        <f t="shared" si="67"/>
        <v>2</v>
      </c>
      <c r="AD449" s="8">
        <f t="shared" si="75"/>
        <v>0</v>
      </c>
      <c r="AE449" s="8">
        <f t="shared" si="76"/>
        <v>0</v>
      </c>
      <c r="AF449" s="8">
        <f t="shared" si="69"/>
        <v>0</v>
      </c>
      <c r="AG449" s="3">
        <f t="shared" si="68"/>
        <v>2</v>
      </c>
    </row>
    <row r="450" spans="1:33">
      <c r="A450" s="3" t="s">
        <v>9579</v>
      </c>
      <c r="B450" s="3" t="s">
        <v>9581</v>
      </c>
      <c r="C450" s="2" t="s">
        <v>7369</v>
      </c>
      <c r="D450" s="2" t="s">
        <v>6784</v>
      </c>
      <c r="E450" s="2" t="s">
        <v>7178</v>
      </c>
      <c r="F450" s="3" t="s">
        <v>1487</v>
      </c>
      <c r="H450" s="8"/>
      <c r="I450" s="8"/>
      <c r="L450" s="32"/>
      <c r="M450" s="8"/>
      <c r="N450" s="54" t="s">
        <v>8991</v>
      </c>
      <c r="O450" s="8"/>
      <c r="Q450" s="16"/>
      <c r="S450" s="8"/>
      <c r="V450" s="8"/>
      <c r="X450" s="8"/>
      <c r="Y450" s="22"/>
      <c r="AC450" s="8">
        <f t="shared" si="67"/>
        <v>1</v>
      </c>
      <c r="AD450" s="8">
        <f t="shared" si="75"/>
        <v>0</v>
      </c>
      <c r="AE450" s="8">
        <f t="shared" si="76"/>
        <v>0</v>
      </c>
      <c r="AF450" s="8">
        <f t="shared" si="69"/>
        <v>0</v>
      </c>
      <c r="AG450" s="3">
        <f t="shared" si="68"/>
        <v>1</v>
      </c>
    </row>
    <row r="451" spans="1:33">
      <c r="A451" s="3" t="s">
        <v>9579</v>
      </c>
      <c r="B451" s="3" t="s">
        <v>9581</v>
      </c>
      <c r="C451" s="2" t="s">
        <v>7369</v>
      </c>
      <c r="D451" s="2" t="s">
        <v>6997</v>
      </c>
      <c r="E451" s="2" t="s">
        <v>6438</v>
      </c>
      <c r="F451" s="3" t="s">
        <v>2712</v>
      </c>
      <c r="H451" s="8"/>
      <c r="I451" s="8"/>
      <c r="L451" s="33" t="s">
        <v>8991</v>
      </c>
      <c r="M451" s="8"/>
      <c r="O451" s="8"/>
      <c r="Q451" s="16"/>
      <c r="S451" s="8"/>
      <c r="V451" s="8"/>
      <c r="X451" s="8"/>
      <c r="Y451" s="22"/>
      <c r="AC451" s="8">
        <f t="shared" ref="AC451:AC515" si="82">COUNTIF(G451:Y451,"X")+COUNTIF(G451:Y451, "X(e)")</f>
        <v>1</v>
      </c>
      <c r="AD451" s="8">
        <f t="shared" si="75"/>
        <v>0</v>
      </c>
      <c r="AE451" s="8">
        <f t="shared" si="76"/>
        <v>0</v>
      </c>
      <c r="AF451" s="8">
        <f t="shared" si="69"/>
        <v>0</v>
      </c>
      <c r="AG451" s="3">
        <f t="shared" ref="AG451:AG515" si="83">SUM(AC451:AF451)</f>
        <v>1</v>
      </c>
    </row>
    <row r="452" spans="1:33">
      <c r="A452" s="3" t="s">
        <v>9579</v>
      </c>
      <c r="B452" s="3" t="s">
        <v>9581</v>
      </c>
      <c r="C452" s="2" t="s">
        <v>7369</v>
      </c>
      <c r="D452" s="2" t="s">
        <v>7149</v>
      </c>
      <c r="E452" s="2" t="s">
        <v>6791</v>
      </c>
      <c r="F452" s="3" t="s">
        <v>2554</v>
      </c>
      <c r="H452" s="8"/>
      <c r="I452" s="8"/>
      <c r="L452" s="32" t="s">
        <v>10049</v>
      </c>
      <c r="M452" s="8"/>
      <c r="N452" s="8" t="s">
        <v>7823</v>
      </c>
      <c r="O452" s="8"/>
      <c r="Q452" s="16"/>
      <c r="R452" s="16" t="s">
        <v>7823</v>
      </c>
      <c r="S452" s="8"/>
      <c r="V452" s="8" t="s">
        <v>7823</v>
      </c>
      <c r="X452" s="8"/>
      <c r="Y452" s="22"/>
      <c r="AC452" s="8">
        <f t="shared" si="82"/>
        <v>4</v>
      </c>
      <c r="AD452" s="8">
        <f t="shared" si="75"/>
        <v>0</v>
      </c>
      <c r="AE452" s="8">
        <f t="shared" si="76"/>
        <v>0</v>
      </c>
      <c r="AF452" s="8">
        <f t="shared" si="69"/>
        <v>0</v>
      </c>
      <c r="AG452" s="3">
        <f t="shared" si="83"/>
        <v>4</v>
      </c>
    </row>
    <row r="453" spans="1:33">
      <c r="A453" s="3" t="s">
        <v>9579</v>
      </c>
      <c r="B453" s="3" t="s">
        <v>9581</v>
      </c>
      <c r="C453" s="2" t="s">
        <v>7369</v>
      </c>
      <c r="D453" s="2" t="s">
        <v>7150</v>
      </c>
      <c r="E453" s="2" t="s">
        <v>6614</v>
      </c>
      <c r="F453" s="3" t="s">
        <v>2240</v>
      </c>
      <c r="H453" s="8"/>
      <c r="I453" s="8"/>
      <c r="L453" s="32" t="s">
        <v>10049</v>
      </c>
      <c r="M453" s="8"/>
      <c r="N453" s="8" t="s">
        <v>7823</v>
      </c>
      <c r="O453" s="8"/>
      <c r="Q453" s="16"/>
      <c r="S453" s="8"/>
      <c r="V453" s="8"/>
      <c r="X453" s="8"/>
      <c r="Y453" s="22"/>
      <c r="AC453" s="8">
        <f t="shared" si="82"/>
        <v>2</v>
      </c>
      <c r="AD453" s="8">
        <f t="shared" si="75"/>
        <v>0</v>
      </c>
      <c r="AE453" s="8">
        <f t="shared" si="76"/>
        <v>0</v>
      </c>
      <c r="AF453" s="8">
        <f t="shared" si="69"/>
        <v>0</v>
      </c>
      <c r="AG453" s="3">
        <f t="shared" si="83"/>
        <v>2</v>
      </c>
    </row>
    <row r="454" spans="1:33">
      <c r="A454" s="3" t="s">
        <v>9579</v>
      </c>
      <c r="B454" s="3" t="s">
        <v>9581</v>
      </c>
      <c r="C454" s="2" t="s">
        <v>7369</v>
      </c>
      <c r="D454" s="2" t="s">
        <v>6973</v>
      </c>
      <c r="E454" s="2" t="s">
        <v>6789</v>
      </c>
      <c r="F454" s="3" t="s">
        <v>2552</v>
      </c>
      <c r="H454" s="8"/>
      <c r="I454" s="8"/>
      <c r="L454" s="32" t="s">
        <v>10049</v>
      </c>
      <c r="M454" s="8"/>
      <c r="N454" s="8" t="s">
        <v>7823</v>
      </c>
      <c r="O454" s="8"/>
      <c r="Q454" s="16"/>
      <c r="S454" s="8"/>
      <c r="V454" s="8"/>
      <c r="X454" s="8"/>
      <c r="Y454" s="22"/>
      <c r="AC454" s="8">
        <f t="shared" si="82"/>
        <v>2</v>
      </c>
      <c r="AD454" s="8">
        <f t="shared" si="75"/>
        <v>0</v>
      </c>
      <c r="AE454" s="8">
        <f t="shared" si="76"/>
        <v>0</v>
      </c>
      <c r="AF454" s="8">
        <f t="shared" si="69"/>
        <v>0</v>
      </c>
      <c r="AG454" s="3">
        <f t="shared" si="83"/>
        <v>2</v>
      </c>
    </row>
    <row r="455" spans="1:33">
      <c r="A455" s="3" t="s">
        <v>9579</v>
      </c>
      <c r="B455" s="3" t="s">
        <v>9581</v>
      </c>
      <c r="C455" s="2" t="s">
        <v>7369</v>
      </c>
      <c r="D455" s="2" t="s">
        <v>6790</v>
      </c>
      <c r="E455" s="2" t="s">
        <v>6439</v>
      </c>
      <c r="F455" s="3" t="s">
        <v>2094</v>
      </c>
      <c r="H455" s="8"/>
      <c r="I455" s="8"/>
      <c r="L455" s="32" t="s">
        <v>10049</v>
      </c>
      <c r="M455" s="8"/>
      <c r="O455" s="8"/>
      <c r="Q455" s="16"/>
      <c r="S455" s="8"/>
      <c r="V455" s="8" t="s">
        <v>7823</v>
      </c>
      <c r="X455" s="8"/>
      <c r="Y455" s="22"/>
      <c r="AC455" s="8">
        <f t="shared" si="82"/>
        <v>2</v>
      </c>
      <c r="AD455" s="8">
        <f t="shared" si="75"/>
        <v>0</v>
      </c>
      <c r="AE455" s="8">
        <f t="shared" si="76"/>
        <v>0</v>
      </c>
      <c r="AF455" s="8">
        <f t="shared" si="69"/>
        <v>0</v>
      </c>
      <c r="AG455" s="3">
        <f t="shared" si="83"/>
        <v>2</v>
      </c>
    </row>
    <row r="456" spans="1:33">
      <c r="A456" s="3" t="s">
        <v>9579</v>
      </c>
      <c r="B456" s="3" t="s">
        <v>9581</v>
      </c>
      <c r="C456" s="2" t="s">
        <v>7369</v>
      </c>
      <c r="D456" s="2" t="s">
        <v>6618</v>
      </c>
      <c r="E456" s="2" t="s">
        <v>6619</v>
      </c>
      <c r="F456" s="3" t="s">
        <v>1788</v>
      </c>
      <c r="H456" s="8"/>
      <c r="I456" s="8" t="s">
        <v>7278</v>
      </c>
      <c r="L456" s="32" t="s">
        <v>10049</v>
      </c>
      <c r="M456" s="8"/>
      <c r="N456" s="8" t="s">
        <v>7823</v>
      </c>
      <c r="O456" s="8"/>
      <c r="Q456" s="16"/>
      <c r="R456" s="16" t="s">
        <v>7823</v>
      </c>
      <c r="S456" s="8"/>
      <c r="V456" s="8"/>
      <c r="X456" s="8"/>
      <c r="Y456" s="22"/>
      <c r="AC456" s="8">
        <f t="shared" si="82"/>
        <v>3</v>
      </c>
      <c r="AD456" s="8">
        <f t="shared" si="75"/>
        <v>0</v>
      </c>
      <c r="AE456" s="8">
        <f t="shared" si="76"/>
        <v>0</v>
      </c>
      <c r="AF456" s="8">
        <f t="shared" si="69"/>
        <v>0</v>
      </c>
      <c r="AG456" s="3">
        <f t="shared" si="83"/>
        <v>3</v>
      </c>
    </row>
    <row r="457" spans="1:33">
      <c r="A457" s="3" t="s">
        <v>9579</v>
      </c>
      <c r="B457" s="3" t="s">
        <v>9581</v>
      </c>
      <c r="C457" s="2" t="s">
        <v>7369</v>
      </c>
      <c r="D457" s="2" t="s">
        <v>6613</v>
      </c>
      <c r="E457" s="2" t="s">
        <v>6795</v>
      </c>
      <c r="F457" s="3" t="s">
        <v>1789</v>
      </c>
      <c r="H457" s="8"/>
      <c r="I457" s="8"/>
      <c r="L457" s="32" t="s">
        <v>10049</v>
      </c>
      <c r="M457" s="8"/>
      <c r="N457" s="8" t="s">
        <v>7823</v>
      </c>
      <c r="O457" s="8"/>
      <c r="Q457" s="16"/>
      <c r="S457" s="8"/>
      <c r="V457" s="8"/>
      <c r="X457" s="8"/>
      <c r="Y457" s="22"/>
      <c r="AC457" s="8">
        <f t="shared" si="82"/>
        <v>2</v>
      </c>
      <c r="AD457" s="8">
        <f t="shared" si="75"/>
        <v>0</v>
      </c>
      <c r="AE457" s="8">
        <f t="shared" si="76"/>
        <v>0</v>
      </c>
      <c r="AF457" s="8">
        <f t="shared" si="69"/>
        <v>0</v>
      </c>
      <c r="AG457" s="3">
        <f t="shared" si="83"/>
        <v>2</v>
      </c>
    </row>
    <row r="458" spans="1:33">
      <c r="A458" s="3" t="s">
        <v>9579</v>
      </c>
      <c r="B458" s="3" t="s">
        <v>9581</v>
      </c>
      <c r="C458" s="2" t="s">
        <v>7369</v>
      </c>
      <c r="D458" s="2" t="s">
        <v>6796</v>
      </c>
      <c r="E458" s="2" t="s">
        <v>6990</v>
      </c>
      <c r="F458" s="3" t="s">
        <v>2084</v>
      </c>
      <c r="G458" s="8" t="s">
        <v>7823</v>
      </c>
      <c r="H458" s="8"/>
      <c r="I458" s="8" t="s">
        <v>7823</v>
      </c>
      <c r="L458" s="32"/>
      <c r="M458" s="8"/>
      <c r="O458" s="8"/>
      <c r="Q458" s="16"/>
      <c r="S458" s="8"/>
      <c r="V458" s="8"/>
      <c r="X458" s="8"/>
      <c r="Y458" s="22"/>
      <c r="AC458" s="8">
        <f t="shared" si="82"/>
        <v>2</v>
      </c>
      <c r="AD458" s="8">
        <f t="shared" si="75"/>
        <v>0</v>
      </c>
      <c r="AE458" s="8">
        <f t="shared" si="76"/>
        <v>0</v>
      </c>
      <c r="AF458" s="8">
        <f t="shared" si="69"/>
        <v>0</v>
      </c>
      <c r="AG458" s="3">
        <f t="shared" si="83"/>
        <v>2</v>
      </c>
    </row>
    <row r="459" spans="1:33">
      <c r="A459" s="3" t="s">
        <v>9579</v>
      </c>
      <c r="B459" s="3" t="s">
        <v>9581</v>
      </c>
      <c r="C459" s="2" t="s">
        <v>7369</v>
      </c>
      <c r="D459" s="2" t="s">
        <v>6994</v>
      </c>
      <c r="E459" s="2" t="s">
        <v>6132</v>
      </c>
      <c r="F459" s="3" t="s">
        <v>2393</v>
      </c>
      <c r="H459" s="8"/>
      <c r="I459" s="8"/>
      <c r="L459" s="33" t="s">
        <v>8991</v>
      </c>
      <c r="M459" s="8"/>
      <c r="O459" s="8"/>
      <c r="Q459" s="16"/>
      <c r="S459" s="8"/>
      <c r="V459" s="8"/>
      <c r="X459" s="8"/>
      <c r="Y459" s="22"/>
      <c r="AC459" s="8">
        <f t="shared" si="82"/>
        <v>1</v>
      </c>
      <c r="AD459" s="8">
        <f t="shared" si="75"/>
        <v>0</v>
      </c>
      <c r="AE459" s="8">
        <f t="shared" si="76"/>
        <v>0</v>
      </c>
      <c r="AF459" s="8">
        <f t="shared" si="69"/>
        <v>0</v>
      </c>
      <c r="AG459" s="3">
        <f t="shared" si="83"/>
        <v>1</v>
      </c>
    </row>
    <row r="460" spans="1:33">
      <c r="A460" s="3" t="s">
        <v>9579</v>
      </c>
      <c r="B460" s="3" t="s">
        <v>9581</v>
      </c>
      <c r="C460" s="2" t="s">
        <v>7369</v>
      </c>
      <c r="D460" s="2" t="s">
        <v>167</v>
      </c>
      <c r="E460" s="2" t="s">
        <v>168</v>
      </c>
      <c r="F460" s="3" t="s">
        <v>1050</v>
      </c>
      <c r="H460" s="8"/>
      <c r="I460" s="8"/>
      <c r="L460" s="32" t="s">
        <v>10049</v>
      </c>
      <c r="M460" s="8"/>
      <c r="N460" s="8" t="s">
        <v>7823</v>
      </c>
      <c r="O460" s="8"/>
      <c r="Q460" s="16"/>
      <c r="R460" s="16" t="s">
        <v>7823</v>
      </c>
      <c r="S460" s="8"/>
      <c r="V460" s="8"/>
      <c r="X460" s="8"/>
      <c r="Y460" s="22"/>
      <c r="AC460" s="8">
        <f t="shared" si="82"/>
        <v>3</v>
      </c>
      <c r="AD460" s="8">
        <f t="shared" si="75"/>
        <v>0</v>
      </c>
      <c r="AE460" s="8">
        <f t="shared" si="76"/>
        <v>0</v>
      </c>
      <c r="AF460" s="8">
        <f t="shared" si="69"/>
        <v>0</v>
      </c>
      <c r="AG460" s="3">
        <f t="shared" si="83"/>
        <v>3</v>
      </c>
    </row>
    <row r="461" spans="1:33">
      <c r="A461" s="3" t="s">
        <v>9579</v>
      </c>
      <c r="B461" s="3" t="s">
        <v>9581</v>
      </c>
      <c r="C461" s="2" t="s">
        <v>8361</v>
      </c>
      <c r="D461" s="2" t="s">
        <v>6994</v>
      </c>
      <c r="E461" s="2" t="s">
        <v>5801</v>
      </c>
      <c r="F461" s="3" t="s">
        <v>1204</v>
      </c>
      <c r="H461" s="8"/>
      <c r="I461" s="8"/>
      <c r="L461" s="32"/>
      <c r="M461" s="8"/>
      <c r="O461" s="8"/>
      <c r="Q461" s="16"/>
      <c r="R461" s="23" t="s">
        <v>8991</v>
      </c>
      <c r="S461" s="8"/>
      <c r="V461" s="8"/>
      <c r="X461" s="8"/>
      <c r="Y461" s="22"/>
      <c r="AC461" s="8">
        <f t="shared" si="82"/>
        <v>1</v>
      </c>
      <c r="AD461" s="8">
        <f t="shared" si="75"/>
        <v>0</v>
      </c>
      <c r="AE461" s="8">
        <f t="shared" si="76"/>
        <v>0</v>
      </c>
      <c r="AF461" s="8">
        <f t="shared" si="69"/>
        <v>0</v>
      </c>
      <c r="AG461" s="3">
        <f t="shared" si="83"/>
        <v>1</v>
      </c>
    </row>
    <row r="462" spans="1:33">
      <c r="A462" s="3" t="s">
        <v>9579</v>
      </c>
      <c r="B462" s="3" t="s">
        <v>9581</v>
      </c>
      <c r="C462" s="2" t="s">
        <v>8623</v>
      </c>
      <c r="D462" s="2" t="s">
        <v>5961</v>
      </c>
      <c r="E462" s="2" t="s">
        <v>5796</v>
      </c>
      <c r="F462" s="3" t="s">
        <v>1661</v>
      </c>
      <c r="H462" s="8"/>
      <c r="I462" s="8"/>
      <c r="L462" s="32" t="s">
        <v>10049</v>
      </c>
      <c r="M462" s="8"/>
      <c r="N462" s="8" t="s">
        <v>7823</v>
      </c>
      <c r="O462" s="8"/>
      <c r="Q462" s="16"/>
      <c r="R462" s="16" t="s">
        <v>7823</v>
      </c>
      <c r="S462" s="8"/>
      <c r="V462" s="8"/>
      <c r="X462" s="8"/>
      <c r="Y462" s="22"/>
      <c r="AC462" s="8">
        <f t="shared" si="82"/>
        <v>3</v>
      </c>
      <c r="AD462" s="8">
        <f t="shared" si="75"/>
        <v>0</v>
      </c>
      <c r="AE462" s="8">
        <f t="shared" si="76"/>
        <v>0</v>
      </c>
      <c r="AF462" s="8">
        <f t="shared" ref="AF462:AF526" si="84">COUNTIF(G462:Z462,"IN")</f>
        <v>0</v>
      </c>
      <c r="AG462" s="3">
        <f t="shared" si="83"/>
        <v>3</v>
      </c>
    </row>
    <row r="463" spans="1:33">
      <c r="A463" s="3" t="s">
        <v>9579</v>
      </c>
      <c r="B463" s="3" t="s">
        <v>9581</v>
      </c>
      <c r="C463" s="2" t="s">
        <v>8623</v>
      </c>
      <c r="D463" s="2" t="s">
        <v>6460</v>
      </c>
      <c r="E463" s="2" t="s">
        <v>5791</v>
      </c>
      <c r="F463" s="3" t="s">
        <v>1802</v>
      </c>
      <c r="H463" s="8"/>
      <c r="I463" s="8"/>
      <c r="L463" s="32"/>
      <c r="M463" s="8"/>
      <c r="O463" s="8"/>
      <c r="Q463" s="16"/>
      <c r="R463" s="23" t="s">
        <v>8991</v>
      </c>
      <c r="S463" s="8"/>
      <c r="V463" s="8"/>
      <c r="X463" s="8"/>
      <c r="Y463" s="22"/>
      <c r="AC463" s="8">
        <f t="shared" si="82"/>
        <v>1</v>
      </c>
      <c r="AD463" s="8">
        <f t="shared" si="75"/>
        <v>0</v>
      </c>
      <c r="AE463" s="8">
        <f t="shared" si="76"/>
        <v>0</v>
      </c>
      <c r="AF463" s="8">
        <f t="shared" si="84"/>
        <v>0</v>
      </c>
      <c r="AG463" s="3">
        <f t="shared" si="83"/>
        <v>1</v>
      </c>
    </row>
    <row r="464" spans="1:33">
      <c r="A464" s="3" t="s">
        <v>9579</v>
      </c>
      <c r="B464" s="3" t="s">
        <v>9581</v>
      </c>
      <c r="C464" s="2" t="s">
        <v>8623</v>
      </c>
      <c r="D464" s="2" t="s">
        <v>5792</v>
      </c>
      <c r="E464" s="2" t="s">
        <v>5793</v>
      </c>
      <c r="F464" s="3" t="s">
        <v>1800</v>
      </c>
      <c r="H464" s="8"/>
      <c r="I464" s="8"/>
      <c r="L464" s="32"/>
      <c r="M464" s="8"/>
      <c r="O464" s="8"/>
      <c r="Q464" s="16"/>
      <c r="R464" s="23" t="s">
        <v>8991</v>
      </c>
      <c r="S464" s="8"/>
      <c r="V464" s="8"/>
      <c r="X464" s="8"/>
      <c r="Y464" s="22"/>
      <c r="AC464" s="8">
        <f t="shared" si="82"/>
        <v>1</v>
      </c>
      <c r="AD464" s="8">
        <f t="shared" si="75"/>
        <v>0</v>
      </c>
      <c r="AE464" s="8">
        <f t="shared" si="76"/>
        <v>0</v>
      </c>
      <c r="AF464" s="8">
        <f t="shared" si="84"/>
        <v>0</v>
      </c>
      <c r="AG464" s="3">
        <f t="shared" si="83"/>
        <v>1</v>
      </c>
    </row>
    <row r="465" spans="1:33">
      <c r="A465" s="3" t="s">
        <v>9579</v>
      </c>
      <c r="B465" s="3" t="s">
        <v>9581</v>
      </c>
      <c r="C465" s="2" t="s">
        <v>8623</v>
      </c>
      <c r="D465" s="2" t="s">
        <v>6466</v>
      </c>
      <c r="E465" s="2" t="s">
        <v>6467</v>
      </c>
      <c r="F465" s="3" t="s">
        <v>2101</v>
      </c>
      <c r="H465" s="8"/>
      <c r="I465" s="18" t="s">
        <v>8991</v>
      </c>
      <c r="L465" s="32"/>
      <c r="M465" s="8"/>
      <c r="O465" s="8"/>
      <c r="Q465" s="16"/>
      <c r="S465" s="8"/>
      <c r="V465" s="8"/>
      <c r="X465" s="8"/>
      <c r="Y465" s="22"/>
      <c r="AC465" s="8">
        <f t="shared" si="82"/>
        <v>1</v>
      </c>
      <c r="AD465" s="8">
        <f t="shared" si="75"/>
        <v>0</v>
      </c>
      <c r="AE465" s="8">
        <f t="shared" si="76"/>
        <v>0</v>
      </c>
      <c r="AF465" s="8">
        <f t="shared" si="84"/>
        <v>0</v>
      </c>
      <c r="AG465" s="3">
        <f t="shared" si="83"/>
        <v>1</v>
      </c>
    </row>
    <row r="466" spans="1:33">
      <c r="A466" s="3" t="s">
        <v>9579</v>
      </c>
      <c r="B466" s="3" t="s">
        <v>9581</v>
      </c>
      <c r="C466" s="2" t="s">
        <v>8644</v>
      </c>
      <c r="D466" s="2" t="s">
        <v>6290</v>
      </c>
      <c r="E466" s="2" t="s">
        <v>6289</v>
      </c>
      <c r="F466" s="3" t="s">
        <v>1496</v>
      </c>
      <c r="H466" s="8"/>
      <c r="I466" s="8" t="s">
        <v>7823</v>
      </c>
      <c r="L466" s="32" t="s">
        <v>10049</v>
      </c>
      <c r="M466" s="8"/>
      <c r="N466" s="8" t="s">
        <v>7823</v>
      </c>
      <c r="O466" s="8"/>
      <c r="Q466" s="16"/>
      <c r="R466" s="16" t="s">
        <v>7823</v>
      </c>
      <c r="S466" s="8"/>
      <c r="V466" s="8" t="s">
        <v>7823</v>
      </c>
      <c r="X466" s="8"/>
      <c r="Y466" s="22"/>
      <c r="AC466" s="8">
        <f t="shared" si="82"/>
        <v>5</v>
      </c>
      <c r="AD466" s="8">
        <f t="shared" si="75"/>
        <v>0</v>
      </c>
      <c r="AE466" s="8">
        <f t="shared" si="76"/>
        <v>0</v>
      </c>
      <c r="AF466" s="8">
        <f t="shared" si="84"/>
        <v>0</v>
      </c>
      <c r="AG466" s="3">
        <f t="shared" si="83"/>
        <v>5</v>
      </c>
    </row>
    <row r="467" spans="1:33">
      <c r="A467" s="3" t="s">
        <v>9579</v>
      </c>
      <c r="B467" s="3" t="s">
        <v>9581</v>
      </c>
      <c r="C467" s="2" t="s">
        <v>8644</v>
      </c>
      <c r="D467" s="2" t="s">
        <v>6464</v>
      </c>
      <c r="E467" s="2" t="s">
        <v>6465</v>
      </c>
      <c r="F467" s="3" t="s">
        <v>2104</v>
      </c>
      <c r="H467" s="8"/>
      <c r="I467" s="8"/>
      <c r="L467" s="32" t="s">
        <v>10049</v>
      </c>
      <c r="M467" s="8"/>
      <c r="N467" s="8" t="s">
        <v>7823</v>
      </c>
      <c r="O467" s="8"/>
      <c r="Q467" s="16"/>
      <c r="S467" s="8"/>
      <c r="V467" s="8"/>
      <c r="X467" s="8"/>
      <c r="Y467" s="22"/>
      <c r="AC467" s="8">
        <f t="shared" si="82"/>
        <v>2</v>
      </c>
      <c r="AD467" s="8">
        <f t="shared" si="75"/>
        <v>0</v>
      </c>
      <c r="AE467" s="8">
        <f t="shared" si="76"/>
        <v>0</v>
      </c>
      <c r="AF467" s="8">
        <f t="shared" si="84"/>
        <v>0</v>
      </c>
      <c r="AG467" s="3">
        <f t="shared" si="83"/>
        <v>2</v>
      </c>
    </row>
    <row r="468" spans="1:33">
      <c r="A468" s="3" t="s">
        <v>9579</v>
      </c>
      <c r="B468" s="3" t="s">
        <v>9581</v>
      </c>
      <c r="C468" s="2" t="s">
        <v>8644</v>
      </c>
      <c r="D468" s="2" t="s">
        <v>6632</v>
      </c>
      <c r="E468" s="2" t="s">
        <v>6633</v>
      </c>
      <c r="F468" s="3" t="s">
        <v>1808</v>
      </c>
      <c r="H468" s="8"/>
      <c r="I468" s="8"/>
      <c r="L468" s="33" t="s">
        <v>8991</v>
      </c>
      <c r="M468" s="8"/>
      <c r="O468" s="8"/>
      <c r="Q468" s="16"/>
      <c r="S468" s="8"/>
      <c r="V468" s="8"/>
      <c r="X468" s="8"/>
      <c r="Y468" s="22"/>
      <c r="AC468" s="8">
        <f t="shared" si="82"/>
        <v>1</v>
      </c>
      <c r="AD468" s="8">
        <f t="shared" si="75"/>
        <v>0</v>
      </c>
      <c r="AE468" s="8">
        <f t="shared" si="76"/>
        <v>0</v>
      </c>
      <c r="AF468" s="8">
        <f t="shared" si="84"/>
        <v>0</v>
      </c>
      <c r="AG468" s="3">
        <f t="shared" si="83"/>
        <v>1</v>
      </c>
    </row>
    <row r="469" spans="1:33">
      <c r="A469" s="3" t="s">
        <v>9579</v>
      </c>
      <c r="B469" s="3" t="s">
        <v>9581</v>
      </c>
      <c r="C469" s="2" t="s">
        <v>8644</v>
      </c>
      <c r="D469" s="2" t="s">
        <v>7291</v>
      </c>
      <c r="E469" s="2" t="s">
        <v>6802</v>
      </c>
      <c r="F469" s="3" t="s">
        <v>1809</v>
      </c>
      <c r="H469" s="8"/>
      <c r="I469" s="8" t="s">
        <v>7823</v>
      </c>
      <c r="L469" s="32" t="s">
        <v>10049</v>
      </c>
      <c r="M469" s="8"/>
      <c r="N469" s="8" t="s">
        <v>7823</v>
      </c>
      <c r="O469" s="8"/>
      <c r="Q469" s="16"/>
      <c r="R469" s="16" t="s">
        <v>7823</v>
      </c>
      <c r="S469" s="8"/>
      <c r="V469" s="8" t="s">
        <v>7823</v>
      </c>
      <c r="X469" s="8"/>
      <c r="Y469" s="22"/>
      <c r="AC469" s="8">
        <f t="shared" si="82"/>
        <v>5</v>
      </c>
      <c r="AD469" s="8">
        <f t="shared" si="75"/>
        <v>0</v>
      </c>
      <c r="AE469" s="8">
        <f t="shared" si="76"/>
        <v>0</v>
      </c>
      <c r="AF469" s="8">
        <f t="shared" si="84"/>
        <v>0</v>
      </c>
      <c r="AG469" s="3">
        <f t="shared" si="83"/>
        <v>5</v>
      </c>
    </row>
    <row r="470" spans="1:33">
      <c r="A470" s="3" t="s">
        <v>9579</v>
      </c>
      <c r="B470" s="3" t="s">
        <v>9581</v>
      </c>
      <c r="C470" s="2" t="s">
        <v>8644</v>
      </c>
      <c r="D470" s="2" t="s">
        <v>5804</v>
      </c>
      <c r="E470" s="2" t="s">
        <v>5976</v>
      </c>
      <c r="F470" s="3" t="s">
        <v>2253</v>
      </c>
      <c r="H470" s="8"/>
      <c r="I470" s="8" t="s">
        <v>7823</v>
      </c>
      <c r="L470" s="32"/>
      <c r="M470" s="8"/>
      <c r="O470" s="8"/>
      <c r="Q470" s="16"/>
      <c r="R470" s="16" t="s">
        <v>7823</v>
      </c>
      <c r="S470" s="8"/>
      <c r="V470" s="8"/>
      <c r="X470" s="8"/>
      <c r="Y470" s="22"/>
      <c r="AC470" s="8">
        <f>COUNTIF(G470:Y470,"X")+COUNTIF(G470:Y470, "X(e)")</f>
        <v>2</v>
      </c>
      <c r="AD470" s="8">
        <f>COUNTIF(G470:Y470,"NB")</f>
        <v>0</v>
      </c>
      <c r="AE470" s="8">
        <f>COUNTIF(G470:Y470,"V")</f>
        <v>0</v>
      </c>
      <c r="AF470" s="8">
        <f t="shared" si="84"/>
        <v>0</v>
      </c>
      <c r="AG470" s="3">
        <f>SUM(AC470:AF470)</f>
        <v>2</v>
      </c>
    </row>
    <row r="471" spans="1:33">
      <c r="A471" s="3" t="s">
        <v>9579</v>
      </c>
      <c r="B471" s="3" t="s">
        <v>9581</v>
      </c>
      <c r="C471" s="2" t="s">
        <v>8644</v>
      </c>
      <c r="D471" s="2" t="s">
        <v>5288</v>
      </c>
      <c r="E471" s="2" t="s">
        <v>5453</v>
      </c>
      <c r="F471" s="3" t="s">
        <v>2254</v>
      </c>
      <c r="H471" s="8"/>
      <c r="I471" s="8"/>
      <c r="L471" s="32"/>
      <c r="M471" s="8"/>
      <c r="N471" s="8" t="s">
        <v>7823</v>
      </c>
      <c r="O471" s="8"/>
      <c r="Q471" s="16"/>
      <c r="R471" s="16" t="s">
        <v>7823</v>
      </c>
      <c r="S471" s="8"/>
      <c r="V471" s="8"/>
      <c r="X471" s="8"/>
      <c r="Y471" s="22"/>
      <c r="AC471" s="8">
        <f>COUNTIF(G471:Y471,"X")+COUNTIF(G471:Y471, "X(e)")</f>
        <v>2</v>
      </c>
      <c r="AD471" s="8">
        <f>COUNTIF(G471:Y471,"NB")</f>
        <v>0</v>
      </c>
      <c r="AE471" s="8">
        <f>COUNTIF(G471:Y471,"V")</f>
        <v>0</v>
      </c>
      <c r="AF471" s="8">
        <f t="shared" si="84"/>
        <v>0</v>
      </c>
      <c r="AG471" s="3">
        <f>SUM(AC471:AF471)</f>
        <v>2</v>
      </c>
    </row>
    <row r="472" spans="1:33">
      <c r="A472" s="3" t="s">
        <v>9579</v>
      </c>
      <c r="B472" s="3" t="s">
        <v>9581</v>
      </c>
      <c r="C472" s="2" t="s">
        <v>8644</v>
      </c>
      <c r="D472" s="2" t="s">
        <v>6631</v>
      </c>
      <c r="E472" s="2" t="s">
        <v>6121</v>
      </c>
      <c r="F472" s="3" t="s">
        <v>2106</v>
      </c>
      <c r="H472" s="8"/>
      <c r="I472" s="8"/>
      <c r="L472" s="33" t="s">
        <v>8991</v>
      </c>
      <c r="M472" s="8"/>
      <c r="O472" s="8"/>
      <c r="Q472" s="16"/>
      <c r="S472" s="8"/>
      <c r="V472" s="8"/>
      <c r="X472" s="8"/>
      <c r="Y472" s="22"/>
      <c r="AC472" s="8">
        <f t="shared" si="82"/>
        <v>1</v>
      </c>
      <c r="AD472" s="8">
        <f t="shared" si="75"/>
        <v>0</v>
      </c>
      <c r="AE472" s="8">
        <f t="shared" si="76"/>
        <v>0</v>
      </c>
      <c r="AF472" s="8">
        <f t="shared" si="84"/>
        <v>0</v>
      </c>
      <c r="AG472" s="3">
        <f t="shared" si="83"/>
        <v>1</v>
      </c>
    </row>
    <row r="473" spans="1:33">
      <c r="A473" s="3" t="s">
        <v>9579</v>
      </c>
      <c r="B473" s="3" t="s">
        <v>9581</v>
      </c>
      <c r="C473" s="2" t="s">
        <v>8644</v>
      </c>
      <c r="D473" s="2" t="s">
        <v>6122</v>
      </c>
      <c r="E473" s="2" t="s">
        <v>6293</v>
      </c>
      <c r="F473" s="3" t="s">
        <v>2107</v>
      </c>
      <c r="H473" s="8"/>
      <c r="I473" s="8"/>
      <c r="L473" s="33" t="s">
        <v>8991</v>
      </c>
      <c r="M473" s="8"/>
      <c r="O473" s="8"/>
      <c r="Q473" s="16"/>
      <c r="S473" s="8"/>
      <c r="V473" s="8"/>
      <c r="X473" s="8"/>
      <c r="Y473" s="22"/>
      <c r="AC473" s="8">
        <f t="shared" si="82"/>
        <v>1</v>
      </c>
      <c r="AD473" s="8">
        <f t="shared" si="75"/>
        <v>0</v>
      </c>
      <c r="AE473" s="8">
        <f t="shared" si="76"/>
        <v>0</v>
      </c>
      <c r="AF473" s="8">
        <f t="shared" si="84"/>
        <v>0</v>
      </c>
      <c r="AG473" s="3">
        <f t="shared" si="83"/>
        <v>1</v>
      </c>
    </row>
    <row r="474" spans="1:33">
      <c r="A474" s="3" t="s">
        <v>9579</v>
      </c>
      <c r="B474" s="3" t="s">
        <v>9581</v>
      </c>
      <c r="C474" s="2" t="s">
        <v>9362</v>
      </c>
      <c r="D474" s="2" t="s">
        <v>5960</v>
      </c>
      <c r="E474" s="2" t="s">
        <v>5798</v>
      </c>
      <c r="F474" s="3" t="s">
        <v>2401</v>
      </c>
      <c r="H474" s="8"/>
      <c r="I474" s="8"/>
      <c r="L474" s="32" t="s">
        <v>10049</v>
      </c>
      <c r="M474" s="8"/>
      <c r="N474" s="8" t="s">
        <v>7823</v>
      </c>
      <c r="O474" s="8"/>
      <c r="Q474" s="16"/>
      <c r="R474" s="16" t="s">
        <v>7823</v>
      </c>
      <c r="S474" s="8"/>
      <c r="V474" s="8"/>
      <c r="X474" s="8"/>
      <c r="Y474" s="22"/>
      <c r="AC474" s="8">
        <f>COUNTIF(G474:Y474,"X")+COUNTIF(G474:Y474, "X(e)")</f>
        <v>3</v>
      </c>
      <c r="AD474" s="8">
        <f>COUNTIF(G474:Y474,"NB")</f>
        <v>0</v>
      </c>
      <c r="AE474" s="8">
        <f>COUNTIF(G474:Y474,"V")</f>
        <v>0</v>
      </c>
      <c r="AF474" s="8">
        <f t="shared" si="84"/>
        <v>0</v>
      </c>
      <c r="AG474" s="3">
        <f>SUM(AC474:AF474)</f>
        <v>3</v>
      </c>
    </row>
    <row r="475" spans="1:33">
      <c r="A475" s="3" t="s">
        <v>9579</v>
      </c>
      <c r="B475" s="3" t="s">
        <v>9581</v>
      </c>
      <c r="C475" s="2" t="s">
        <v>8644</v>
      </c>
      <c r="D475" s="2" t="s">
        <v>8706</v>
      </c>
      <c r="E475" s="2" t="s">
        <v>6993</v>
      </c>
      <c r="F475" s="3" t="s">
        <v>2245</v>
      </c>
      <c r="H475" s="8"/>
      <c r="I475" s="8"/>
      <c r="L475" s="32" t="s">
        <v>10049</v>
      </c>
      <c r="M475" s="8"/>
      <c r="O475" s="8"/>
      <c r="Q475" s="16"/>
      <c r="S475" s="8"/>
      <c r="V475" s="8" t="s">
        <v>7823</v>
      </c>
      <c r="X475" s="8"/>
      <c r="Y475" s="22"/>
      <c r="AC475" s="8">
        <f t="shared" si="82"/>
        <v>2</v>
      </c>
      <c r="AD475" s="8">
        <f t="shared" si="75"/>
        <v>0</v>
      </c>
      <c r="AE475" s="8">
        <f t="shared" si="76"/>
        <v>0</v>
      </c>
      <c r="AF475" s="8">
        <f t="shared" si="84"/>
        <v>0</v>
      </c>
      <c r="AG475" s="3">
        <f t="shared" si="83"/>
        <v>2</v>
      </c>
    </row>
    <row r="476" spans="1:33">
      <c r="A476" s="3" t="s">
        <v>9579</v>
      </c>
      <c r="B476" s="3" t="s">
        <v>9581</v>
      </c>
      <c r="C476" s="2" t="s">
        <v>8644</v>
      </c>
      <c r="D476" s="2" t="s">
        <v>6124</v>
      </c>
      <c r="E476" s="2" t="s">
        <v>5959</v>
      </c>
      <c r="F476" s="3" t="s">
        <v>2246</v>
      </c>
      <c r="H476" s="8"/>
      <c r="I476" s="8"/>
      <c r="L476" s="32" t="s">
        <v>10049</v>
      </c>
      <c r="M476" s="8"/>
      <c r="O476" s="8"/>
      <c r="Q476" s="16"/>
      <c r="S476" s="8"/>
      <c r="V476" s="8" t="s">
        <v>7823</v>
      </c>
      <c r="X476" s="8"/>
      <c r="Y476" s="22"/>
      <c r="AC476" s="8">
        <f t="shared" si="82"/>
        <v>2</v>
      </c>
      <c r="AD476" s="8">
        <f t="shared" si="75"/>
        <v>0</v>
      </c>
      <c r="AE476" s="8">
        <f t="shared" si="76"/>
        <v>0</v>
      </c>
      <c r="AF476" s="8">
        <f t="shared" si="84"/>
        <v>0</v>
      </c>
      <c r="AG476" s="3">
        <f t="shared" si="83"/>
        <v>2</v>
      </c>
    </row>
    <row r="477" spans="1:33">
      <c r="A477" s="3" t="s">
        <v>9579</v>
      </c>
      <c r="B477" s="3" t="s">
        <v>9581</v>
      </c>
      <c r="C477" s="2" t="s">
        <v>9022</v>
      </c>
      <c r="D477" s="2" t="s">
        <v>5113</v>
      </c>
      <c r="E477" s="2" t="s">
        <v>5629</v>
      </c>
      <c r="F477" s="3" t="s">
        <v>1805</v>
      </c>
      <c r="H477" s="8"/>
      <c r="I477" s="8"/>
      <c r="L477" s="32" t="s">
        <v>10049</v>
      </c>
      <c r="M477" s="8"/>
      <c r="N477" s="8" t="s">
        <v>7823</v>
      </c>
      <c r="O477" s="8"/>
      <c r="Q477" s="16"/>
      <c r="R477" s="16" t="s">
        <v>7823</v>
      </c>
      <c r="S477" s="8"/>
      <c r="V477" s="8" t="s">
        <v>7823</v>
      </c>
      <c r="X477" s="8"/>
      <c r="Y477" s="22"/>
      <c r="AC477" s="8">
        <f t="shared" si="82"/>
        <v>4</v>
      </c>
      <c r="AD477" s="8">
        <f t="shared" si="75"/>
        <v>0</v>
      </c>
      <c r="AE477" s="8">
        <f t="shared" si="76"/>
        <v>0</v>
      </c>
      <c r="AF477" s="8">
        <f t="shared" si="84"/>
        <v>0</v>
      </c>
      <c r="AG477" s="3">
        <f t="shared" si="83"/>
        <v>4</v>
      </c>
    </row>
    <row r="478" spans="1:33">
      <c r="A478" s="3" t="s">
        <v>9579</v>
      </c>
      <c r="B478" s="3" t="s">
        <v>9581</v>
      </c>
      <c r="C478" s="2" t="s">
        <v>8017</v>
      </c>
      <c r="D478" s="2" t="s">
        <v>5981</v>
      </c>
      <c r="E478" s="2" t="s">
        <v>5974</v>
      </c>
      <c r="F478" s="3" t="s">
        <v>2267</v>
      </c>
      <c r="H478" s="8"/>
      <c r="I478" s="8" t="s">
        <v>7823</v>
      </c>
      <c r="L478" s="32" t="s">
        <v>10049</v>
      </c>
      <c r="M478" s="8"/>
      <c r="N478" s="8" t="s">
        <v>7823</v>
      </c>
      <c r="O478" s="8"/>
      <c r="Q478" s="16"/>
      <c r="R478" s="16" t="s">
        <v>7823</v>
      </c>
      <c r="S478" s="8"/>
      <c r="V478" s="8" t="s">
        <v>7823</v>
      </c>
      <c r="X478" s="8"/>
      <c r="Y478" s="22"/>
      <c r="AC478" s="8">
        <f t="shared" si="82"/>
        <v>5</v>
      </c>
      <c r="AD478" s="8">
        <f t="shared" si="75"/>
        <v>0</v>
      </c>
      <c r="AE478" s="8">
        <f t="shared" si="76"/>
        <v>0</v>
      </c>
      <c r="AF478" s="8">
        <f t="shared" si="84"/>
        <v>0</v>
      </c>
      <c r="AG478" s="3">
        <f t="shared" si="83"/>
        <v>5</v>
      </c>
    </row>
    <row r="479" spans="1:33">
      <c r="A479" s="3" t="s">
        <v>9579</v>
      </c>
      <c r="B479" s="3" t="s">
        <v>9581</v>
      </c>
      <c r="C479" s="2" t="s">
        <v>8802</v>
      </c>
      <c r="D479" s="2" t="s">
        <v>5301</v>
      </c>
      <c r="E479" s="2" t="s">
        <v>5642</v>
      </c>
      <c r="F479" s="3" t="s">
        <v>2111</v>
      </c>
      <c r="H479" s="8"/>
      <c r="I479" s="8" t="s">
        <v>7823</v>
      </c>
      <c r="L479" s="32" t="s">
        <v>10049</v>
      </c>
      <c r="M479" s="8"/>
      <c r="N479" s="8" t="s">
        <v>7823</v>
      </c>
      <c r="O479" s="8"/>
      <c r="Q479" s="16"/>
      <c r="R479" s="16" t="s">
        <v>7823</v>
      </c>
      <c r="S479" s="8"/>
      <c r="V479" s="8" t="s">
        <v>7278</v>
      </c>
      <c r="X479" s="8"/>
      <c r="Y479" s="22"/>
      <c r="AC479" s="8">
        <f t="shared" si="82"/>
        <v>4</v>
      </c>
      <c r="AD479" s="8">
        <f t="shared" si="75"/>
        <v>0</v>
      </c>
      <c r="AE479" s="8">
        <f t="shared" si="76"/>
        <v>0</v>
      </c>
      <c r="AF479" s="8">
        <f t="shared" si="84"/>
        <v>0</v>
      </c>
      <c r="AG479" s="3">
        <f t="shared" si="83"/>
        <v>4</v>
      </c>
    </row>
    <row r="480" spans="1:33">
      <c r="A480" s="3" t="s">
        <v>9579</v>
      </c>
      <c r="B480" s="3" t="s">
        <v>9581</v>
      </c>
      <c r="C480" s="2" t="s">
        <v>7999</v>
      </c>
      <c r="D480" s="2" t="s">
        <v>7831</v>
      </c>
      <c r="E480" s="2" t="s">
        <v>5114</v>
      </c>
      <c r="F480" s="3" t="s">
        <v>2120</v>
      </c>
      <c r="H480" s="8"/>
      <c r="I480" s="8"/>
      <c r="L480" s="32" t="s">
        <v>10049</v>
      </c>
      <c r="M480" s="8"/>
      <c r="N480" s="8" t="s">
        <v>7823</v>
      </c>
      <c r="O480" s="8"/>
      <c r="Q480" s="16"/>
      <c r="S480" s="8"/>
      <c r="V480" s="8" t="s">
        <v>7823</v>
      </c>
      <c r="X480" s="8"/>
      <c r="Y480" s="22"/>
      <c r="AC480" s="8">
        <f t="shared" si="82"/>
        <v>3</v>
      </c>
      <c r="AD480" s="8">
        <f t="shared" si="75"/>
        <v>0</v>
      </c>
      <c r="AE480" s="8">
        <f t="shared" si="76"/>
        <v>0</v>
      </c>
      <c r="AF480" s="8">
        <f t="shared" si="84"/>
        <v>0</v>
      </c>
      <c r="AG480" s="3">
        <f t="shared" si="83"/>
        <v>3</v>
      </c>
    </row>
    <row r="481" spans="1:33">
      <c r="A481" s="3" t="s">
        <v>9579</v>
      </c>
      <c r="B481" s="3" t="s">
        <v>9581</v>
      </c>
      <c r="C481" s="2" t="s">
        <v>7999</v>
      </c>
      <c r="D481" s="2" t="s">
        <v>5461</v>
      </c>
      <c r="E481" s="2" t="s">
        <v>5806</v>
      </c>
      <c r="F481" s="3" t="s">
        <v>2415</v>
      </c>
      <c r="H481" s="8"/>
      <c r="I481" s="8"/>
      <c r="L481" s="32" t="s">
        <v>10049</v>
      </c>
      <c r="M481" s="8"/>
      <c r="N481" s="8" t="s">
        <v>7823</v>
      </c>
      <c r="O481" s="8"/>
      <c r="Q481" s="16"/>
      <c r="R481" s="16" t="s">
        <v>7823</v>
      </c>
      <c r="S481" s="8"/>
      <c r="V481" s="8"/>
      <c r="X481" s="8"/>
      <c r="Y481" s="22"/>
      <c r="AC481" s="8">
        <f t="shared" si="82"/>
        <v>3</v>
      </c>
      <c r="AD481" s="8">
        <f t="shared" si="75"/>
        <v>0</v>
      </c>
      <c r="AE481" s="8">
        <f t="shared" si="76"/>
        <v>0</v>
      </c>
      <c r="AF481" s="8">
        <f t="shared" si="84"/>
        <v>0</v>
      </c>
      <c r="AG481" s="3">
        <f t="shared" si="83"/>
        <v>3</v>
      </c>
    </row>
    <row r="482" spans="1:33">
      <c r="A482" s="3" t="s">
        <v>9579</v>
      </c>
      <c r="B482" s="3" t="s">
        <v>9581</v>
      </c>
      <c r="C482" s="2" t="s">
        <v>7999</v>
      </c>
      <c r="D482" s="2" t="s">
        <v>5458</v>
      </c>
      <c r="E482" s="2" t="s">
        <v>5639</v>
      </c>
      <c r="F482" s="3" t="s">
        <v>2416</v>
      </c>
      <c r="H482" s="8"/>
      <c r="I482" s="8"/>
      <c r="L482" s="32" t="s">
        <v>10049</v>
      </c>
      <c r="M482" s="8"/>
      <c r="N482" s="8" t="s">
        <v>7823</v>
      </c>
      <c r="O482" s="8"/>
      <c r="Q482" s="16"/>
      <c r="S482" s="8"/>
      <c r="V482" s="8"/>
      <c r="X482" s="8"/>
      <c r="Y482" s="22"/>
      <c r="AC482" s="8">
        <f t="shared" si="82"/>
        <v>2</v>
      </c>
      <c r="AD482" s="8">
        <f t="shared" si="75"/>
        <v>0</v>
      </c>
      <c r="AE482" s="8">
        <f t="shared" si="76"/>
        <v>0</v>
      </c>
      <c r="AF482" s="8">
        <f t="shared" si="84"/>
        <v>0</v>
      </c>
      <c r="AG482" s="3">
        <f t="shared" si="83"/>
        <v>2</v>
      </c>
    </row>
    <row r="483" spans="1:33">
      <c r="A483" s="3" t="s">
        <v>9579</v>
      </c>
      <c r="B483" s="3" t="s">
        <v>9581</v>
      </c>
      <c r="C483" s="2" t="s">
        <v>9325</v>
      </c>
      <c r="D483" s="2" t="s">
        <v>6319</v>
      </c>
      <c r="E483" s="2" t="s">
        <v>6314</v>
      </c>
      <c r="F483" s="3" t="s">
        <v>2723</v>
      </c>
      <c r="H483" s="8"/>
      <c r="I483" s="8" t="s">
        <v>7823</v>
      </c>
      <c r="L483" s="32" t="s">
        <v>10049</v>
      </c>
      <c r="M483" s="8"/>
      <c r="N483" s="8" t="s">
        <v>7823</v>
      </c>
      <c r="O483" s="8"/>
      <c r="Q483" s="16"/>
      <c r="R483" s="16" t="s">
        <v>7823</v>
      </c>
      <c r="S483" s="8"/>
      <c r="V483" s="8" t="s">
        <v>7823</v>
      </c>
      <c r="X483" s="8"/>
      <c r="Y483" s="22"/>
      <c r="AC483" s="8">
        <f t="shared" si="82"/>
        <v>5</v>
      </c>
      <c r="AD483" s="8">
        <f t="shared" si="75"/>
        <v>0</v>
      </c>
      <c r="AE483" s="8">
        <f t="shared" si="76"/>
        <v>0</v>
      </c>
      <c r="AF483" s="8">
        <f t="shared" si="84"/>
        <v>0</v>
      </c>
      <c r="AG483" s="3">
        <f t="shared" si="83"/>
        <v>5</v>
      </c>
    </row>
    <row r="484" spans="1:33">
      <c r="A484" s="3" t="s">
        <v>9579</v>
      </c>
      <c r="B484" s="3" t="s">
        <v>9581</v>
      </c>
      <c r="C484" s="2" t="s">
        <v>9141</v>
      </c>
      <c r="D484" s="2" t="s">
        <v>6502</v>
      </c>
      <c r="E484" s="2" t="s">
        <v>5643</v>
      </c>
      <c r="F484" s="3" t="s">
        <v>10204</v>
      </c>
      <c r="H484" s="8"/>
      <c r="I484" s="8"/>
      <c r="L484" s="32" t="s">
        <v>10049</v>
      </c>
      <c r="M484" s="8"/>
      <c r="N484" s="8" t="s">
        <v>7823</v>
      </c>
      <c r="O484" s="8"/>
      <c r="Q484" s="16"/>
      <c r="S484" s="8"/>
      <c r="V484" s="8"/>
      <c r="X484" s="8"/>
      <c r="Y484" s="22"/>
      <c r="AC484" s="8">
        <f t="shared" si="82"/>
        <v>2</v>
      </c>
      <c r="AD484" s="8">
        <f t="shared" si="75"/>
        <v>0</v>
      </c>
      <c r="AE484" s="8">
        <f t="shared" si="76"/>
        <v>0</v>
      </c>
      <c r="AF484" s="8">
        <f t="shared" si="84"/>
        <v>0</v>
      </c>
      <c r="AG484" s="3">
        <f t="shared" si="83"/>
        <v>2</v>
      </c>
    </row>
    <row r="485" spans="1:33">
      <c r="A485" s="3" t="s">
        <v>9579</v>
      </c>
      <c r="B485" s="3" t="s">
        <v>9581</v>
      </c>
      <c r="C485" s="2" t="s">
        <v>9141</v>
      </c>
      <c r="D485" s="2" t="s">
        <v>10203</v>
      </c>
      <c r="E485" s="2" t="s">
        <v>10205</v>
      </c>
      <c r="F485" s="3" t="s">
        <v>10206</v>
      </c>
      <c r="H485" s="8"/>
      <c r="I485" s="8"/>
      <c r="L485" s="32" t="s">
        <v>10049</v>
      </c>
      <c r="M485" s="8"/>
      <c r="N485" s="8" t="s">
        <v>7823</v>
      </c>
      <c r="O485" s="8"/>
      <c r="Q485" s="16"/>
      <c r="R485" s="16" t="s">
        <v>7823</v>
      </c>
      <c r="S485" s="8"/>
      <c r="V485" s="8"/>
      <c r="X485" s="8"/>
      <c r="Y485" s="22"/>
      <c r="AC485" s="8">
        <f t="shared" si="82"/>
        <v>3</v>
      </c>
      <c r="AD485" s="8">
        <f t="shared" si="75"/>
        <v>0</v>
      </c>
      <c r="AE485" s="8">
        <f t="shared" si="76"/>
        <v>0</v>
      </c>
      <c r="AF485" s="8">
        <f t="shared" si="84"/>
        <v>0</v>
      </c>
      <c r="AG485" s="3">
        <f t="shared" si="83"/>
        <v>3</v>
      </c>
    </row>
    <row r="486" spans="1:33">
      <c r="A486" s="3" t="s">
        <v>9579</v>
      </c>
      <c r="B486" s="3" t="s">
        <v>9581</v>
      </c>
      <c r="C486" s="2" t="s">
        <v>9264</v>
      </c>
      <c r="D486" s="2" t="s">
        <v>6158</v>
      </c>
      <c r="E486" s="2" t="s">
        <v>5984</v>
      </c>
      <c r="F486" s="3" t="s">
        <v>2716</v>
      </c>
      <c r="H486" s="8"/>
      <c r="I486" s="8"/>
      <c r="L486" s="32" t="s">
        <v>10049</v>
      </c>
      <c r="M486" s="8"/>
      <c r="N486" s="8" t="s">
        <v>7823</v>
      </c>
      <c r="O486" s="8"/>
      <c r="Q486" s="16"/>
      <c r="S486" s="8"/>
      <c r="V486" s="8"/>
      <c r="X486" s="8"/>
      <c r="Y486" s="22"/>
      <c r="AC486" s="8">
        <f t="shared" si="82"/>
        <v>2</v>
      </c>
      <c r="AD486" s="8">
        <f t="shared" si="75"/>
        <v>0</v>
      </c>
      <c r="AE486" s="8">
        <f t="shared" si="76"/>
        <v>0</v>
      </c>
      <c r="AF486" s="8">
        <f t="shared" si="84"/>
        <v>0</v>
      </c>
      <c r="AG486" s="3">
        <f t="shared" si="83"/>
        <v>2</v>
      </c>
    </row>
    <row r="487" spans="1:33">
      <c r="A487" s="3" t="s">
        <v>9579</v>
      </c>
      <c r="B487" s="3" t="s">
        <v>9581</v>
      </c>
      <c r="C487" s="2" t="s">
        <v>9264</v>
      </c>
      <c r="D487" s="2" t="s">
        <v>8254</v>
      </c>
      <c r="E487" s="2" t="s">
        <v>7224</v>
      </c>
      <c r="F487" s="3" t="s">
        <v>2719</v>
      </c>
      <c r="H487" s="8"/>
      <c r="I487" s="8"/>
      <c r="L487" s="32" t="s">
        <v>10049</v>
      </c>
      <c r="M487" s="8"/>
      <c r="N487" s="8" t="s">
        <v>7823</v>
      </c>
      <c r="O487" s="8"/>
      <c r="Q487" s="16"/>
      <c r="R487" s="16" t="s">
        <v>7823</v>
      </c>
      <c r="S487" s="8"/>
      <c r="V487" s="8"/>
      <c r="X487" s="8"/>
      <c r="Y487" s="22"/>
      <c r="AC487" s="8">
        <f t="shared" si="82"/>
        <v>3</v>
      </c>
      <c r="AD487" s="8">
        <f t="shared" si="75"/>
        <v>0</v>
      </c>
      <c r="AE487" s="8">
        <f t="shared" si="76"/>
        <v>0</v>
      </c>
      <c r="AF487" s="8">
        <f t="shared" si="84"/>
        <v>0</v>
      </c>
      <c r="AG487" s="3">
        <f t="shared" si="83"/>
        <v>3</v>
      </c>
    </row>
    <row r="488" spans="1:33">
      <c r="A488" s="3" t="s">
        <v>9579</v>
      </c>
      <c r="B488" s="3" t="s">
        <v>9581</v>
      </c>
      <c r="C488" s="2" t="s">
        <v>8998</v>
      </c>
      <c r="D488" s="2" t="s">
        <v>7055</v>
      </c>
      <c r="E488" s="2" t="s">
        <v>7233</v>
      </c>
      <c r="F488" s="3" t="s">
        <v>3218</v>
      </c>
      <c r="H488" s="8"/>
      <c r="I488" s="8"/>
      <c r="J488" s="72" t="s">
        <v>7823</v>
      </c>
      <c r="L488" s="32"/>
      <c r="M488" s="8"/>
      <c r="O488" s="8"/>
      <c r="P488" s="8" t="s">
        <v>7823</v>
      </c>
      <c r="Q488" s="16"/>
      <c r="S488" s="8" t="s">
        <v>7823</v>
      </c>
      <c r="V488" s="8" t="s">
        <v>7823</v>
      </c>
      <c r="X488" s="8"/>
      <c r="Y488" s="22"/>
      <c r="AC488" s="8">
        <f t="shared" si="82"/>
        <v>4</v>
      </c>
      <c r="AD488" s="8">
        <f t="shared" si="75"/>
        <v>0</v>
      </c>
      <c r="AE488" s="8">
        <f t="shared" si="76"/>
        <v>0</v>
      </c>
      <c r="AF488" s="8">
        <f t="shared" si="84"/>
        <v>0</v>
      </c>
      <c r="AG488" s="3">
        <f t="shared" si="83"/>
        <v>4</v>
      </c>
    </row>
    <row r="489" spans="1:33">
      <c r="A489" s="3" t="s">
        <v>9579</v>
      </c>
      <c r="B489" s="3" t="s">
        <v>9581</v>
      </c>
      <c r="C489" s="2" t="s">
        <v>8998</v>
      </c>
      <c r="D489" s="2" t="s">
        <v>7001</v>
      </c>
      <c r="E489" s="2" t="s">
        <v>6876</v>
      </c>
      <c r="F489" s="3" t="s">
        <v>3380</v>
      </c>
      <c r="H489" s="8"/>
      <c r="I489" s="8"/>
      <c r="L489" s="32" t="s">
        <v>10049</v>
      </c>
      <c r="M489" s="8"/>
      <c r="N489" s="8" t="s">
        <v>7823</v>
      </c>
      <c r="O489" s="8"/>
      <c r="Q489" s="16"/>
      <c r="R489" s="16" t="s">
        <v>7823</v>
      </c>
      <c r="S489" s="8"/>
      <c r="V489" s="8"/>
      <c r="X489" s="8"/>
      <c r="Y489" s="22"/>
      <c r="AC489" s="8">
        <f t="shared" si="82"/>
        <v>3</v>
      </c>
      <c r="AD489" s="8">
        <f t="shared" ref="AD489:AD554" si="85">COUNTIF(G489:Y489,"NB")</f>
        <v>0</v>
      </c>
      <c r="AE489" s="8">
        <f t="shared" ref="AE489:AE554" si="86">COUNTIF(G489:Y489,"V")</f>
        <v>0</v>
      </c>
      <c r="AF489" s="8">
        <f t="shared" si="84"/>
        <v>0</v>
      </c>
      <c r="AG489" s="3">
        <f t="shared" si="83"/>
        <v>3</v>
      </c>
    </row>
    <row r="490" spans="1:33">
      <c r="A490" s="3" t="s">
        <v>9579</v>
      </c>
      <c r="B490" s="3" t="s">
        <v>9581</v>
      </c>
      <c r="C490" s="2" t="s">
        <v>8998</v>
      </c>
      <c r="D490" s="2" t="s">
        <v>6886</v>
      </c>
      <c r="E490" s="2" t="s">
        <v>6883</v>
      </c>
      <c r="F490" s="3" t="s">
        <v>2875</v>
      </c>
      <c r="H490" s="8"/>
      <c r="I490" s="8" t="s">
        <v>7278</v>
      </c>
      <c r="L490" s="32"/>
      <c r="M490" s="8"/>
      <c r="O490" s="8"/>
      <c r="Q490" s="16"/>
      <c r="R490" s="23" t="s">
        <v>8991</v>
      </c>
      <c r="S490" s="8"/>
      <c r="V490" s="8"/>
      <c r="X490" s="8"/>
      <c r="Y490" s="22"/>
      <c r="AC490" s="8">
        <f t="shared" si="82"/>
        <v>1</v>
      </c>
      <c r="AD490" s="8">
        <f t="shared" si="85"/>
        <v>0</v>
      </c>
      <c r="AE490" s="8">
        <f t="shared" si="86"/>
        <v>0</v>
      </c>
      <c r="AF490" s="8">
        <f t="shared" si="84"/>
        <v>0</v>
      </c>
      <c r="AG490" s="3">
        <f t="shared" si="83"/>
        <v>1</v>
      </c>
    </row>
    <row r="491" spans="1:33">
      <c r="A491" s="3" t="s">
        <v>9579</v>
      </c>
      <c r="B491" s="3" t="s">
        <v>9581</v>
      </c>
      <c r="C491" s="2" t="s">
        <v>8998</v>
      </c>
      <c r="D491" s="2" t="s">
        <v>6863</v>
      </c>
      <c r="E491" s="2" t="s">
        <v>6871</v>
      </c>
      <c r="F491" s="3" t="s">
        <v>3050</v>
      </c>
      <c r="H491" s="8"/>
      <c r="I491" s="8"/>
      <c r="J491" s="72" t="s">
        <v>7823</v>
      </c>
      <c r="L491" s="32" t="s">
        <v>10049</v>
      </c>
      <c r="M491" s="8"/>
      <c r="N491" s="8" t="s">
        <v>7823</v>
      </c>
      <c r="O491" s="8"/>
      <c r="Q491" s="16"/>
      <c r="R491" s="16" t="s">
        <v>7823</v>
      </c>
      <c r="S491" s="8"/>
      <c r="V491" s="8"/>
      <c r="X491" s="8"/>
      <c r="Y491" s="22"/>
      <c r="AC491" s="8">
        <f t="shared" si="82"/>
        <v>4</v>
      </c>
      <c r="AD491" s="8">
        <f t="shared" si="85"/>
        <v>0</v>
      </c>
      <c r="AE491" s="8">
        <f t="shared" si="86"/>
        <v>0</v>
      </c>
      <c r="AF491" s="8">
        <f t="shared" si="84"/>
        <v>0</v>
      </c>
      <c r="AG491" s="3">
        <f t="shared" si="83"/>
        <v>4</v>
      </c>
    </row>
    <row r="492" spans="1:33">
      <c r="A492" s="3" t="s">
        <v>9579</v>
      </c>
      <c r="B492" s="3" t="s">
        <v>9581</v>
      </c>
      <c r="C492" s="2" t="s">
        <v>8998</v>
      </c>
      <c r="D492" s="2" t="s">
        <v>7063</v>
      </c>
      <c r="E492" s="2" t="s">
        <v>7072</v>
      </c>
      <c r="F492" s="3" t="s">
        <v>2878</v>
      </c>
      <c r="H492" s="8"/>
      <c r="I492" s="8" t="s">
        <v>7823</v>
      </c>
      <c r="J492" s="72" t="s">
        <v>7823</v>
      </c>
      <c r="L492" s="32" t="s">
        <v>10049</v>
      </c>
      <c r="M492" s="8"/>
      <c r="N492" s="8" t="s">
        <v>7823</v>
      </c>
      <c r="O492" s="8"/>
      <c r="Q492" s="16"/>
      <c r="R492" s="16" t="s">
        <v>7823</v>
      </c>
      <c r="S492" s="8"/>
      <c r="V492" s="8" t="s">
        <v>7823</v>
      </c>
      <c r="X492" s="8"/>
      <c r="Y492" s="22"/>
      <c r="AC492" s="8">
        <f t="shared" si="82"/>
        <v>6</v>
      </c>
      <c r="AD492" s="8">
        <f t="shared" si="85"/>
        <v>0</v>
      </c>
      <c r="AE492" s="8">
        <f t="shared" si="86"/>
        <v>0</v>
      </c>
      <c r="AF492" s="8">
        <f t="shared" si="84"/>
        <v>0</v>
      </c>
      <c r="AG492" s="3">
        <f t="shared" si="83"/>
        <v>6</v>
      </c>
    </row>
    <row r="493" spans="1:33">
      <c r="A493" s="3" t="s">
        <v>9579</v>
      </c>
      <c r="B493" s="3" t="s">
        <v>9581</v>
      </c>
      <c r="C493" s="2" t="s">
        <v>8998</v>
      </c>
      <c r="D493" s="2" t="s">
        <v>7073</v>
      </c>
      <c r="E493" s="2" t="s">
        <v>7048</v>
      </c>
      <c r="F493" s="3" t="s">
        <v>3048</v>
      </c>
      <c r="H493" s="8"/>
      <c r="I493" s="8" t="s">
        <v>7277</v>
      </c>
      <c r="L493" s="32" t="s">
        <v>10049</v>
      </c>
      <c r="M493" s="8"/>
      <c r="N493" s="8" t="s">
        <v>7823</v>
      </c>
      <c r="O493" s="8"/>
      <c r="Q493" s="16"/>
      <c r="R493" s="16" t="s">
        <v>7823</v>
      </c>
      <c r="S493" s="8"/>
      <c r="V493" s="8"/>
      <c r="X493" s="8"/>
      <c r="Y493" s="22"/>
      <c r="AC493" s="8">
        <f t="shared" si="82"/>
        <v>3</v>
      </c>
      <c r="AD493" s="8">
        <f t="shared" si="85"/>
        <v>0</v>
      </c>
      <c r="AE493" s="8">
        <f t="shared" si="86"/>
        <v>1</v>
      </c>
      <c r="AF493" s="8">
        <f t="shared" si="84"/>
        <v>0</v>
      </c>
      <c r="AG493" s="3">
        <f t="shared" si="83"/>
        <v>4</v>
      </c>
    </row>
    <row r="494" spans="1:33">
      <c r="A494" s="3" t="s">
        <v>9579</v>
      </c>
      <c r="B494" s="3" t="s">
        <v>9581</v>
      </c>
      <c r="C494" s="2" t="s">
        <v>8998</v>
      </c>
      <c r="D494" s="2" t="s">
        <v>6687</v>
      </c>
      <c r="E494" s="2" t="s">
        <v>6878</v>
      </c>
      <c r="F494" s="3" t="s">
        <v>3049</v>
      </c>
      <c r="H494" s="8"/>
      <c r="I494" s="8"/>
      <c r="L494" s="32" t="s">
        <v>10049</v>
      </c>
      <c r="M494" s="8"/>
      <c r="N494" s="8" t="s">
        <v>7823</v>
      </c>
      <c r="O494" s="8"/>
      <c r="Q494" s="16"/>
      <c r="S494" s="8"/>
      <c r="V494" s="8"/>
      <c r="X494" s="8"/>
      <c r="Y494" s="22"/>
      <c r="AC494" s="8">
        <f t="shared" si="82"/>
        <v>2</v>
      </c>
      <c r="AD494" s="8">
        <f t="shared" si="85"/>
        <v>0</v>
      </c>
      <c r="AE494" s="8">
        <f t="shared" si="86"/>
        <v>0</v>
      </c>
      <c r="AF494" s="8">
        <f t="shared" si="84"/>
        <v>0</v>
      </c>
      <c r="AG494" s="3">
        <f t="shared" si="83"/>
        <v>2</v>
      </c>
    </row>
    <row r="495" spans="1:33">
      <c r="A495" s="3" t="s">
        <v>9579</v>
      </c>
      <c r="B495" s="3" t="s">
        <v>9581</v>
      </c>
      <c r="C495" s="2" t="s">
        <v>8998</v>
      </c>
      <c r="D495" s="2" t="s">
        <v>6879</v>
      </c>
      <c r="E495" s="2" t="s">
        <v>6880</v>
      </c>
      <c r="F495" s="3" t="s">
        <v>3222</v>
      </c>
      <c r="H495" s="8"/>
      <c r="I495" s="8"/>
      <c r="L495" s="32" t="s">
        <v>10049</v>
      </c>
      <c r="M495" s="8"/>
      <c r="N495" s="8" t="s">
        <v>7823</v>
      </c>
      <c r="O495" s="8"/>
      <c r="Q495" s="16"/>
      <c r="S495" s="8"/>
      <c r="V495" s="8"/>
      <c r="X495" s="8"/>
      <c r="Y495" s="22"/>
      <c r="AC495" s="8">
        <f t="shared" si="82"/>
        <v>2</v>
      </c>
      <c r="AD495" s="8">
        <f t="shared" si="85"/>
        <v>0</v>
      </c>
      <c r="AE495" s="8">
        <f t="shared" si="86"/>
        <v>0</v>
      </c>
      <c r="AF495" s="8">
        <f t="shared" si="84"/>
        <v>0</v>
      </c>
      <c r="AG495" s="3">
        <f t="shared" si="83"/>
        <v>2</v>
      </c>
    </row>
    <row r="496" spans="1:33">
      <c r="A496" s="3" t="s">
        <v>9579</v>
      </c>
      <c r="B496" s="3" t="s">
        <v>9581</v>
      </c>
      <c r="C496" s="2" t="s">
        <v>8998</v>
      </c>
      <c r="D496" s="2" t="s">
        <v>6534</v>
      </c>
      <c r="E496" s="2" t="s">
        <v>7056</v>
      </c>
      <c r="F496" s="3" t="s">
        <v>3059</v>
      </c>
      <c r="H496" s="8"/>
      <c r="I496" s="8" t="s">
        <v>7823</v>
      </c>
      <c r="L496" s="32" t="s">
        <v>10049</v>
      </c>
      <c r="M496" s="8"/>
      <c r="N496" s="8" t="s">
        <v>7823</v>
      </c>
      <c r="O496" s="8"/>
      <c r="Q496" s="16"/>
      <c r="R496" s="16" t="s">
        <v>7823</v>
      </c>
      <c r="S496" s="8"/>
      <c r="V496" s="8" t="s">
        <v>7823</v>
      </c>
      <c r="X496" s="8"/>
      <c r="Y496" s="22"/>
      <c r="AC496" s="8">
        <f t="shared" si="82"/>
        <v>5</v>
      </c>
      <c r="AD496" s="8">
        <f t="shared" si="85"/>
        <v>0</v>
      </c>
      <c r="AE496" s="8">
        <f t="shared" si="86"/>
        <v>0</v>
      </c>
      <c r="AF496" s="8">
        <f t="shared" si="84"/>
        <v>0</v>
      </c>
      <c r="AG496" s="3">
        <f t="shared" si="83"/>
        <v>5</v>
      </c>
    </row>
    <row r="497" spans="1:33">
      <c r="A497" s="3" t="s">
        <v>9579</v>
      </c>
      <c r="B497" s="3" t="s">
        <v>9581</v>
      </c>
      <c r="C497" s="2" t="s">
        <v>8998</v>
      </c>
      <c r="D497" s="2" t="s">
        <v>7098</v>
      </c>
      <c r="E497" s="2" t="s">
        <v>10553</v>
      </c>
      <c r="F497" s="3" t="s">
        <v>2729</v>
      </c>
      <c r="H497" s="8"/>
      <c r="I497" s="8"/>
      <c r="J497" s="73" t="s">
        <v>8991</v>
      </c>
      <c r="L497" s="32"/>
      <c r="M497" s="8"/>
      <c r="O497" s="8"/>
      <c r="Q497" s="16"/>
      <c r="S497" s="8"/>
      <c r="V497" s="8"/>
      <c r="X497" s="8"/>
      <c r="Y497" s="22"/>
      <c r="AC497" s="8">
        <f t="shared" si="82"/>
        <v>1</v>
      </c>
      <c r="AD497" s="8">
        <f t="shared" si="85"/>
        <v>0</v>
      </c>
      <c r="AE497" s="8">
        <f t="shared" si="86"/>
        <v>0</v>
      </c>
      <c r="AF497" s="8">
        <f t="shared" si="84"/>
        <v>0</v>
      </c>
      <c r="AG497" s="3">
        <f t="shared" si="83"/>
        <v>1</v>
      </c>
    </row>
    <row r="498" spans="1:33">
      <c r="A498" s="3" t="s">
        <v>9579</v>
      </c>
      <c r="B498" s="3" t="s">
        <v>9581</v>
      </c>
      <c r="C498" s="2" t="s">
        <v>8595</v>
      </c>
      <c r="D498" s="2" t="s">
        <v>7406</v>
      </c>
      <c r="E498" s="2" t="s">
        <v>7057</v>
      </c>
      <c r="F498" s="3" t="s">
        <v>3220</v>
      </c>
      <c r="G498" s="8" t="s">
        <v>7823</v>
      </c>
      <c r="H498" s="8"/>
      <c r="I498" s="8" t="s">
        <v>7823</v>
      </c>
      <c r="K498" s="8" t="s">
        <v>7823</v>
      </c>
      <c r="L498" s="32" t="s">
        <v>10049</v>
      </c>
      <c r="M498" s="8"/>
      <c r="N498" s="8" t="s">
        <v>7823</v>
      </c>
      <c r="O498" s="8"/>
      <c r="Q498" s="16"/>
      <c r="R498" s="16" t="s">
        <v>7823</v>
      </c>
      <c r="S498" s="8"/>
      <c r="V498" s="8"/>
      <c r="X498" s="8"/>
      <c r="Y498" s="22"/>
      <c r="AC498" s="8">
        <f t="shared" si="82"/>
        <v>6</v>
      </c>
      <c r="AD498" s="8">
        <f t="shared" si="85"/>
        <v>0</v>
      </c>
      <c r="AE498" s="8">
        <f t="shared" si="86"/>
        <v>0</v>
      </c>
      <c r="AF498" s="8">
        <f t="shared" si="84"/>
        <v>0</v>
      </c>
      <c r="AG498" s="3">
        <f t="shared" si="83"/>
        <v>6</v>
      </c>
    </row>
    <row r="499" spans="1:33">
      <c r="A499" s="3" t="s">
        <v>9579</v>
      </c>
      <c r="B499" s="3" t="s">
        <v>9581</v>
      </c>
      <c r="C499" s="2" t="s">
        <v>8813</v>
      </c>
      <c r="D499" s="2" t="s">
        <v>7058</v>
      </c>
      <c r="E499" s="2" t="s">
        <v>6868</v>
      </c>
      <c r="F499" s="3" t="s">
        <v>2726</v>
      </c>
      <c r="H499" s="8"/>
      <c r="I499" s="8"/>
      <c r="L499" s="32" t="s">
        <v>7823</v>
      </c>
      <c r="M499" s="8"/>
      <c r="O499" s="8"/>
      <c r="Q499" s="16"/>
      <c r="S499" s="8"/>
      <c r="V499" s="8" t="s">
        <v>7823</v>
      </c>
      <c r="X499" s="8"/>
      <c r="Y499" s="22"/>
      <c r="AC499" s="8">
        <f t="shared" si="82"/>
        <v>2</v>
      </c>
      <c r="AD499" s="8">
        <f t="shared" si="85"/>
        <v>0</v>
      </c>
      <c r="AE499" s="8">
        <f t="shared" si="86"/>
        <v>0</v>
      </c>
      <c r="AF499" s="8">
        <f t="shared" si="84"/>
        <v>0</v>
      </c>
      <c r="AG499" s="3">
        <f t="shared" si="83"/>
        <v>2</v>
      </c>
    </row>
    <row r="500" spans="1:33">
      <c r="A500" s="3" t="s">
        <v>9579</v>
      </c>
      <c r="B500" s="3" t="s">
        <v>9581</v>
      </c>
      <c r="C500" s="2" t="s">
        <v>8402</v>
      </c>
      <c r="D500" s="2" t="s">
        <v>7050</v>
      </c>
      <c r="E500" s="2" t="s">
        <v>7053</v>
      </c>
      <c r="F500" s="3" t="s">
        <v>2727</v>
      </c>
      <c r="H500" s="8"/>
      <c r="I500" s="8"/>
      <c r="L500" s="32"/>
      <c r="M500" s="8"/>
      <c r="O500" s="8"/>
      <c r="Q500" s="16"/>
      <c r="S500" s="8"/>
      <c r="V500" s="18" t="s">
        <v>10297</v>
      </c>
      <c r="X500" s="8"/>
      <c r="Y500" s="22"/>
      <c r="AC500" s="8">
        <f t="shared" si="82"/>
        <v>1</v>
      </c>
      <c r="AD500" s="8">
        <f t="shared" si="85"/>
        <v>0</v>
      </c>
      <c r="AE500" s="8">
        <f t="shared" si="86"/>
        <v>0</v>
      </c>
      <c r="AF500" s="8">
        <f t="shared" si="84"/>
        <v>0</v>
      </c>
      <c r="AG500" s="3">
        <f t="shared" si="83"/>
        <v>1</v>
      </c>
    </row>
    <row r="501" spans="1:33">
      <c r="A501" s="3" t="s">
        <v>9579</v>
      </c>
      <c r="B501" s="3" t="s">
        <v>9581</v>
      </c>
      <c r="C501" s="2" t="s">
        <v>7364</v>
      </c>
      <c r="D501" s="2" t="s">
        <v>7390</v>
      </c>
      <c r="E501" s="2" t="s">
        <v>6695</v>
      </c>
      <c r="F501" s="3" t="s">
        <v>2728</v>
      </c>
      <c r="G501" s="8" t="s">
        <v>7278</v>
      </c>
      <c r="H501" s="8"/>
      <c r="I501" s="8" t="s">
        <v>7823</v>
      </c>
      <c r="J501" s="72" t="s">
        <v>7823</v>
      </c>
      <c r="L501" s="32" t="s">
        <v>10049</v>
      </c>
      <c r="M501" s="8"/>
      <c r="N501" s="8" t="s">
        <v>7823</v>
      </c>
      <c r="O501" s="8" t="s">
        <v>7278</v>
      </c>
      <c r="P501" s="8" t="s">
        <v>7823</v>
      </c>
      <c r="Q501" s="16" t="s">
        <v>7278</v>
      </c>
      <c r="R501" s="16" t="s">
        <v>7823</v>
      </c>
      <c r="S501" s="8" t="s">
        <v>7823</v>
      </c>
      <c r="T501" s="16" t="s">
        <v>7823</v>
      </c>
      <c r="V501" s="8" t="s">
        <v>7823</v>
      </c>
      <c r="X501" s="8"/>
      <c r="Y501" s="22"/>
      <c r="AC501" s="8">
        <f t="shared" si="82"/>
        <v>9</v>
      </c>
      <c r="AD501" s="8">
        <f t="shared" si="85"/>
        <v>0</v>
      </c>
      <c r="AE501" s="8">
        <f t="shared" si="86"/>
        <v>0</v>
      </c>
      <c r="AF501" s="8">
        <f t="shared" si="84"/>
        <v>0</v>
      </c>
      <c r="AG501" s="3">
        <f t="shared" si="83"/>
        <v>9</v>
      </c>
    </row>
    <row r="502" spans="1:33">
      <c r="A502" s="3" t="s">
        <v>9579</v>
      </c>
      <c r="B502" s="3" t="s">
        <v>9581</v>
      </c>
      <c r="C502" s="2" t="s">
        <v>7364</v>
      </c>
      <c r="D502" s="2" t="s">
        <v>6702</v>
      </c>
      <c r="E502" s="2" t="s">
        <v>6882</v>
      </c>
      <c r="F502" s="3" t="s">
        <v>2732</v>
      </c>
      <c r="G502" s="8" t="s">
        <v>723</v>
      </c>
      <c r="H502" s="8"/>
      <c r="I502" s="8"/>
      <c r="J502" s="73" t="s">
        <v>8991</v>
      </c>
      <c r="L502" s="32"/>
      <c r="M502" s="8"/>
      <c r="O502" s="8"/>
      <c r="Q502" s="16"/>
      <c r="S502" s="8"/>
      <c r="V502" s="8"/>
      <c r="X502" s="8"/>
      <c r="Y502" s="22"/>
      <c r="AC502" s="8">
        <f t="shared" si="82"/>
        <v>1</v>
      </c>
      <c r="AD502" s="8">
        <f t="shared" si="85"/>
        <v>0</v>
      </c>
      <c r="AE502" s="8">
        <f t="shared" si="86"/>
        <v>1</v>
      </c>
      <c r="AF502" s="8">
        <f t="shared" si="84"/>
        <v>0</v>
      </c>
      <c r="AG502" s="3">
        <f t="shared" si="83"/>
        <v>2</v>
      </c>
    </row>
    <row r="503" spans="1:33">
      <c r="A503" s="3" t="s">
        <v>9579</v>
      </c>
      <c r="B503" s="3" t="s">
        <v>9581</v>
      </c>
      <c r="C503" s="2" t="s">
        <v>7364</v>
      </c>
      <c r="D503" s="2" t="s">
        <v>7062</v>
      </c>
      <c r="E503" s="2" t="s">
        <v>6705</v>
      </c>
      <c r="F503" s="3" t="s">
        <v>2733</v>
      </c>
      <c r="G503" s="8" t="s">
        <v>7823</v>
      </c>
      <c r="H503" s="8"/>
      <c r="I503" s="8" t="s">
        <v>7823</v>
      </c>
      <c r="J503" s="72" t="s">
        <v>7823</v>
      </c>
      <c r="L503" s="32" t="s">
        <v>7823</v>
      </c>
      <c r="M503" s="8"/>
      <c r="N503" s="8" t="s">
        <v>7278</v>
      </c>
      <c r="O503" s="8"/>
      <c r="Q503" s="16" t="s">
        <v>7823</v>
      </c>
      <c r="R503" s="16" t="s">
        <v>7277</v>
      </c>
      <c r="S503" s="8"/>
      <c r="U503" s="8" t="s">
        <v>7823</v>
      </c>
      <c r="V503" s="8"/>
      <c r="X503" s="8"/>
      <c r="Y503" s="22"/>
      <c r="AC503" s="8">
        <f t="shared" si="82"/>
        <v>6</v>
      </c>
      <c r="AD503" s="8">
        <f t="shared" si="85"/>
        <v>0</v>
      </c>
      <c r="AE503" s="8">
        <f t="shared" si="86"/>
        <v>1</v>
      </c>
      <c r="AF503" s="8">
        <f t="shared" si="84"/>
        <v>0</v>
      </c>
      <c r="AG503" s="3">
        <f t="shared" si="83"/>
        <v>7</v>
      </c>
    </row>
    <row r="504" spans="1:33">
      <c r="A504" s="3" t="s">
        <v>9579</v>
      </c>
      <c r="B504" s="3" t="s">
        <v>9581</v>
      </c>
      <c r="C504" s="2" t="s">
        <v>8948</v>
      </c>
      <c r="D504" s="2" t="s">
        <v>6706</v>
      </c>
      <c r="E504" s="2" t="s">
        <v>6884</v>
      </c>
      <c r="F504" s="3" t="s">
        <v>2578</v>
      </c>
      <c r="H504" s="8"/>
      <c r="I504" s="8"/>
      <c r="L504" s="32"/>
      <c r="M504" s="8"/>
      <c r="N504" s="8" t="s">
        <v>7823</v>
      </c>
      <c r="O504" s="8"/>
      <c r="Q504" s="16"/>
      <c r="R504" s="16" t="s">
        <v>7823</v>
      </c>
      <c r="S504" s="8"/>
      <c r="V504" s="8"/>
      <c r="X504" s="8"/>
      <c r="Y504" s="22"/>
      <c r="AC504" s="8">
        <f t="shared" si="82"/>
        <v>2</v>
      </c>
      <c r="AD504" s="8">
        <f t="shared" si="85"/>
        <v>0</v>
      </c>
      <c r="AE504" s="8">
        <f t="shared" si="86"/>
        <v>0</v>
      </c>
      <c r="AF504" s="8">
        <f t="shared" si="84"/>
        <v>0</v>
      </c>
      <c r="AG504" s="3">
        <f t="shared" si="83"/>
        <v>2</v>
      </c>
    </row>
    <row r="505" spans="1:33">
      <c r="A505" s="3" t="s">
        <v>9579</v>
      </c>
      <c r="B505" s="3" t="s">
        <v>9581</v>
      </c>
      <c r="C505" s="2" t="s">
        <v>8597</v>
      </c>
      <c r="D505" s="2" t="s">
        <v>6696</v>
      </c>
      <c r="E505" s="2" t="s">
        <v>6523</v>
      </c>
      <c r="F505" s="3" t="s">
        <v>2579</v>
      </c>
      <c r="H505" s="8"/>
      <c r="I505" s="8"/>
      <c r="K505" s="18" t="s">
        <v>8991</v>
      </c>
      <c r="L505" s="32"/>
      <c r="M505" s="8"/>
      <c r="O505" s="8"/>
      <c r="Q505" s="16"/>
      <c r="R505" s="16" t="s">
        <v>7278</v>
      </c>
      <c r="S505" s="8"/>
      <c r="V505" s="8"/>
      <c r="X505" s="8"/>
      <c r="Y505" s="22"/>
      <c r="AC505" s="8">
        <f t="shared" si="82"/>
        <v>1</v>
      </c>
      <c r="AD505" s="8">
        <f t="shared" si="85"/>
        <v>0</v>
      </c>
      <c r="AE505" s="8">
        <f t="shared" si="86"/>
        <v>0</v>
      </c>
      <c r="AF505" s="8">
        <f t="shared" si="84"/>
        <v>0</v>
      </c>
      <c r="AG505" s="3">
        <f t="shared" si="83"/>
        <v>1</v>
      </c>
    </row>
    <row r="506" spans="1:33">
      <c r="A506" s="3" t="s">
        <v>9579</v>
      </c>
      <c r="B506" s="3" t="s">
        <v>9581</v>
      </c>
      <c r="C506" s="2" t="s">
        <v>8098</v>
      </c>
      <c r="D506" s="2" t="s">
        <v>6186</v>
      </c>
      <c r="E506" s="2" t="s">
        <v>6535</v>
      </c>
      <c r="F506" s="3" t="s">
        <v>2586</v>
      </c>
      <c r="H506" s="8"/>
      <c r="I506" s="8"/>
      <c r="K506" s="8" t="s">
        <v>7823</v>
      </c>
      <c r="L506" s="32"/>
      <c r="M506" s="8"/>
      <c r="O506" s="8"/>
      <c r="Q506" s="16"/>
      <c r="R506" s="16" t="s">
        <v>7823</v>
      </c>
      <c r="S506" s="8"/>
      <c r="V506" s="8"/>
      <c r="X506" s="8"/>
      <c r="Y506" s="22"/>
      <c r="AC506" s="8">
        <f t="shared" si="82"/>
        <v>2</v>
      </c>
      <c r="AD506" s="8">
        <f t="shared" si="85"/>
        <v>0</v>
      </c>
      <c r="AE506" s="8">
        <f t="shared" si="86"/>
        <v>0</v>
      </c>
      <c r="AF506" s="8">
        <f t="shared" si="84"/>
        <v>0</v>
      </c>
      <c r="AG506" s="3">
        <f t="shared" si="83"/>
        <v>2</v>
      </c>
    </row>
    <row r="507" spans="1:33">
      <c r="A507" s="3" t="s">
        <v>9579</v>
      </c>
      <c r="B507" s="3" t="s">
        <v>9581</v>
      </c>
      <c r="C507" s="2" t="s">
        <v>7376</v>
      </c>
      <c r="D507" s="2" t="s">
        <v>6532</v>
      </c>
      <c r="E507" s="2" t="s">
        <v>6541</v>
      </c>
      <c r="F507" s="3" t="s">
        <v>2581</v>
      </c>
      <c r="H507" s="8"/>
      <c r="I507" s="8"/>
      <c r="K507" s="8" t="s">
        <v>7823</v>
      </c>
      <c r="L507" s="32"/>
      <c r="M507" s="8"/>
      <c r="N507" s="8" t="s">
        <v>7823</v>
      </c>
      <c r="O507" s="8"/>
      <c r="Q507" s="16"/>
      <c r="R507" s="16" t="s">
        <v>7823</v>
      </c>
      <c r="S507" s="8"/>
      <c r="V507" s="8"/>
      <c r="X507" s="8"/>
      <c r="Y507" s="22"/>
      <c r="AC507" s="8">
        <f t="shared" si="82"/>
        <v>3</v>
      </c>
      <c r="AD507" s="8">
        <f t="shared" si="85"/>
        <v>0</v>
      </c>
      <c r="AE507" s="8">
        <f t="shared" si="86"/>
        <v>0</v>
      </c>
      <c r="AF507" s="8">
        <f t="shared" si="84"/>
        <v>0</v>
      </c>
      <c r="AG507" s="3">
        <f t="shared" si="83"/>
        <v>3</v>
      </c>
    </row>
    <row r="508" spans="1:33">
      <c r="A508" s="3" t="s">
        <v>9579</v>
      </c>
      <c r="B508" s="3" t="s">
        <v>9581</v>
      </c>
      <c r="C508" s="2" t="s">
        <v>8945</v>
      </c>
      <c r="D508" s="2" t="s">
        <v>6542</v>
      </c>
      <c r="E508" s="2" t="s">
        <v>6708</v>
      </c>
      <c r="F508" s="3" t="s">
        <v>2905</v>
      </c>
      <c r="H508" s="8"/>
      <c r="I508" s="8" t="s">
        <v>7823</v>
      </c>
      <c r="L508" s="32" t="s">
        <v>10049</v>
      </c>
      <c r="M508" s="8"/>
      <c r="N508" s="8" t="s">
        <v>7823</v>
      </c>
      <c r="O508" s="8"/>
      <c r="Q508" s="16"/>
      <c r="R508" s="16" t="s">
        <v>7823</v>
      </c>
      <c r="S508" s="8"/>
      <c r="V508" s="8"/>
      <c r="X508" s="8"/>
      <c r="Y508" s="22"/>
      <c r="AC508" s="8">
        <f t="shared" si="82"/>
        <v>4</v>
      </c>
      <c r="AD508" s="8">
        <f t="shared" si="85"/>
        <v>0</v>
      </c>
      <c r="AE508" s="8">
        <f t="shared" si="86"/>
        <v>0</v>
      </c>
      <c r="AF508" s="8">
        <f t="shared" si="84"/>
        <v>0</v>
      </c>
      <c r="AG508" s="3">
        <f t="shared" si="83"/>
        <v>4</v>
      </c>
    </row>
    <row r="509" spans="1:33">
      <c r="A509" s="3" t="s">
        <v>9579</v>
      </c>
      <c r="B509" s="3" t="s">
        <v>9581</v>
      </c>
      <c r="C509" s="2" t="s">
        <v>8945</v>
      </c>
      <c r="D509" s="2" t="s">
        <v>6531</v>
      </c>
      <c r="E509" s="2" t="s">
        <v>6346</v>
      </c>
      <c r="F509" s="3" t="s">
        <v>2906</v>
      </c>
      <c r="H509" s="8"/>
      <c r="I509" s="8"/>
      <c r="L509" s="32" t="s">
        <v>7278</v>
      </c>
      <c r="M509" s="8"/>
      <c r="N509" s="8" t="s">
        <v>7823</v>
      </c>
      <c r="O509" s="8"/>
      <c r="Q509" s="16"/>
      <c r="R509" s="16" t="s">
        <v>7823</v>
      </c>
      <c r="S509" s="8"/>
      <c r="V509" s="8"/>
      <c r="X509" s="8"/>
      <c r="Y509" s="22"/>
      <c r="AC509" s="8">
        <f t="shared" si="82"/>
        <v>2</v>
      </c>
      <c r="AD509" s="8">
        <f t="shared" si="85"/>
        <v>0</v>
      </c>
      <c r="AE509" s="8">
        <f t="shared" si="86"/>
        <v>0</v>
      </c>
      <c r="AF509" s="8">
        <f t="shared" si="84"/>
        <v>0</v>
      </c>
      <c r="AG509" s="3">
        <f t="shared" si="83"/>
        <v>2</v>
      </c>
    </row>
    <row r="510" spans="1:33">
      <c r="A510" s="3" t="s">
        <v>9579</v>
      </c>
      <c r="B510" s="3" t="s">
        <v>9581</v>
      </c>
      <c r="C510" s="2" t="s">
        <v>8945</v>
      </c>
      <c r="D510" s="2" t="s">
        <v>6521</v>
      </c>
      <c r="E510" s="2" t="s">
        <v>6050</v>
      </c>
      <c r="F510" s="3" t="s">
        <v>2915</v>
      </c>
      <c r="H510" s="8"/>
      <c r="I510" s="8"/>
      <c r="L510" s="32" t="s">
        <v>10049</v>
      </c>
      <c r="M510" s="8"/>
      <c r="N510" s="8" t="s">
        <v>7823</v>
      </c>
      <c r="O510" s="8"/>
      <c r="Q510" s="16"/>
      <c r="S510" s="8"/>
      <c r="V510" s="8" t="s">
        <v>7823</v>
      </c>
      <c r="X510" s="8"/>
      <c r="Y510" s="22"/>
      <c r="AC510" s="8">
        <f t="shared" si="82"/>
        <v>3</v>
      </c>
      <c r="AD510" s="8">
        <f t="shared" si="85"/>
        <v>0</v>
      </c>
      <c r="AE510" s="8">
        <f t="shared" si="86"/>
        <v>0</v>
      </c>
      <c r="AF510" s="8">
        <f t="shared" si="84"/>
        <v>0</v>
      </c>
      <c r="AG510" s="3">
        <f t="shared" si="83"/>
        <v>3</v>
      </c>
    </row>
    <row r="511" spans="1:33">
      <c r="A511" s="3" t="s">
        <v>9579</v>
      </c>
      <c r="B511" s="3" t="s">
        <v>9581</v>
      </c>
      <c r="C511" s="2" t="s">
        <v>8945</v>
      </c>
      <c r="D511" s="2" t="s">
        <v>5878</v>
      </c>
      <c r="E511" s="2" t="s">
        <v>6371</v>
      </c>
      <c r="F511" s="3" t="s">
        <v>3076</v>
      </c>
      <c r="H511" s="8"/>
      <c r="I511" s="8"/>
      <c r="L511" s="33" t="s">
        <v>8991</v>
      </c>
      <c r="M511" s="8"/>
      <c r="O511" s="8"/>
      <c r="Q511" s="16"/>
      <c r="S511" s="8"/>
      <c r="V511" s="8"/>
      <c r="X511" s="8"/>
      <c r="Y511" s="22"/>
      <c r="AC511" s="8">
        <f t="shared" si="82"/>
        <v>1</v>
      </c>
      <c r="AD511" s="8">
        <f t="shared" si="85"/>
        <v>0</v>
      </c>
      <c r="AE511" s="8">
        <f t="shared" si="86"/>
        <v>0</v>
      </c>
      <c r="AF511" s="8">
        <f t="shared" si="84"/>
        <v>0</v>
      </c>
      <c r="AG511" s="3">
        <f t="shared" si="83"/>
        <v>1</v>
      </c>
    </row>
    <row r="512" spans="1:33">
      <c r="A512" s="3" t="s">
        <v>9579</v>
      </c>
      <c r="B512" s="3" t="s">
        <v>9581</v>
      </c>
      <c r="C512" s="2" t="s">
        <v>8945</v>
      </c>
      <c r="D512" s="2" t="s">
        <v>8715</v>
      </c>
      <c r="E512" s="2" t="s">
        <v>6551</v>
      </c>
      <c r="F512" s="3" t="s">
        <v>3077</v>
      </c>
      <c r="H512" s="8"/>
      <c r="I512" s="8"/>
      <c r="L512" s="32"/>
      <c r="M512" s="8"/>
      <c r="N512" s="54" t="s">
        <v>8991</v>
      </c>
      <c r="O512" s="8"/>
      <c r="Q512" s="16"/>
      <c r="S512" s="8"/>
      <c r="V512" s="8"/>
      <c r="X512" s="8"/>
      <c r="Y512" s="22"/>
      <c r="AC512" s="8">
        <f t="shared" si="82"/>
        <v>1</v>
      </c>
      <c r="AD512" s="8">
        <f t="shared" si="85"/>
        <v>0</v>
      </c>
      <c r="AE512" s="8">
        <f t="shared" si="86"/>
        <v>0</v>
      </c>
      <c r="AF512" s="8">
        <f t="shared" si="84"/>
        <v>0</v>
      </c>
      <c r="AG512" s="3">
        <f t="shared" si="83"/>
        <v>1</v>
      </c>
    </row>
    <row r="513" spans="1:33">
      <c r="A513" s="3" t="s">
        <v>9579</v>
      </c>
      <c r="B513" s="3" t="s">
        <v>9581</v>
      </c>
      <c r="C513" s="2" t="s">
        <v>8945</v>
      </c>
      <c r="D513" s="2" t="s">
        <v>6901</v>
      </c>
      <c r="E513" s="2" t="s">
        <v>5883</v>
      </c>
      <c r="F513" s="3" t="s">
        <v>2768</v>
      </c>
      <c r="H513" s="8"/>
      <c r="I513" s="8"/>
      <c r="L513" s="32" t="s">
        <v>10049</v>
      </c>
      <c r="M513" s="8"/>
      <c r="O513" s="8"/>
      <c r="Q513" s="16"/>
      <c r="S513" s="8"/>
      <c r="T513" s="16" t="s">
        <v>7277</v>
      </c>
      <c r="V513" s="8" t="s">
        <v>7823</v>
      </c>
      <c r="X513" s="8"/>
      <c r="Y513" s="22"/>
      <c r="AC513" s="8">
        <f t="shared" si="82"/>
        <v>2</v>
      </c>
      <c r="AD513" s="8">
        <f t="shared" si="85"/>
        <v>0</v>
      </c>
      <c r="AE513" s="8">
        <f t="shared" si="86"/>
        <v>1</v>
      </c>
      <c r="AF513" s="8">
        <f t="shared" si="84"/>
        <v>0</v>
      </c>
      <c r="AG513" s="3">
        <f t="shared" si="83"/>
        <v>3</v>
      </c>
    </row>
    <row r="514" spans="1:33">
      <c r="A514" s="3" t="s">
        <v>9579</v>
      </c>
      <c r="B514" s="3" t="s">
        <v>9581</v>
      </c>
      <c r="C514" s="2" t="s">
        <v>8899</v>
      </c>
      <c r="D514" s="2" t="s">
        <v>5884</v>
      </c>
      <c r="E514" s="2" t="s">
        <v>6045</v>
      </c>
      <c r="F514" s="3" t="s">
        <v>2748</v>
      </c>
      <c r="H514" s="8"/>
      <c r="I514" s="8"/>
      <c r="L514" s="32"/>
      <c r="M514" s="8"/>
      <c r="N514" s="8" t="s">
        <v>7823</v>
      </c>
      <c r="O514" s="8"/>
      <c r="Q514" s="16"/>
      <c r="R514" s="16" t="s">
        <v>7823</v>
      </c>
      <c r="S514" s="8"/>
      <c r="V514" s="8"/>
      <c r="X514" s="8"/>
      <c r="Y514" s="22"/>
      <c r="AC514" s="8">
        <f t="shared" si="82"/>
        <v>2</v>
      </c>
      <c r="AD514" s="8">
        <f t="shared" si="85"/>
        <v>0</v>
      </c>
      <c r="AE514" s="8">
        <f t="shared" si="86"/>
        <v>0</v>
      </c>
      <c r="AF514" s="8">
        <f t="shared" si="84"/>
        <v>0</v>
      </c>
      <c r="AG514" s="3">
        <f t="shared" si="83"/>
        <v>2</v>
      </c>
    </row>
    <row r="515" spans="1:33">
      <c r="A515" s="3" t="s">
        <v>9579</v>
      </c>
      <c r="B515" s="3" t="s">
        <v>9581</v>
      </c>
      <c r="C515" s="2" t="s">
        <v>8315</v>
      </c>
      <c r="D515" s="2" t="s">
        <v>6917</v>
      </c>
      <c r="E515" s="2" t="s">
        <v>6204</v>
      </c>
      <c r="F515" s="3" t="s">
        <v>1709</v>
      </c>
      <c r="G515" s="8" t="s">
        <v>7823</v>
      </c>
      <c r="H515" s="8"/>
      <c r="I515" s="8" t="s">
        <v>7823</v>
      </c>
      <c r="L515" s="32"/>
      <c r="M515" s="8"/>
      <c r="O515" s="8"/>
      <c r="Q515" s="16"/>
      <c r="S515" s="8"/>
      <c r="V515" s="8"/>
      <c r="X515" s="8"/>
      <c r="Y515" s="22"/>
      <c r="AC515" s="8">
        <f t="shared" si="82"/>
        <v>2</v>
      </c>
      <c r="AD515" s="8">
        <f t="shared" si="85"/>
        <v>0</v>
      </c>
      <c r="AE515" s="8">
        <f t="shared" si="86"/>
        <v>0</v>
      </c>
      <c r="AF515" s="8">
        <f t="shared" si="84"/>
        <v>0</v>
      </c>
      <c r="AG515" s="3">
        <f t="shared" si="83"/>
        <v>2</v>
      </c>
    </row>
    <row r="516" spans="1:33">
      <c r="A516" s="3" t="s">
        <v>9579</v>
      </c>
      <c r="B516" s="3" t="s">
        <v>9581</v>
      </c>
      <c r="C516" s="2" t="s">
        <v>8719</v>
      </c>
      <c r="D516" s="2" t="s">
        <v>6896</v>
      </c>
      <c r="E516" s="2" t="s">
        <v>6897</v>
      </c>
      <c r="F516" s="3" t="s">
        <v>2746</v>
      </c>
      <c r="G516" s="8" t="s">
        <v>7823</v>
      </c>
      <c r="H516" s="8"/>
      <c r="I516" s="8" t="s">
        <v>7823</v>
      </c>
      <c r="J516" s="72" t="s">
        <v>7823</v>
      </c>
      <c r="L516" s="32" t="s">
        <v>10049</v>
      </c>
      <c r="M516" s="8"/>
      <c r="N516" s="8" t="s">
        <v>7823</v>
      </c>
      <c r="O516" s="8" t="s">
        <v>7823</v>
      </c>
      <c r="P516" s="8" t="s">
        <v>7823</v>
      </c>
      <c r="Q516" s="16" t="s">
        <v>7823</v>
      </c>
      <c r="R516" s="16" t="s">
        <v>7823</v>
      </c>
      <c r="S516" s="8" t="s">
        <v>7823</v>
      </c>
      <c r="T516" s="16" t="s">
        <v>7277</v>
      </c>
      <c r="V516" s="8" t="s">
        <v>7823</v>
      </c>
      <c r="X516" s="8"/>
      <c r="Y516" s="22"/>
      <c r="AC516" s="8">
        <f t="shared" ref="AC516:AC584" si="87">COUNTIF(G516:Y516,"X")+COUNTIF(G516:Y516, "X(e)")</f>
        <v>11</v>
      </c>
      <c r="AD516" s="8">
        <f t="shared" si="85"/>
        <v>0</v>
      </c>
      <c r="AE516" s="8">
        <f t="shared" si="86"/>
        <v>1</v>
      </c>
      <c r="AF516" s="8">
        <f t="shared" si="84"/>
        <v>0</v>
      </c>
      <c r="AG516" s="3">
        <f t="shared" ref="AG516:AG584" si="88">SUM(AC516:AF516)</f>
        <v>12</v>
      </c>
    </row>
    <row r="517" spans="1:33">
      <c r="A517" s="3" t="s">
        <v>9579</v>
      </c>
      <c r="B517" s="3" t="s">
        <v>9581</v>
      </c>
      <c r="C517" s="2" t="s">
        <v>10466</v>
      </c>
      <c r="D517" s="2" t="s">
        <v>7656</v>
      </c>
      <c r="E517" s="2" t="s">
        <v>10467</v>
      </c>
      <c r="F517" s="3" t="s">
        <v>2770</v>
      </c>
      <c r="H517" s="8"/>
      <c r="I517" s="8"/>
      <c r="L517" s="32" t="s">
        <v>10049</v>
      </c>
      <c r="M517" s="8"/>
      <c r="N517" s="8" t="s">
        <v>7823</v>
      </c>
      <c r="O517" s="8"/>
      <c r="Q517" s="16"/>
      <c r="S517" s="8"/>
      <c r="V517" s="8"/>
      <c r="X517" s="8"/>
      <c r="Y517" s="22"/>
      <c r="AC517" s="8">
        <f t="shared" si="87"/>
        <v>2</v>
      </c>
      <c r="AD517" s="8">
        <f t="shared" si="85"/>
        <v>0</v>
      </c>
      <c r="AE517" s="8">
        <f t="shared" si="86"/>
        <v>0</v>
      </c>
      <c r="AF517" s="8">
        <f t="shared" si="84"/>
        <v>0</v>
      </c>
      <c r="AG517" s="3">
        <f t="shared" si="88"/>
        <v>2</v>
      </c>
    </row>
    <row r="518" spans="1:33">
      <c r="A518" s="3" t="s">
        <v>9579</v>
      </c>
      <c r="B518" s="3" t="s">
        <v>9581</v>
      </c>
      <c r="C518" s="2" t="s">
        <v>8673</v>
      </c>
      <c r="D518" s="2" t="s">
        <v>6561</v>
      </c>
      <c r="E518" s="2" t="s">
        <v>6386</v>
      </c>
      <c r="F518" s="3" t="s">
        <v>2771</v>
      </c>
      <c r="H518" s="8"/>
      <c r="I518" s="8"/>
      <c r="L518" s="32" t="s">
        <v>10049</v>
      </c>
      <c r="M518" s="8"/>
      <c r="N518" s="8" t="s">
        <v>7823</v>
      </c>
      <c r="O518" s="8"/>
      <c r="Q518" s="16"/>
      <c r="S518" s="8"/>
      <c r="V518" s="8"/>
      <c r="X518" s="8"/>
      <c r="Y518" s="22"/>
      <c r="AC518" s="8">
        <f t="shared" si="87"/>
        <v>2</v>
      </c>
      <c r="AD518" s="8">
        <f t="shared" si="85"/>
        <v>0</v>
      </c>
      <c r="AE518" s="8">
        <f t="shared" si="86"/>
        <v>0</v>
      </c>
      <c r="AF518" s="8">
        <f t="shared" si="84"/>
        <v>0</v>
      </c>
      <c r="AG518" s="3">
        <f t="shared" si="88"/>
        <v>2</v>
      </c>
    </row>
    <row r="519" spans="1:33">
      <c r="A519" s="3" t="s">
        <v>9579</v>
      </c>
      <c r="B519" s="3" t="s">
        <v>9581</v>
      </c>
      <c r="C519" s="2" t="s">
        <v>8673</v>
      </c>
      <c r="D519" s="2" t="s">
        <v>6383</v>
      </c>
      <c r="E519" s="2" t="s">
        <v>5524</v>
      </c>
      <c r="F519" s="3" t="s">
        <v>2591</v>
      </c>
      <c r="H519" s="8"/>
      <c r="I519" s="8"/>
      <c r="L519" s="32" t="s">
        <v>10049</v>
      </c>
      <c r="M519" s="8"/>
      <c r="O519" s="8"/>
      <c r="Q519" s="16"/>
      <c r="S519" s="8"/>
      <c r="V519" s="8" t="s">
        <v>7823</v>
      </c>
      <c r="X519" s="8"/>
      <c r="Y519" s="22"/>
      <c r="AC519" s="8">
        <f t="shared" si="87"/>
        <v>2</v>
      </c>
      <c r="AD519" s="8">
        <f t="shared" si="85"/>
        <v>0</v>
      </c>
      <c r="AE519" s="8">
        <f t="shared" si="86"/>
        <v>0</v>
      </c>
      <c r="AF519" s="8">
        <f t="shared" si="84"/>
        <v>0</v>
      </c>
      <c r="AG519" s="3">
        <f t="shared" si="88"/>
        <v>2</v>
      </c>
    </row>
    <row r="520" spans="1:33">
      <c r="A520" s="3" t="s">
        <v>9579</v>
      </c>
      <c r="B520" s="3" t="s">
        <v>9581</v>
      </c>
      <c r="C520" s="2" t="s">
        <v>8673</v>
      </c>
      <c r="D520" s="2" t="s">
        <v>6550</v>
      </c>
      <c r="E520" s="2" t="s">
        <v>6553</v>
      </c>
      <c r="F520" s="3" t="s">
        <v>2930</v>
      </c>
      <c r="H520" s="8" t="s">
        <v>7823</v>
      </c>
      <c r="I520" s="8" t="s">
        <v>7823</v>
      </c>
      <c r="J520" s="72" t="s">
        <v>7823</v>
      </c>
      <c r="L520" s="32" t="s">
        <v>10049</v>
      </c>
      <c r="M520" s="8" t="s">
        <v>7823</v>
      </c>
      <c r="N520" s="8" t="s">
        <v>7823</v>
      </c>
      <c r="O520" s="8" t="s">
        <v>7823</v>
      </c>
      <c r="P520" s="8" t="s">
        <v>7823</v>
      </c>
      <c r="Q520" s="16"/>
      <c r="R520" s="16" t="s">
        <v>7823</v>
      </c>
      <c r="S520" s="8" t="s">
        <v>7823</v>
      </c>
      <c r="T520" s="16" t="s">
        <v>7823</v>
      </c>
      <c r="V520" s="8" t="s">
        <v>7823</v>
      </c>
      <c r="X520" s="8" t="s">
        <v>7823</v>
      </c>
      <c r="Y520" s="22"/>
      <c r="AC520" s="8">
        <f t="shared" si="87"/>
        <v>13</v>
      </c>
      <c r="AD520" s="8">
        <f t="shared" si="85"/>
        <v>0</v>
      </c>
      <c r="AE520" s="8">
        <f t="shared" si="86"/>
        <v>0</v>
      </c>
      <c r="AF520" s="8">
        <f t="shared" si="84"/>
        <v>0</v>
      </c>
      <c r="AG520" s="3">
        <f t="shared" si="88"/>
        <v>13</v>
      </c>
    </row>
    <row r="521" spans="1:33">
      <c r="A521" s="3" t="s">
        <v>9579</v>
      </c>
      <c r="B521" s="3" t="s">
        <v>9581</v>
      </c>
      <c r="C521" s="2" t="s">
        <v>8673</v>
      </c>
      <c r="D521" s="2" t="s">
        <v>6372</v>
      </c>
      <c r="E521" s="2" t="s">
        <v>6037</v>
      </c>
      <c r="F521" s="3" t="s">
        <v>2752</v>
      </c>
      <c r="H521" s="8"/>
      <c r="I521" s="8"/>
      <c r="L521" s="33" t="s">
        <v>8991</v>
      </c>
      <c r="M521" s="8"/>
      <c r="O521" s="8"/>
      <c r="Q521" s="16"/>
      <c r="S521" s="8"/>
      <c r="V521" s="8"/>
      <c r="X521" s="8"/>
      <c r="Y521" s="22"/>
      <c r="AC521" s="8">
        <f t="shared" si="87"/>
        <v>1</v>
      </c>
      <c r="AD521" s="8">
        <f t="shared" si="85"/>
        <v>0</v>
      </c>
      <c r="AE521" s="8">
        <f t="shared" si="86"/>
        <v>0</v>
      </c>
      <c r="AF521" s="8">
        <f t="shared" si="84"/>
        <v>0</v>
      </c>
      <c r="AG521" s="3">
        <f t="shared" si="88"/>
        <v>1</v>
      </c>
    </row>
    <row r="522" spans="1:33">
      <c r="A522" s="3" t="s">
        <v>9579</v>
      </c>
      <c r="B522" s="3" t="s">
        <v>9581</v>
      </c>
      <c r="C522" s="2" t="s">
        <v>8673</v>
      </c>
      <c r="D522" s="2" t="s">
        <v>9136</v>
      </c>
      <c r="E522" s="2" t="s">
        <v>9293</v>
      </c>
      <c r="F522" s="3" t="s">
        <v>2751</v>
      </c>
      <c r="G522" s="16" t="s">
        <v>7823</v>
      </c>
      <c r="H522" s="8"/>
      <c r="I522" s="8" t="s">
        <v>7823</v>
      </c>
      <c r="J522" s="72" t="s">
        <v>7823</v>
      </c>
      <c r="K522" s="8" t="s">
        <v>7277</v>
      </c>
      <c r="L522" s="32"/>
      <c r="M522" s="8"/>
      <c r="O522" s="8"/>
      <c r="Q522" s="16" t="s">
        <v>7823</v>
      </c>
      <c r="R522" s="16" t="s">
        <v>8896</v>
      </c>
      <c r="S522" s="8"/>
      <c r="U522" s="8" t="s">
        <v>7823</v>
      </c>
      <c r="V522" s="8"/>
      <c r="X522" s="8"/>
      <c r="Y522" s="22"/>
      <c r="AC522" s="8">
        <f t="shared" si="87"/>
        <v>5</v>
      </c>
      <c r="AD522" s="8">
        <f t="shared" si="85"/>
        <v>0</v>
      </c>
      <c r="AE522" s="8">
        <f t="shared" si="86"/>
        <v>2</v>
      </c>
      <c r="AF522" s="8">
        <f t="shared" si="84"/>
        <v>0</v>
      </c>
      <c r="AG522" s="3">
        <f t="shared" si="88"/>
        <v>7</v>
      </c>
    </row>
    <row r="523" spans="1:33">
      <c r="A523" s="3" t="s">
        <v>9579</v>
      </c>
      <c r="B523" s="3" t="s">
        <v>9581</v>
      </c>
      <c r="C523" s="2" t="s">
        <v>8673</v>
      </c>
      <c r="D523" s="2" t="s">
        <v>6379</v>
      </c>
      <c r="E523" s="2" t="s">
        <v>6041</v>
      </c>
      <c r="F523" s="3" t="s">
        <v>1564</v>
      </c>
      <c r="H523" s="8"/>
      <c r="I523" s="8"/>
      <c r="L523" s="32" t="s">
        <v>10049</v>
      </c>
      <c r="M523" s="8"/>
      <c r="O523" s="8"/>
      <c r="Q523" s="16"/>
      <c r="S523" s="8"/>
      <c r="V523" s="8" t="s">
        <v>7823</v>
      </c>
      <c r="X523" s="8"/>
      <c r="Y523" s="22"/>
      <c r="AC523" s="8">
        <f t="shared" si="87"/>
        <v>2</v>
      </c>
      <c r="AD523" s="8">
        <f t="shared" si="85"/>
        <v>0</v>
      </c>
      <c r="AE523" s="8">
        <f t="shared" si="86"/>
        <v>0</v>
      </c>
      <c r="AF523" s="8">
        <f t="shared" si="84"/>
        <v>0</v>
      </c>
      <c r="AG523" s="3">
        <f t="shared" si="88"/>
        <v>2</v>
      </c>
    </row>
    <row r="524" spans="1:33">
      <c r="A524" s="3" t="s">
        <v>9579</v>
      </c>
      <c r="B524" s="3" t="s">
        <v>9581</v>
      </c>
      <c r="C524" s="2" t="s">
        <v>8673</v>
      </c>
      <c r="D524" s="2" t="s">
        <v>6042</v>
      </c>
      <c r="E524" s="2" t="s">
        <v>5201</v>
      </c>
      <c r="F524" s="3" t="s">
        <v>1565</v>
      </c>
      <c r="H524" s="8"/>
      <c r="I524" s="8"/>
      <c r="L524" s="32" t="s">
        <v>10049</v>
      </c>
      <c r="M524" s="8"/>
      <c r="O524" s="8"/>
      <c r="Q524" s="16"/>
      <c r="S524" s="8"/>
      <c r="V524" s="8" t="s">
        <v>7823</v>
      </c>
      <c r="X524" s="8"/>
      <c r="Y524" s="22"/>
      <c r="AC524" s="8">
        <f t="shared" si="87"/>
        <v>2</v>
      </c>
      <c r="AD524" s="8">
        <f t="shared" si="85"/>
        <v>0</v>
      </c>
      <c r="AE524" s="8">
        <f t="shared" si="86"/>
        <v>0</v>
      </c>
      <c r="AF524" s="8">
        <f t="shared" si="84"/>
        <v>0</v>
      </c>
      <c r="AG524" s="3">
        <f t="shared" si="88"/>
        <v>2</v>
      </c>
    </row>
    <row r="525" spans="1:33">
      <c r="A525" s="3" t="s">
        <v>9579</v>
      </c>
      <c r="B525" s="3" t="s">
        <v>9581</v>
      </c>
      <c r="C525" s="2" t="s">
        <v>8673</v>
      </c>
      <c r="D525" s="2" t="s">
        <v>5202</v>
      </c>
      <c r="E525" s="2" t="s">
        <v>5541</v>
      </c>
      <c r="F525" s="3" t="s">
        <v>2163</v>
      </c>
      <c r="H525" s="8"/>
      <c r="I525" s="8"/>
      <c r="L525" s="32"/>
      <c r="M525" s="8"/>
      <c r="O525" s="8"/>
      <c r="Q525" s="16"/>
      <c r="S525" s="8"/>
      <c r="V525" s="18" t="s">
        <v>8991</v>
      </c>
      <c r="X525" s="8"/>
      <c r="Y525" s="22"/>
      <c r="AC525" s="8">
        <f t="shared" si="87"/>
        <v>1</v>
      </c>
      <c r="AD525" s="8">
        <f t="shared" si="85"/>
        <v>0</v>
      </c>
      <c r="AE525" s="8">
        <f t="shared" si="86"/>
        <v>0</v>
      </c>
      <c r="AF525" s="8">
        <f t="shared" si="84"/>
        <v>0</v>
      </c>
      <c r="AG525" s="3">
        <f t="shared" si="88"/>
        <v>1</v>
      </c>
    </row>
    <row r="526" spans="1:33">
      <c r="A526" s="3" t="s">
        <v>9579</v>
      </c>
      <c r="B526" s="3" t="s">
        <v>9581</v>
      </c>
      <c r="C526" s="2" t="s">
        <v>8673</v>
      </c>
      <c r="D526" s="2" t="s">
        <v>5722</v>
      </c>
      <c r="E526" s="2" t="s">
        <v>5211</v>
      </c>
      <c r="F526" s="3" t="s">
        <v>2316</v>
      </c>
      <c r="H526" s="8"/>
      <c r="I526" s="8"/>
      <c r="L526" s="32" t="s">
        <v>10049</v>
      </c>
      <c r="M526" s="8"/>
      <c r="O526" s="8"/>
      <c r="Q526" s="16"/>
      <c r="S526" s="8"/>
      <c r="V526" s="8" t="s">
        <v>7823</v>
      </c>
      <c r="X526" s="8"/>
      <c r="Y526" s="22"/>
      <c r="AC526" s="8">
        <f t="shared" si="87"/>
        <v>2</v>
      </c>
      <c r="AD526" s="8">
        <f t="shared" si="85"/>
        <v>0</v>
      </c>
      <c r="AE526" s="8">
        <f t="shared" si="86"/>
        <v>0</v>
      </c>
      <c r="AF526" s="8">
        <f t="shared" si="84"/>
        <v>0</v>
      </c>
      <c r="AG526" s="3">
        <f t="shared" si="88"/>
        <v>2</v>
      </c>
    </row>
    <row r="527" spans="1:33">
      <c r="A527" s="3" t="s">
        <v>9579</v>
      </c>
      <c r="B527" s="3" t="s">
        <v>9581</v>
      </c>
      <c r="C527" s="2" t="s">
        <v>8728</v>
      </c>
      <c r="D527" s="2" t="s">
        <v>5543</v>
      </c>
      <c r="E527" s="2" t="s">
        <v>5544</v>
      </c>
      <c r="F527" s="3" t="s">
        <v>1278</v>
      </c>
      <c r="H527" s="8"/>
      <c r="I527" s="8" t="s">
        <v>7823</v>
      </c>
      <c r="L527" s="32" t="s">
        <v>10049</v>
      </c>
      <c r="M527" s="8"/>
      <c r="N527" s="8" t="s">
        <v>7823</v>
      </c>
      <c r="O527" s="8"/>
      <c r="Q527" s="16"/>
      <c r="R527" s="16" t="s">
        <v>7823</v>
      </c>
      <c r="S527" s="8"/>
      <c r="V527" s="8" t="s">
        <v>7823</v>
      </c>
      <c r="X527" s="8"/>
      <c r="Y527" s="22"/>
      <c r="AC527" s="8">
        <f t="shared" si="87"/>
        <v>5</v>
      </c>
      <c r="AD527" s="8">
        <f t="shared" si="85"/>
        <v>0</v>
      </c>
      <c r="AE527" s="8">
        <f t="shared" si="86"/>
        <v>0</v>
      </c>
      <c r="AF527" s="8">
        <f t="shared" ref="AF527:AF564" si="89">COUNTIF(G527:Z527,"IN")</f>
        <v>0</v>
      </c>
      <c r="AG527" s="3">
        <f t="shared" si="88"/>
        <v>5</v>
      </c>
    </row>
    <row r="528" spans="1:33">
      <c r="A528" s="3" t="s">
        <v>9579</v>
      </c>
      <c r="B528" s="3" t="s">
        <v>9581</v>
      </c>
      <c r="C528" s="2" t="s">
        <v>8939</v>
      </c>
      <c r="D528" s="2" t="s">
        <v>5212</v>
      </c>
      <c r="E528" s="2" t="s">
        <v>5384</v>
      </c>
      <c r="F528" s="3" t="s">
        <v>9847</v>
      </c>
      <c r="H528" s="8"/>
      <c r="I528" s="8"/>
      <c r="J528" s="73" t="s">
        <v>8991</v>
      </c>
      <c r="L528" s="32"/>
      <c r="M528" s="8"/>
      <c r="O528" s="8"/>
      <c r="S528" s="8"/>
      <c r="V528" s="8"/>
      <c r="X528" s="8"/>
      <c r="Y528" s="22"/>
      <c r="AC528" s="8">
        <f>COUNTIF(G528:Y528,"X")+COUNTIF(G528:Y528, "X(e)")</f>
        <v>1</v>
      </c>
      <c r="AD528" s="8">
        <f>COUNTIF(G528:Y528,"NB")</f>
        <v>0</v>
      </c>
      <c r="AE528" s="8">
        <f>COUNTIF(G528:Y528,"V")</f>
        <v>0</v>
      </c>
      <c r="AF528" s="8">
        <f>COUNTIF(G528:Z528,"IN")</f>
        <v>0</v>
      </c>
      <c r="AG528" s="3">
        <f>SUM(AC528:AF528)</f>
        <v>1</v>
      </c>
    </row>
    <row r="529" spans="1:33">
      <c r="A529" s="3" t="s">
        <v>9579</v>
      </c>
      <c r="B529" s="3" t="s">
        <v>9581</v>
      </c>
      <c r="C529" s="2" t="s">
        <v>8939</v>
      </c>
      <c r="D529" s="2" t="s">
        <v>9845</v>
      </c>
      <c r="E529" s="2" t="s">
        <v>9846</v>
      </c>
      <c r="F529" s="3" t="s">
        <v>9848</v>
      </c>
      <c r="G529" s="8" t="s">
        <v>7823</v>
      </c>
      <c r="H529" s="8"/>
      <c r="I529" s="8"/>
      <c r="J529" s="72" t="s">
        <v>7823</v>
      </c>
      <c r="L529" s="32"/>
      <c r="M529" s="8"/>
      <c r="O529" s="8"/>
      <c r="Q529" s="16" t="s">
        <v>7823</v>
      </c>
      <c r="S529" s="8"/>
      <c r="V529" s="8"/>
      <c r="X529" s="8"/>
      <c r="Y529" s="22"/>
      <c r="AC529" s="8">
        <f>COUNTIF(G529:Y529,"X")+COUNTIF(G529:Y529, "X(e)")</f>
        <v>3</v>
      </c>
      <c r="AD529" s="8">
        <f>COUNTIF(G529:Y529,"NB")</f>
        <v>0</v>
      </c>
      <c r="AE529" s="8">
        <f>COUNTIF(G529:Y529,"V")</f>
        <v>0</v>
      </c>
      <c r="AF529" s="8">
        <f>COUNTIF(G529:Z529,"IN")</f>
        <v>0</v>
      </c>
      <c r="AG529" s="3">
        <f>SUM(AC529:AF529)</f>
        <v>3</v>
      </c>
    </row>
    <row r="530" spans="1:33">
      <c r="A530" s="3" t="s">
        <v>9579</v>
      </c>
      <c r="B530" s="3" t="s">
        <v>9581</v>
      </c>
      <c r="C530" s="2" t="s">
        <v>8506</v>
      </c>
      <c r="D530" s="2" t="s">
        <v>5707</v>
      </c>
      <c r="E530" s="2" t="s">
        <v>5879</v>
      </c>
      <c r="F530" s="3" t="s">
        <v>9833</v>
      </c>
      <c r="H530" s="8"/>
      <c r="I530" s="8"/>
      <c r="L530" s="33" t="s">
        <v>8991</v>
      </c>
      <c r="M530" s="8"/>
      <c r="O530" s="8"/>
      <c r="Q530" s="16"/>
      <c r="S530" s="8"/>
      <c r="V530" s="8"/>
      <c r="X530" s="8"/>
      <c r="Y530" s="22"/>
      <c r="AC530" s="8">
        <f>COUNTIF(G530:Y530,"X")+COUNTIF(G530:Y530, "X(e)")</f>
        <v>1</v>
      </c>
      <c r="AD530" s="8">
        <f>COUNTIF(G530:Y530,"NB")</f>
        <v>0</v>
      </c>
      <c r="AE530" s="8">
        <f>COUNTIF(G530:Y530,"V")</f>
        <v>0</v>
      </c>
      <c r="AF530" s="8">
        <f>COUNTIF(G530:Z530,"IN")</f>
        <v>0</v>
      </c>
      <c r="AG530" s="3">
        <f>SUM(AC530:AF530)</f>
        <v>1</v>
      </c>
    </row>
    <row r="531" spans="1:33">
      <c r="A531" s="3" t="s">
        <v>9579</v>
      </c>
      <c r="B531" s="3" t="s">
        <v>9581</v>
      </c>
      <c r="C531" s="2" t="s">
        <v>8506</v>
      </c>
      <c r="D531" s="2" t="s">
        <v>8715</v>
      </c>
      <c r="E531" s="2" t="s">
        <v>9834</v>
      </c>
      <c r="F531" s="3" t="s">
        <v>9849</v>
      </c>
      <c r="H531" s="8"/>
      <c r="I531" s="8"/>
      <c r="L531" s="33" t="s">
        <v>8991</v>
      </c>
      <c r="M531" s="8"/>
      <c r="O531" s="8"/>
      <c r="Q531" s="16"/>
      <c r="S531" s="8"/>
      <c r="V531" s="8"/>
      <c r="X531" s="8"/>
      <c r="Y531" s="22"/>
      <c r="AC531" s="8">
        <f>COUNTIF(G531:Y531,"X")+COUNTIF(G531:Y531, "X(e)")</f>
        <v>1</v>
      </c>
      <c r="AD531" s="8">
        <f>COUNTIF(G531:Y531,"NB")</f>
        <v>0</v>
      </c>
      <c r="AE531" s="8">
        <f>COUNTIF(G531:Y531,"V")</f>
        <v>0</v>
      </c>
      <c r="AF531" s="8">
        <f>COUNTIF(G531:Z531,"IN")</f>
        <v>0</v>
      </c>
      <c r="AG531" s="3">
        <f>SUM(AC531:AF531)</f>
        <v>1</v>
      </c>
    </row>
    <row r="532" spans="1:33">
      <c r="A532" s="3" t="s">
        <v>9579</v>
      </c>
      <c r="B532" s="3" t="s">
        <v>9581</v>
      </c>
      <c r="C532" s="2" t="s">
        <v>9209</v>
      </c>
      <c r="D532" s="2" t="s">
        <v>6238</v>
      </c>
      <c r="E532" s="2" t="s">
        <v>5903</v>
      </c>
      <c r="F532" s="3" t="s">
        <v>2176</v>
      </c>
      <c r="H532" s="8"/>
      <c r="I532" s="8" t="s">
        <v>7823</v>
      </c>
      <c r="J532" s="72" t="s">
        <v>7823</v>
      </c>
      <c r="L532" s="32" t="s">
        <v>10049</v>
      </c>
      <c r="M532" s="8"/>
      <c r="N532" s="8" t="s">
        <v>7823</v>
      </c>
      <c r="O532" s="8" t="s">
        <v>7823</v>
      </c>
      <c r="P532" s="8" t="s">
        <v>7823</v>
      </c>
      <c r="Q532" s="16"/>
      <c r="R532" s="16" t="s">
        <v>7823</v>
      </c>
      <c r="S532" s="8" t="s">
        <v>7823</v>
      </c>
      <c r="V532" s="8" t="s">
        <v>7823</v>
      </c>
      <c r="X532" s="8"/>
      <c r="Y532" s="22"/>
      <c r="AC532" s="8">
        <f t="shared" si="87"/>
        <v>9</v>
      </c>
      <c r="AD532" s="8">
        <f t="shared" si="85"/>
        <v>0</v>
      </c>
      <c r="AE532" s="8">
        <f t="shared" si="86"/>
        <v>0</v>
      </c>
      <c r="AF532" s="8">
        <f t="shared" si="89"/>
        <v>0</v>
      </c>
      <c r="AG532" s="3">
        <f t="shared" si="88"/>
        <v>9</v>
      </c>
    </row>
    <row r="533" spans="1:33">
      <c r="A533" s="3" t="s">
        <v>9579</v>
      </c>
      <c r="B533" s="3" t="s">
        <v>9581</v>
      </c>
      <c r="C533" s="2" t="s">
        <v>9209</v>
      </c>
      <c r="D533" s="2" t="s">
        <v>10323</v>
      </c>
      <c r="E533" s="2" t="s">
        <v>10324</v>
      </c>
      <c r="F533" s="3" t="s">
        <v>10325</v>
      </c>
      <c r="H533" s="8"/>
      <c r="I533" s="8"/>
      <c r="J533" s="74" t="s">
        <v>8991</v>
      </c>
      <c r="L533" s="32"/>
      <c r="M533" s="8"/>
      <c r="O533" s="8"/>
      <c r="P533" s="8"/>
      <c r="Q533" s="16"/>
      <c r="S533" s="8"/>
      <c r="V533" s="8"/>
      <c r="X533" s="8"/>
      <c r="Y533" s="22"/>
      <c r="AC533" s="8">
        <f t="shared" si="87"/>
        <v>1</v>
      </c>
      <c r="AD533" s="8">
        <f t="shared" si="85"/>
        <v>0</v>
      </c>
      <c r="AE533" s="8">
        <f t="shared" si="86"/>
        <v>0</v>
      </c>
      <c r="AF533" s="8">
        <f t="shared" si="89"/>
        <v>0</v>
      </c>
      <c r="AG533" s="3">
        <f t="shared" si="88"/>
        <v>1</v>
      </c>
    </row>
    <row r="534" spans="1:33">
      <c r="A534" s="3" t="s">
        <v>9579</v>
      </c>
      <c r="B534" s="3" t="s">
        <v>9581</v>
      </c>
      <c r="C534" s="2" t="s">
        <v>9209</v>
      </c>
      <c r="D534" s="2" t="s">
        <v>7819</v>
      </c>
      <c r="E534" s="2" t="s">
        <v>10398</v>
      </c>
      <c r="F534" s="3" t="s">
        <v>10399</v>
      </c>
      <c r="H534" s="8"/>
      <c r="I534" s="8"/>
      <c r="J534" s="74" t="s">
        <v>8991</v>
      </c>
      <c r="L534" s="32"/>
      <c r="M534" s="8"/>
      <c r="O534" s="8"/>
      <c r="P534" s="8"/>
      <c r="Q534" s="16"/>
      <c r="S534" s="8"/>
      <c r="V534" s="8"/>
      <c r="X534" s="8"/>
      <c r="Y534" s="22"/>
      <c r="AC534" s="8">
        <f t="shared" si="87"/>
        <v>1</v>
      </c>
      <c r="AD534" s="8">
        <f t="shared" si="85"/>
        <v>0</v>
      </c>
      <c r="AE534" s="8">
        <f t="shared" si="86"/>
        <v>0</v>
      </c>
      <c r="AF534" s="8">
        <f t="shared" si="89"/>
        <v>0</v>
      </c>
      <c r="AG534" s="3">
        <f t="shared" si="88"/>
        <v>1</v>
      </c>
    </row>
    <row r="535" spans="1:33">
      <c r="A535" s="3" t="s">
        <v>9579</v>
      </c>
      <c r="B535" s="3" t="s">
        <v>9581</v>
      </c>
      <c r="C535" s="2" t="s">
        <v>9209</v>
      </c>
      <c r="D535" s="2" t="s">
        <v>6919</v>
      </c>
      <c r="E535" s="2" t="s">
        <v>6070</v>
      </c>
      <c r="F535" s="3" t="s">
        <v>2318</v>
      </c>
      <c r="H535" s="8"/>
      <c r="I535" s="8"/>
      <c r="J535" s="72" t="s">
        <v>7823</v>
      </c>
      <c r="L535" s="32"/>
      <c r="M535" s="8"/>
      <c r="O535" s="8"/>
      <c r="P535" s="8" t="s">
        <v>7823</v>
      </c>
      <c r="Q535" s="16"/>
      <c r="S535" s="8"/>
      <c r="V535" s="8" t="s">
        <v>7823</v>
      </c>
      <c r="X535" s="8"/>
      <c r="Y535" s="22"/>
      <c r="AC535" s="8">
        <f t="shared" si="87"/>
        <v>3</v>
      </c>
      <c r="AD535" s="8">
        <f t="shared" si="85"/>
        <v>0</v>
      </c>
      <c r="AE535" s="8">
        <f t="shared" si="86"/>
        <v>0</v>
      </c>
      <c r="AF535" s="8">
        <f t="shared" si="89"/>
        <v>0</v>
      </c>
      <c r="AG535" s="3">
        <f t="shared" si="88"/>
        <v>3</v>
      </c>
    </row>
    <row r="536" spans="1:33">
      <c r="A536" s="3" t="s">
        <v>9579</v>
      </c>
      <c r="B536" s="3" t="s">
        <v>9581</v>
      </c>
      <c r="C536" s="2" t="s">
        <v>9209</v>
      </c>
      <c r="D536" s="2" t="s">
        <v>5733</v>
      </c>
      <c r="E536" s="2" t="s">
        <v>5906</v>
      </c>
      <c r="F536" s="3" t="s">
        <v>2320</v>
      </c>
      <c r="H536" s="8"/>
      <c r="I536" s="8"/>
      <c r="L536" s="32"/>
      <c r="M536" s="8"/>
      <c r="O536" s="8"/>
      <c r="Q536" s="16"/>
      <c r="S536" s="8"/>
      <c r="T536" s="16" t="s">
        <v>7823</v>
      </c>
      <c r="V536" s="8" t="s">
        <v>7823</v>
      </c>
      <c r="X536" s="8"/>
      <c r="Y536" s="22"/>
      <c r="AC536" s="8">
        <f t="shared" si="87"/>
        <v>2</v>
      </c>
      <c r="AD536" s="8">
        <f t="shared" si="85"/>
        <v>0</v>
      </c>
      <c r="AE536" s="8">
        <f t="shared" si="86"/>
        <v>0</v>
      </c>
      <c r="AF536" s="8">
        <f t="shared" si="89"/>
        <v>0</v>
      </c>
      <c r="AG536" s="3">
        <f t="shared" si="88"/>
        <v>2</v>
      </c>
    </row>
    <row r="537" spans="1:33">
      <c r="A537" s="3" t="s">
        <v>9579</v>
      </c>
      <c r="B537" s="3" t="s">
        <v>9581</v>
      </c>
      <c r="C537" s="2" t="s">
        <v>9209</v>
      </c>
      <c r="D537" s="2" t="s">
        <v>5907</v>
      </c>
      <c r="E537" s="2" t="s">
        <v>5908</v>
      </c>
      <c r="F537" s="3" t="s">
        <v>1280</v>
      </c>
      <c r="H537" s="8"/>
      <c r="I537" s="8"/>
      <c r="L537" s="32" t="s">
        <v>10049</v>
      </c>
      <c r="M537" s="8"/>
      <c r="N537" s="8" t="s">
        <v>7823</v>
      </c>
      <c r="O537" s="8"/>
      <c r="Q537" s="16"/>
      <c r="S537" s="8"/>
      <c r="V537" s="8" t="s">
        <v>7823</v>
      </c>
      <c r="X537" s="8"/>
      <c r="Y537" s="22"/>
      <c r="AC537" s="8">
        <f t="shared" si="87"/>
        <v>3</v>
      </c>
      <c r="AD537" s="8">
        <f t="shared" si="85"/>
        <v>0</v>
      </c>
      <c r="AE537" s="8">
        <f t="shared" si="86"/>
        <v>0</v>
      </c>
      <c r="AF537" s="8">
        <f t="shared" si="89"/>
        <v>0</v>
      </c>
      <c r="AG537" s="3">
        <f t="shared" si="88"/>
        <v>3</v>
      </c>
    </row>
    <row r="538" spans="1:33">
      <c r="A538" s="3" t="s">
        <v>9579</v>
      </c>
      <c r="B538" s="3" t="s">
        <v>9581</v>
      </c>
      <c r="C538" s="2" t="s">
        <v>9209</v>
      </c>
      <c r="D538" s="2" t="s">
        <v>6945</v>
      </c>
      <c r="E538" s="2" t="s">
        <v>6762</v>
      </c>
      <c r="F538" s="3" t="s">
        <v>1879</v>
      </c>
      <c r="H538" s="8"/>
      <c r="I538" s="8"/>
      <c r="L538" s="33" t="s">
        <v>8991</v>
      </c>
      <c r="M538" s="8"/>
      <c r="O538" s="8"/>
      <c r="Q538" s="16"/>
      <c r="S538" s="8"/>
      <c r="V538" s="8"/>
      <c r="X538" s="8"/>
      <c r="Y538" s="22"/>
      <c r="AC538" s="8">
        <f t="shared" si="87"/>
        <v>1</v>
      </c>
      <c r="AD538" s="8">
        <f t="shared" si="85"/>
        <v>0</v>
      </c>
      <c r="AE538" s="8">
        <f t="shared" si="86"/>
        <v>0</v>
      </c>
      <c r="AF538" s="8">
        <f t="shared" si="89"/>
        <v>0</v>
      </c>
      <c r="AG538" s="3">
        <f t="shared" si="88"/>
        <v>1</v>
      </c>
    </row>
    <row r="539" spans="1:33">
      <c r="A539" s="3" t="s">
        <v>9579</v>
      </c>
      <c r="B539" s="3" t="s">
        <v>9581</v>
      </c>
      <c r="C539" s="2" t="s">
        <v>9209</v>
      </c>
      <c r="D539" s="2" t="s">
        <v>6592</v>
      </c>
      <c r="E539" s="2" t="s">
        <v>6585</v>
      </c>
      <c r="F539" s="3" t="s">
        <v>1874</v>
      </c>
      <c r="H539" s="8"/>
      <c r="I539" s="8"/>
      <c r="L539" s="32" t="s">
        <v>10049</v>
      </c>
      <c r="M539" s="8"/>
      <c r="N539" s="8" t="s">
        <v>7823</v>
      </c>
      <c r="O539" s="8"/>
      <c r="Q539" s="16"/>
      <c r="R539" s="16" t="s">
        <v>7823</v>
      </c>
      <c r="S539" s="8"/>
      <c r="V539" s="8"/>
      <c r="X539" s="8"/>
      <c r="Y539" s="22"/>
      <c r="AC539" s="8">
        <f t="shared" si="87"/>
        <v>3</v>
      </c>
      <c r="AD539" s="8">
        <f t="shared" si="85"/>
        <v>0</v>
      </c>
      <c r="AE539" s="8">
        <f t="shared" si="86"/>
        <v>0</v>
      </c>
      <c r="AF539" s="8">
        <f t="shared" si="89"/>
        <v>0</v>
      </c>
      <c r="AG539" s="3">
        <f t="shared" si="88"/>
        <v>3</v>
      </c>
    </row>
    <row r="540" spans="1:33">
      <c r="A540" s="3" t="s">
        <v>9579</v>
      </c>
      <c r="B540" s="3" t="s">
        <v>9581</v>
      </c>
      <c r="C540" s="2" t="s">
        <v>9209</v>
      </c>
      <c r="D540" s="2" t="s">
        <v>8326</v>
      </c>
      <c r="E540" s="2" t="s">
        <v>6944</v>
      </c>
      <c r="F540" s="3" t="s">
        <v>1288</v>
      </c>
      <c r="H540" s="8"/>
      <c r="I540" s="8"/>
      <c r="J540" s="72" t="s">
        <v>7823</v>
      </c>
      <c r="L540" s="32"/>
      <c r="M540" s="8"/>
      <c r="O540" s="8"/>
      <c r="Q540" s="16"/>
      <c r="S540" s="8"/>
      <c r="V540" s="8" t="s">
        <v>7823</v>
      </c>
      <c r="X540" s="8"/>
      <c r="Y540" s="22"/>
      <c r="AC540" s="8">
        <f t="shared" si="87"/>
        <v>2</v>
      </c>
      <c r="AD540" s="8">
        <f t="shared" si="85"/>
        <v>0</v>
      </c>
      <c r="AE540" s="8">
        <f t="shared" si="86"/>
        <v>0</v>
      </c>
      <c r="AF540" s="8">
        <f t="shared" si="89"/>
        <v>0</v>
      </c>
      <c r="AG540" s="3">
        <f t="shared" si="88"/>
        <v>2</v>
      </c>
    </row>
    <row r="541" spans="1:33">
      <c r="A541" s="3" t="s">
        <v>9579</v>
      </c>
      <c r="B541" s="3" t="s">
        <v>9581</v>
      </c>
      <c r="C541" s="2" t="s">
        <v>8414</v>
      </c>
      <c r="D541" s="2" t="s">
        <v>7697</v>
      </c>
      <c r="E541" s="2" t="s">
        <v>7136</v>
      </c>
      <c r="F541" s="3" t="s">
        <v>2333</v>
      </c>
      <c r="H541" s="8"/>
      <c r="I541" s="8"/>
      <c r="L541" s="32" t="s">
        <v>10049</v>
      </c>
      <c r="M541" s="8"/>
      <c r="N541" s="8" t="s">
        <v>7823</v>
      </c>
      <c r="O541" s="8"/>
      <c r="Q541" s="16"/>
      <c r="R541" s="16" t="s">
        <v>7823</v>
      </c>
      <c r="S541" s="8"/>
      <c r="V541" s="8" t="s">
        <v>7823</v>
      </c>
      <c r="X541" s="8"/>
      <c r="Y541" s="22"/>
      <c r="AC541" s="8">
        <f t="shared" ref="AC541:AC553" si="90">COUNTIF(G541:Y541,"X")+COUNTIF(G541:Y541, "X(e)")</f>
        <v>4</v>
      </c>
      <c r="AD541" s="8">
        <f t="shared" ref="AD541:AD553" si="91">COUNTIF(G541:Y541,"NB")</f>
        <v>0</v>
      </c>
      <c r="AE541" s="8">
        <f t="shared" ref="AE541:AE553" si="92">COUNTIF(G541:Y541,"V")</f>
        <v>0</v>
      </c>
      <c r="AF541" s="8">
        <f t="shared" ref="AF541:AF553" si="93">COUNTIF(G541:Z541,"IN")</f>
        <v>0</v>
      </c>
      <c r="AG541" s="3">
        <f t="shared" ref="AG541:AG553" si="94">SUM(AC541:AF541)</f>
        <v>4</v>
      </c>
    </row>
    <row r="542" spans="1:33">
      <c r="A542" s="3" t="s">
        <v>9579</v>
      </c>
      <c r="B542" s="3" t="s">
        <v>9581</v>
      </c>
      <c r="C542" s="2" t="s">
        <v>8414</v>
      </c>
      <c r="D542" s="2" t="s">
        <v>6773</v>
      </c>
      <c r="E542" s="2" t="s">
        <v>6595</v>
      </c>
      <c r="F542" s="3" t="s">
        <v>2166</v>
      </c>
      <c r="H542" s="8"/>
      <c r="I542" s="8"/>
      <c r="L542" s="32" t="s">
        <v>10049</v>
      </c>
      <c r="M542" s="8"/>
      <c r="N542" s="8" t="s">
        <v>7823</v>
      </c>
      <c r="O542" s="8"/>
      <c r="Q542" s="16"/>
      <c r="S542" s="8"/>
      <c r="V542" s="8"/>
      <c r="X542" s="8"/>
      <c r="Y542" s="22"/>
      <c r="AC542" s="8">
        <f t="shared" si="90"/>
        <v>2</v>
      </c>
      <c r="AD542" s="8">
        <f t="shared" si="91"/>
        <v>0</v>
      </c>
      <c r="AE542" s="8">
        <f t="shared" si="92"/>
        <v>0</v>
      </c>
      <c r="AF542" s="8">
        <f t="shared" si="93"/>
        <v>0</v>
      </c>
      <c r="AG542" s="3">
        <f t="shared" si="94"/>
        <v>2</v>
      </c>
    </row>
    <row r="543" spans="1:33">
      <c r="A543" s="3" t="s">
        <v>9579</v>
      </c>
      <c r="B543" s="3" t="s">
        <v>9581</v>
      </c>
      <c r="C543" s="2" t="s">
        <v>8212</v>
      </c>
      <c r="D543" s="2" t="s">
        <v>6419</v>
      </c>
      <c r="E543" s="2" t="s">
        <v>7156</v>
      </c>
      <c r="F543" s="3" t="s">
        <v>9424</v>
      </c>
      <c r="H543" s="8"/>
      <c r="I543" s="8"/>
      <c r="L543" s="32" t="s">
        <v>10049</v>
      </c>
      <c r="M543" s="8"/>
      <c r="N543" s="8" t="s">
        <v>7823</v>
      </c>
      <c r="O543" s="8"/>
      <c r="Q543" s="16"/>
      <c r="R543" s="16" t="s">
        <v>7278</v>
      </c>
      <c r="S543" s="8"/>
      <c r="V543" s="8" t="s">
        <v>7823</v>
      </c>
      <c r="X543" s="8"/>
      <c r="Y543" s="22"/>
      <c r="AC543" s="8">
        <f t="shared" si="90"/>
        <v>3</v>
      </c>
      <c r="AD543" s="8">
        <f t="shared" si="91"/>
        <v>0</v>
      </c>
      <c r="AE543" s="8">
        <f t="shared" si="92"/>
        <v>0</v>
      </c>
      <c r="AF543" s="8">
        <f t="shared" si="93"/>
        <v>0</v>
      </c>
      <c r="AG543" s="3">
        <f t="shared" si="94"/>
        <v>3</v>
      </c>
    </row>
    <row r="544" spans="1:33">
      <c r="A544" s="3" t="s">
        <v>9579</v>
      </c>
      <c r="B544" s="3" t="s">
        <v>9581</v>
      </c>
      <c r="C544" s="2" t="s">
        <v>8212</v>
      </c>
      <c r="D544" s="2" t="s">
        <v>6229</v>
      </c>
      <c r="E544" s="2" t="s">
        <v>6969</v>
      </c>
      <c r="F544" s="3" t="s">
        <v>2184</v>
      </c>
      <c r="G544" s="8" t="s">
        <v>7823</v>
      </c>
      <c r="H544" s="8"/>
      <c r="I544" s="8" t="s">
        <v>7823</v>
      </c>
      <c r="J544" s="72" t="s">
        <v>7823</v>
      </c>
      <c r="L544" s="32" t="s">
        <v>10049</v>
      </c>
      <c r="M544" s="8"/>
      <c r="N544" s="8" t="s">
        <v>7823</v>
      </c>
      <c r="O544" s="8" t="s">
        <v>7823</v>
      </c>
      <c r="P544" s="8" t="s">
        <v>7823</v>
      </c>
      <c r="Q544" s="16" t="s">
        <v>7823</v>
      </c>
      <c r="R544" s="16" t="s">
        <v>7823</v>
      </c>
      <c r="S544" s="8" t="s">
        <v>7823</v>
      </c>
      <c r="V544" s="8" t="s">
        <v>7823</v>
      </c>
      <c r="X544" s="8"/>
      <c r="Y544" s="22"/>
      <c r="AC544" s="8">
        <f t="shared" si="90"/>
        <v>11</v>
      </c>
      <c r="AD544" s="8">
        <f t="shared" si="91"/>
        <v>0</v>
      </c>
      <c r="AE544" s="8">
        <f t="shared" si="92"/>
        <v>0</v>
      </c>
      <c r="AF544" s="8">
        <f t="shared" si="93"/>
        <v>0</v>
      </c>
      <c r="AG544" s="3">
        <f t="shared" si="94"/>
        <v>11</v>
      </c>
    </row>
    <row r="545" spans="1:33">
      <c r="A545" s="3" t="s">
        <v>9579</v>
      </c>
      <c r="B545" s="3" t="s">
        <v>9581</v>
      </c>
      <c r="C545" s="2" t="s">
        <v>8212</v>
      </c>
      <c r="D545" s="2" t="s">
        <v>7155</v>
      </c>
      <c r="E545" s="2" t="s">
        <v>6792</v>
      </c>
      <c r="F545" s="3" t="s">
        <v>1724</v>
      </c>
      <c r="H545" s="8"/>
      <c r="I545" s="8"/>
      <c r="J545" s="73" t="s">
        <v>8991</v>
      </c>
      <c r="L545" s="32"/>
      <c r="M545" s="8"/>
      <c r="O545" s="8"/>
      <c r="Q545" s="16"/>
      <c r="S545" s="8"/>
      <c r="V545" s="8"/>
      <c r="X545" s="8"/>
      <c r="Y545" s="22"/>
      <c r="AC545" s="8">
        <f t="shared" si="90"/>
        <v>1</v>
      </c>
      <c r="AD545" s="8">
        <f t="shared" si="91"/>
        <v>0</v>
      </c>
      <c r="AE545" s="8">
        <f t="shared" si="92"/>
        <v>0</v>
      </c>
      <c r="AF545" s="8">
        <f t="shared" si="93"/>
        <v>0</v>
      </c>
      <c r="AG545" s="3">
        <f t="shared" si="94"/>
        <v>1</v>
      </c>
    </row>
    <row r="546" spans="1:33">
      <c r="A546" s="3" t="s">
        <v>9579</v>
      </c>
      <c r="B546" s="3" t="s">
        <v>9581</v>
      </c>
      <c r="C546" s="2" t="s">
        <v>8212</v>
      </c>
      <c r="D546" s="2" t="s">
        <v>6783</v>
      </c>
      <c r="E546" s="2" t="s">
        <v>6768</v>
      </c>
      <c r="F546" s="3" t="s">
        <v>2331</v>
      </c>
      <c r="G546" s="8" t="s">
        <v>7823</v>
      </c>
      <c r="H546" s="8"/>
      <c r="I546" s="8"/>
      <c r="J546" s="72" t="s">
        <v>7823</v>
      </c>
      <c r="L546" s="32"/>
      <c r="M546" s="8"/>
      <c r="O546" s="8"/>
      <c r="Q546" s="16" t="s">
        <v>7823</v>
      </c>
      <c r="S546" s="8"/>
      <c r="U546" s="8" t="s">
        <v>7278</v>
      </c>
      <c r="V546" s="8"/>
      <c r="X546" s="8"/>
      <c r="Y546" s="22"/>
      <c r="AC546" s="8">
        <f t="shared" si="90"/>
        <v>3</v>
      </c>
      <c r="AD546" s="8">
        <f t="shared" si="91"/>
        <v>0</v>
      </c>
      <c r="AE546" s="8">
        <f t="shared" si="92"/>
        <v>0</v>
      </c>
      <c r="AF546" s="8">
        <f t="shared" si="93"/>
        <v>0</v>
      </c>
      <c r="AG546" s="3">
        <f t="shared" si="94"/>
        <v>3</v>
      </c>
    </row>
    <row r="547" spans="1:33">
      <c r="A547" s="3" t="s">
        <v>9579</v>
      </c>
      <c r="B547" s="3" t="s">
        <v>9581</v>
      </c>
      <c r="C547" s="2" t="s">
        <v>8672</v>
      </c>
      <c r="D547" s="2" t="s">
        <v>6119</v>
      </c>
      <c r="E547" s="2" t="s">
        <v>10219</v>
      </c>
      <c r="F547" s="3" t="s">
        <v>2058</v>
      </c>
      <c r="H547" s="8"/>
      <c r="I547" s="8"/>
      <c r="L547" s="32" t="s">
        <v>10049</v>
      </c>
      <c r="M547" s="8"/>
      <c r="O547" s="8"/>
      <c r="Q547" s="16"/>
      <c r="S547" s="8"/>
      <c r="V547" s="8"/>
      <c r="X547" s="8"/>
      <c r="Y547" s="22"/>
      <c r="AC547" s="8">
        <f t="shared" si="90"/>
        <v>1</v>
      </c>
      <c r="AD547" s="8">
        <f t="shared" si="91"/>
        <v>0</v>
      </c>
      <c r="AE547" s="8">
        <f t="shared" si="92"/>
        <v>0</v>
      </c>
      <c r="AF547" s="8">
        <f t="shared" si="93"/>
        <v>0</v>
      </c>
      <c r="AG547" s="3">
        <f t="shared" si="94"/>
        <v>1</v>
      </c>
    </row>
    <row r="548" spans="1:33">
      <c r="A548" s="3" t="s">
        <v>9579</v>
      </c>
      <c r="B548" s="3" t="s">
        <v>9581</v>
      </c>
      <c r="C548" s="2" t="s">
        <v>8672</v>
      </c>
      <c r="D548" s="2" t="s">
        <v>5290</v>
      </c>
      <c r="E548" s="2" t="s">
        <v>6123</v>
      </c>
      <c r="F548" s="3" t="s">
        <v>2068</v>
      </c>
      <c r="H548" s="8"/>
      <c r="I548" s="8"/>
      <c r="L548" s="32" t="s">
        <v>10049</v>
      </c>
      <c r="M548" s="8"/>
      <c r="O548" s="8"/>
      <c r="Q548" s="16"/>
      <c r="S548" s="8"/>
      <c r="V548" s="8"/>
      <c r="X548" s="8"/>
      <c r="Y548" s="22"/>
      <c r="AC548" s="8">
        <f t="shared" si="90"/>
        <v>1</v>
      </c>
      <c r="AD548" s="8">
        <f t="shared" si="91"/>
        <v>0</v>
      </c>
      <c r="AE548" s="8">
        <f t="shared" si="92"/>
        <v>0</v>
      </c>
      <c r="AF548" s="8">
        <f t="shared" si="93"/>
        <v>0</v>
      </c>
      <c r="AG548" s="3">
        <f t="shared" si="94"/>
        <v>1</v>
      </c>
    </row>
    <row r="549" spans="1:33">
      <c r="A549" s="3" t="s">
        <v>9579</v>
      </c>
      <c r="B549" s="3" t="s">
        <v>9581</v>
      </c>
      <c r="C549" s="2" t="s">
        <v>9253</v>
      </c>
      <c r="D549" s="2" t="s">
        <v>5385</v>
      </c>
      <c r="E549" s="2" t="s">
        <v>5550</v>
      </c>
      <c r="F549" s="3" t="s">
        <v>2322</v>
      </c>
      <c r="H549" s="8"/>
      <c r="I549" s="8"/>
      <c r="L549" s="32" t="s">
        <v>10049</v>
      </c>
      <c r="M549" s="8"/>
      <c r="O549" s="8"/>
      <c r="Q549" s="16"/>
      <c r="S549" s="8"/>
      <c r="V549" s="8"/>
      <c r="X549" s="8"/>
      <c r="Y549" s="22"/>
      <c r="AC549" s="8">
        <f t="shared" si="90"/>
        <v>1</v>
      </c>
      <c r="AD549" s="8">
        <f t="shared" si="91"/>
        <v>0</v>
      </c>
      <c r="AE549" s="8">
        <f t="shared" si="92"/>
        <v>0</v>
      </c>
      <c r="AF549" s="8">
        <f t="shared" si="93"/>
        <v>0</v>
      </c>
      <c r="AG549" s="3">
        <f t="shared" si="94"/>
        <v>1</v>
      </c>
    </row>
    <row r="550" spans="1:33">
      <c r="A550" s="3" t="s">
        <v>9579</v>
      </c>
      <c r="B550" s="3" t="s">
        <v>9581</v>
      </c>
      <c r="C550" s="2" t="s">
        <v>8810</v>
      </c>
      <c r="D550" s="2" t="s">
        <v>6781</v>
      </c>
      <c r="E550" s="2" t="s">
        <v>6976</v>
      </c>
      <c r="F550" s="3" t="s">
        <v>2350</v>
      </c>
      <c r="H550" s="8"/>
      <c r="I550" s="8"/>
      <c r="L550" s="32" t="s">
        <v>10049</v>
      </c>
      <c r="M550" s="8"/>
      <c r="O550" s="8"/>
      <c r="Q550" s="16"/>
      <c r="S550" s="8"/>
      <c r="V550" s="8" t="s">
        <v>7823</v>
      </c>
      <c r="X550" s="8"/>
      <c r="Y550" s="22"/>
      <c r="AC550" s="8">
        <f t="shared" si="90"/>
        <v>2</v>
      </c>
      <c r="AD550" s="8">
        <f t="shared" si="91"/>
        <v>0</v>
      </c>
      <c r="AE550" s="8">
        <f t="shared" si="92"/>
        <v>0</v>
      </c>
      <c r="AF550" s="8">
        <f t="shared" si="93"/>
        <v>0</v>
      </c>
      <c r="AG550" s="3">
        <f t="shared" si="94"/>
        <v>2</v>
      </c>
    </row>
    <row r="551" spans="1:33">
      <c r="A551" s="3" t="s">
        <v>9579</v>
      </c>
      <c r="B551" s="3" t="s">
        <v>9581</v>
      </c>
      <c r="C551" s="2" t="s">
        <v>10239</v>
      </c>
      <c r="D551" s="2" t="s">
        <v>6615</v>
      </c>
      <c r="E551" s="2" t="s">
        <v>10240</v>
      </c>
      <c r="F551" s="3" t="s">
        <v>2026</v>
      </c>
      <c r="H551" s="8"/>
      <c r="I551" s="8"/>
      <c r="L551" s="32"/>
      <c r="M551" s="8"/>
      <c r="N551" s="8" t="s">
        <v>7823</v>
      </c>
      <c r="O551" s="8"/>
      <c r="Q551" s="16"/>
      <c r="R551" s="16" t="s">
        <v>7823</v>
      </c>
      <c r="S551" s="8"/>
      <c r="V551" s="8"/>
      <c r="X551" s="8"/>
      <c r="Y551" s="22"/>
      <c r="AC551" s="8">
        <f t="shared" si="90"/>
        <v>2</v>
      </c>
      <c r="AD551" s="8">
        <f t="shared" si="91"/>
        <v>0</v>
      </c>
      <c r="AE551" s="8">
        <f t="shared" si="92"/>
        <v>0</v>
      </c>
      <c r="AF551" s="8">
        <f t="shared" si="93"/>
        <v>0</v>
      </c>
      <c r="AG551" s="3">
        <f t="shared" si="94"/>
        <v>2</v>
      </c>
    </row>
    <row r="552" spans="1:33">
      <c r="A552" s="3" t="s">
        <v>9579</v>
      </c>
      <c r="B552" s="3" t="s">
        <v>9581</v>
      </c>
      <c r="C552" s="2" t="s">
        <v>10239</v>
      </c>
      <c r="D552" s="2" t="s">
        <v>8343</v>
      </c>
      <c r="E552" s="2" t="s">
        <v>10241</v>
      </c>
      <c r="F552" s="3" t="s">
        <v>2335</v>
      </c>
      <c r="H552" s="8"/>
      <c r="I552" s="8"/>
      <c r="L552" s="32"/>
      <c r="M552" s="8"/>
      <c r="N552" s="8" t="s">
        <v>7278</v>
      </c>
      <c r="O552" s="8"/>
      <c r="Q552" s="16"/>
      <c r="R552" s="23" t="s">
        <v>8991</v>
      </c>
      <c r="S552" s="8"/>
      <c r="V552" s="8"/>
      <c r="X552" s="8"/>
      <c r="Y552" s="22"/>
      <c r="AC552" s="8">
        <f t="shared" si="90"/>
        <v>1</v>
      </c>
      <c r="AD552" s="8">
        <f t="shared" si="91"/>
        <v>0</v>
      </c>
      <c r="AE552" s="8">
        <f t="shared" si="92"/>
        <v>0</v>
      </c>
      <c r="AF552" s="8">
        <f t="shared" si="93"/>
        <v>0</v>
      </c>
      <c r="AG552" s="3">
        <f t="shared" si="94"/>
        <v>1</v>
      </c>
    </row>
    <row r="553" spans="1:33">
      <c r="A553" s="3" t="s">
        <v>9579</v>
      </c>
      <c r="B553" s="3" t="s">
        <v>9581</v>
      </c>
      <c r="C553" s="2" t="s">
        <v>8273</v>
      </c>
      <c r="D553" s="2" t="s">
        <v>6962</v>
      </c>
      <c r="E553" s="2" t="s">
        <v>6604</v>
      </c>
      <c r="F553" s="3" t="s">
        <v>1878</v>
      </c>
      <c r="G553" s="8" t="s">
        <v>7278</v>
      </c>
      <c r="H553" s="8"/>
      <c r="I553" s="8" t="s">
        <v>7823</v>
      </c>
      <c r="L553" s="32" t="s">
        <v>10049</v>
      </c>
      <c r="M553" s="8"/>
      <c r="N553" s="8" t="s">
        <v>7823</v>
      </c>
      <c r="O553" s="8"/>
      <c r="Q553" s="16"/>
      <c r="R553" s="16" t="s">
        <v>7823</v>
      </c>
      <c r="S553" s="8"/>
      <c r="V553" s="8"/>
      <c r="X553" s="8"/>
      <c r="Y553" s="22"/>
      <c r="AC553" s="8">
        <f t="shared" si="90"/>
        <v>4</v>
      </c>
      <c r="AD553" s="8">
        <f t="shared" si="91"/>
        <v>0</v>
      </c>
      <c r="AE553" s="8">
        <f t="shared" si="92"/>
        <v>0</v>
      </c>
      <c r="AF553" s="8">
        <f t="shared" si="93"/>
        <v>0</v>
      </c>
      <c r="AG553" s="3">
        <f t="shared" si="94"/>
        <v>4</v>
      </c>
    </row>
    <row r="554" spans="1:33">
      <c r="A554" s="3" t="s">
        <v>9579</v>
      </c>
      <c r="B554" s="3" t="s">
        <v>9581</v>
      </c>
      <c r="C554" s="2" t="s">
        <v>9026</v>
      </c>
      <c r="D554" s="2" t="s">
        <v>6660</v>
      </c>
      <c r="E554" s="2" t="s">
        <v>6951</v>
      </c>
      <c r="F554" s="3" t="s">
        <v>1723</v>
      </c>
      <c r="G554" s="8" t="s">
        <v>9309</v>
      </c>
      <c r="H554" s="8"/>
      <c r="I554" s="8" t="s">
        <v>7823</v>
      </c>
      <c r="J554" s="72" t="s">
        <v>7823</v>
      </c>
      <c r="L554" s="32"/>
      <c r="M554" s="8"/>
      <c r="O554" s="8"/>
      <c r="Q554" s="16" t="s">
        <v>7823</v>
      </c>
      <c r="R554" s="16" t="s">
        <v>7823</v>
      </c>
      <c r="S554" s="8" t="s">
        <v>7823</v>
      </c>
      <c r="U554" s="8" t="s">
        <v>7277</v>
      </c>
      <c r="V554" s="8"/>
      <c r="X554" s="8"/>
      <c r="Y554" s="22"/>
      <c r="AC554" s="8">
        <f t="shared" si="87"/>
        <v>6</v>
      </c>
      <c r="AD554" s="8">
        <f t="shared" si="85"/>
        <v>0</v>
      </c>
      <c r="AE554" s="8">
        <f t="shared" si="86"/>
        <v>1</v>
      </c>
      <c r="AF554" s="8">
        <f t="shared" si="89"/>
        <v>0</v>
      </c>
      <c r="AG554" s="3">
        <f t="shared" si="88"/>
        <v>7</v>
      </c>
    </row>
    <row r="555" spans="1:33">
      <c r="A555" s="3" t="s">
        <v>9579</v>
      </c>
      <c r="B555" s="3" t="s">
        <v>9581</v>
      </c>
      <c r="C555" s="2" t="s">
        <v>9026</v>
      </c>
      <c r="D555" s="2" t="s">
        <v>6264</v>
      </c>
      <c r="E555" s="2" t="s">
        <v>10220</v>
      </c>
      <c r="F555" s="3" t="s">
        <v>2015</v>
      </c>
      <c r="H555" s="8"/>
      <c r="I555" s="8"/>
      <c r="J555" s="73" t="s">
        <v>8991</v>
      </c>
      <c r="L555" s="32"/>
      <c r="M555" s="8"/>
      <c r="O555" s="8"/>
      <c r="Q555" s="16"/>
      <c r="S555" s="8"/>
      <c r="V555" s="8"/>
      <c r="X555" s="8"/>
      <c r="Y555" s="22"/>
      <c r="AC555" s="8">
        <f t="shared" ref="AC555:AC562" si="95">COUNTIF(G555:Y555,"X")+COUNTIF(G555:Y555, "X(e)")</f>
        <v>1</v>
      </c>
      <c r="AD555" s="8">
        <f t="shared" ref="AD555:AD562" si="96">COUNTIF(G555:Y555,"NB")</f>
        <v>0</v>
      </c>
      <c r="AE555" s="8">
        <f t="shared" ref="AE555:AE562" si="97">COUNTIF(G555:Y555,"V")</f>
        <v>0</v>
      </c>
      <c r="AF555" s="8">
        <f t="shared" ref="AF555:AF562" si="98">COUNTIF(G555:Z555,"IN")</f>
        <v>0</v>
      </c>
      <c r="AG555" s="3">
        <f t="shared" ref="AG555:AG562" si="99">SUM(AC555:AF555)</f>
        <v>1</v>
      </c>
    </row>
    <row r="556" spans="1:33">
      <c r="A556" s="3" t="s">
        <v>9579</v>
      </c>
      <c r="B556" s="3" t="s">
        <v>9581</v>
      </c>
      <c r="C556" s="2" t="s">
        <v>10256</v>
      </c>
      <c r="D556" s="2" t="s">
        <v>6786</v>
      </c>
      <c r="E556" s="2" t="s">
        <v>10257</v>
      </c>
      <c r="F556" s="3" t="s">
        <v>2190</v>
      </c>
      <c r="H556" s="8"/>
      <c r="I556" s="8"/>
      <c r="J556" s="72" t="s">
        <v>7823</v>
      </c>
      <c r="L556" s="32" t="s">
        <v>10049</v>
      </c>
      <c r="M556" s="8"/>
      <c r="N556" s="8" t="s">
        <v>7823</v>
      </c>
      <c r="O556" s="8"/>
      <c r="Q556" s="16"/>
      <c r="R556" s="16" t="s">
        <v>7823</v>
      </c>
      <c r="S556" s="8"/>
      <c r="V556" s="8"/>
      <c r="X556" s="8"/>
      <c r="Y556" s="22"/>
      <c r="AC556" s="8">
        <f t="shared" si="95"/>
        <v>4</v>
      </c>
      <c r="AD556" s="8">
        <f t="shared" si="96"/>
        <v>0</v>
      </c>
      <c r="AE556" s="8">
        <f t="shared" si="97"/>
        <v>0</v>
      </c>
      <c r="AF556" s="8">
        <f t="shared" si="98"/>
        <v>0</v>
      </c>
      <c r="AG556" s="3">
        <f t="shared" si="99"/>
        <v>4</v>
      </c>
    </row>
    <row r="557" spans="1:33">
      <c r="A557" s="3" t="s">
        <v>9579</v>
      </c>
      <c r="B557" s="3" t="s">
        <v>9581</v>
      </c>
      <c r="C557" s="2" t="s">
        <v>10221</v>
      </c>
      <c r="D557" s="2" t="s">
        <v>6621</v>
      </c>
      <c r="E557" s="2" t="s">
        <v>10226</v>
      </c>
      <c r="F557" s="3" t="s">
        <v>2639</v>
      </c>
      <c r="H557" s="8"/>
      <c r="I557" s="8"/>
      <c r="L557" s="33" t="s">
        <v>8991</v>
      </c>
      <c r="M557" s="8"/>
      <c r="O557" s="8"/>
      <c r="Q557" s="16"/>
      <c r="S557" s="8"/>
      <c r="V557" s="8"/>
      <c r="X557" s="8"/>
      <c r="Y557" s="22"/>
      <c r="AC557" s="8">
        <f t="shared" si="95"/>
        <v>1</v>
      </c>
      <c r="AD557" s="8">
        <f t="shared" si="96"/>
        <v>0</v>
      </c>
      <c r="AE557" s="8">
        <f t="shared" si="97"/>
        <v>0</v>
      </c>
      <c r="AF557" s="8">
        <f t="shared" si="98"/>
        <v>0</v>
      </c>
      <c r="AG557" s="3">
        <f t="shared" si="99"/>
        <v>1</v>
      </c>
    </row>
    <row r="558" spans="1:33">
      <c r="A558" s="3" t="s">
        <v>9579</v>
      </c>
      <c r="B558" s="3" t="s">
        <v>9581</v>
      </c>
      <c r="C558" s="2" t="s">
        <v>10221</v>
      </c>
      <c r="D558" s="2" t="s">
        <v>9962</v>
      </c>
      <c r="E558" s="2" t="s">
        <v>10496</v>
      </c>
      <c r="F558" s="3" t="s">
        <v>3464</v>
      </c>
      <c r="H558" s="8"/>
      <c r="I558" s="8"/>
      <c r="L558" s="32" t="s">
        <v>10049</v>
      </c>
      <c r="M558" s="8"/>
      <c r="O558" s="8"/>
      <c r="Q558" s="16"/>
      <c r="S558" s="8"/>
      <c r="V558" s="8" t="s">
        <v>7823</v>
      </c>
      <c r="X558" s="8"/>
      <c r="Y558" s="22"/>
      <c r="AC558" s="8">
        <f t="shared" si="95"/>
        <v>2</v>
      </c>
      <c r="AD558" s="8">
        <f t="shared" si="96"/>
        <v>0</v>
      </c>
      <c r="AE558" s="8">
        <f t="shared" si="97"/>
        <v>0</v>
      </c>
      <c r="AF558" s="8">
        <f t="shared" si="98"/>
        <v>0</v>
      </c>
      <c r="AG558" s="3">
        <f t="shared" si="99"/>
        <v>2</v>
      </c>
    </row>
    <row r="559" spans="1:33">
      <c r="A559" s="3" t="s">
        <v>9579</v>
      </c>
      <c r="B559" s="3" t="s">
        <v>9581</v>
      </c>
      <c r="C559" s="2" t="s">
        <v>10221</v>
      </c>
      <c r="D559" s="2" t="s">
        <v>6281</v>
      </c>
      <c r="E559" s="2" t="s">
        <v>10224</v>
      </c>
      <c r="F559" s="3" t="s">
        <v>3295</v>
      </c>
      <c r="H559" s="8"/>
      <c r="I559" s="8"/>
      <c r="L559" s="33" t="s">
        <v>10052</v>
      </c>
      <c r="M559" s="8"/>
      <c r="O559" s="8"/>
      <c r="Q559" s="16"/>
      <c r="S559" s="8"/>
      <c r="V559" s="8"/>
      <c r="X559" s="8"/>
      <c r="Y559" s="22"/>
      <c r="AC559" s="8">
        <f t="shared" si="95"/>
        <v>1</v>
      </c>
      <c r="AD559" s="8">
        <f t="shared" si="96"/>
        <v>0</v>
      </c>
      <c r="AE559" s="8">
        <f t="shared" si="97"/>
        <v>0</v>
      </c>
      <c r="AF559" s="8">
        <f t="shared" si="98"/>
        <v>0</v>
      </c>
      <c r="AG559" s="3">
        <f t="shared" si="99"/>
        <v>1</v>
      </c>
    </row>
    <row r="560" spans="1:33">
      <c r="A560" s="3" t="s">
        <v>9579</v>
      </c>
      <c r="B560" s="3" t="s">
        <v>9581</v>
      </c>
      <c r="C560" s="2" t="s">
        <v>10221</v>
      </c>
      <c r="D560" s="2" t="s">
        <v>6295</v>
      </c>
      <c r="E560" s="2" t="s">
        <v>10222</v>
      </c>
      <c r="F560" s="3" t="s">
        <v>3140</v>
      </c>
      <c r="H560" s="8"/>
      <c r="I560" s="8"/>
      <c r="L560" s="32" t="s">
        <v>10049</v>
      </c>
      <c r="M560" s="8"/>
      <c r="O560" s="8"/>
      <c r="Q560" s="16"/>
      <c r="S560" s="8"/>
      <c r="V560" s="8"/>
      <c r="X560" s="8"/>
      <c r="Y560" s="22"/>
      <c r="AC560" s="8">
        <f t="shared" si="95"/>
        <v>1</v>
      </c>
      <c r="AD560" s="8">
        <f t="shared" si="96"/>
        <v>0</v>
      </c>
      <c r="AE560" s="8">
        <f t="shared" si="97"/>
        <v>0</v>
      </c>
      <c r="AF560" s="8">
        <f t="shared" si="98"/>
        <v>0</v>
      </c>
      <c r="AG560" s="3">
        <f t="shared" si="99"/>
        <v>1</v>
      </c>
    </row>
    <row r="561" spans="1:33">
      <c r="A561" s="3" t="s">
        <v>9579</v>
      </c>
      <c r="B561" s="3" t="s">
        <v>9581</v>
      </c>
      <c r="C561" s="2" t="s">
        <v>10221</v>
      </c>
      <c r="D561" s="2" t="s">
        <v>6634</v>
      </c>
      <c r="E561" s="2" t="s">
        <v>10223</v>
      </c>
      <c r="F561" s="3" t="s">
        <v>2203</v>
      </c>
      <c r="H561" s="8"/>
      <c r="I561" s="8"/>
      <c r="J561" s="72" t="s">
        <v>7823</v>
      </c>
      <c r="L561" s="32" t="s">
        <v>10049</v>
      </c>
      <c r="M561" s="8"/>
      <c r="O561" s="8" t="s">
        <v>7277</v>
      </c>
      <c r="P561" s="8" t="s">
        <v>7823</v>
      </c>
      <c r="Q561" s="16"/>
      <c r="S561" s="8" t="s">
        <v>7823</v>
      </c>
      <c r="V561" s="8" t="s">
        <v>7823</v>
      </c>
      <c r="X561" s="8"/>
      <c r="Y561" s="22"/>
      <c r="AC561" s="8">
        <f t="shared" si="95"/>
        <v>5</v>
      </c>
      <c r="AD561" s="8">
        <f t="shared" si="96"/>
        <v>0</v>
      </c>
      <c r="AE561" s="8">
        <f t="shared" si="97"/>
        <v>1</v>
      </c>
      <c r="AF561" s="8">
        <f t="shared" si="98"/>
        <v>0</v>
      </c>
      <c r="AG561" s="3">
        <f t="shared" si="99"/>
        <v>6</v>
      </c>
    </row>
    <row r="562" spans="1:33">
      <c r="A562" s="3" t="s">
        <v>9579</v>
      </c>
      <c r="B562" s="3" t="s">
        <v>9581</v>
      </c>
      <c r="C562" s="2" t="s">
        <v>10221</v>
      </c>
      <c r="D562" s="2" t="s">
        <v>9095</v>
      </c>
      <c r="E562" s="2" t="s">
        <v>10225</v>
      </c>
      <c r="F562" s="3" t="s">
        <v>2797</v>
      </c>
      <c r="H562" s="8"/>
      <c r="I562" s="8"/>
      <c r="L562" s="32"/>
      <c r="M562" s="8"/>
      <c r="O562" s="8"/>
      <c r="Q562" s="16"/>
      <c r="S562" s="8"/>
      <c r="T562" s="16" t="s">
        <v>7823</v>
      </c>
      <c r="V562" s="8" t="s">
        <v>7823</v>
      </c>
      <c r="X562" s="8"/>
      <c r="Y562" s="22"/>
      <c r="AC562" s="8">
        <f t="shared" si="95"/>
        <v>2</v>
      </c>
      <c r="AD562" s="8">
        <f t="shared" si="96"/>
        <v>0</v>
      </c>
      <c r="AE562" s="8">
        <f t="shared" si="97"/>
        <v>0</v>
      </c>
      <c r="AF562" s="8">
        <f t="shared" si="98"/>
        <v>0</v>
      </c>
      <c r="AG562" s="3">
        <f t="shared" si="99"/>
        <v>2</v>
      </c>
    </row>
    <row r="563" spans="1:33">
      <c r="A563" s="3" t="s">
        <v>9579</v>
      </c>
      <c r="B563" s="3" t="s">
        <v>9581</v>
      </c>
      <c r="C563" s="2" t="s">
        <v>9331</v>
      </c>
      <c r="D563" s="2" t="s">
        <v>6991</v>
      </c>
      <c r="E563" s="2" t="s">
        <v>6992</v>
      </c>
      <c r="F563" s="3" t="s">
        <v>2651</v>
      </c>
      <c r="H563" s="8"/>
      <c r="I563" s="8"/>
      <c r="L563" s="32" t="s">
        <v>10049</v>
      </c>
      <c r="M563" s="8"/>
      <c r="N563" s="8" t="s">
        <v>7823</v>
      </c>
      <c r="O563" s="8"/>
      <c r="Q563" s="16"/>
      <c r="R563" s="16" t="s">
        <v>7823</v>
      </c>
      <c r="S563" s="8"/>
      <c r="V563" s="8" t="s">
        <v>7823</v>
      </c>
      <c r="X563" s="8"/>
      <c r="Y563" s="22"/>
      <c r="AC563" s="8">
        <f t="shared" si="87"/>
        <v>4</v>
      </c>
      <c r="AD563" s="8">
        <f t="shared" ref="AD563:AD588" si="100">COUNTIF(G563:Y563,"NB")</f>
        <v>0</v>
      </c>
      <c r="AE563" s="8">
        <f t="shared" ref="AE563:AE588" si="101">COUNTIF(G563:Y563,"V")</f>
        <v>0</v>
      </c>
      <c r="AF563" s="8">
        <f t="shared" si="89"/>
        <v>0</v>
      </c>
      <c r="AG563" s="3">
        <f t="shared" si="88"/>
        <v>4</v>
      </c>
    </row>
    <row r="564" spans="1:33">
      <c r="A564" s="3" t="s">
        <v>9579</v>
      </c>
      <c r="B564" s="3" t="s">
        <v>9581</v>
      </c>
      <c r="C564" s="2" t="s">
        <v>10227</v>
      </c>
      <c r="D564" s="2" t="s">
        <v>6269</v>
      </c>
      <c r="E564" s="2" t="s">
        <v>10228</v>
      </c>
      <c r="F564" s="3" t="s">
        <v>2652</v>
      </c>
      <c r="H564" s="8"/>
      <c r="I564" s="8"/>
      <c r="L564" s="32"/>
      <c r="M564" s="8"/>
      <c r="N564" s="8" t="s">
        <v>7823</v>
      </c>
      <c r="O564" s="8"/>
      <c r="Q564" s="16"/>
      <c r="R564" s="16" t="s">
        <v>7823</v>
      </c>
      <c r="S564" s="8"/>
      <c r="V564" s="8"/>
      <c r="X564" s="8"/>
      <c r="Y564" s="22"/>
      <c r="AC564" s="8">
        <f t="shared" si="87"/>
        <v>2</v>
      </c>
      <c r="AD564" s="8">
        <f t="shared" si="100"/>
        <v>0</v>
      </c>
      <c r="AE564" s="8">
        <f t="shared" si="101"/>
        <v>0</v>
      </c>
      <c r="AF564" s="8">
        <f t="shared" si="89"/>
        <v>0</v>
      </c>
      <c r="AG564" s="3">
        <f t="shared" si="88"/>
        <v>2</v>
      </c>
    </row>
    <row r="565" spans="1:33">
      <c r="A565" s="3" t="s">
        <v>9579</v>
      </c>
      <c r="B565" s="3" t="s">
        <v>9581</v>
      </c>
      <c r="C565" s="2" t="s">
        <v>10229</v>
      </c>
      <c r="D565" s="2" t="s">
        <v>6806</v>
      </c>
      <c r="E565" s="2" t="s">
        <v>10230</v>
      </c>
      <c r="F565" s="3" t="s">
        <v>2959</v>
      </c>
      <c r="H565" s="8"/>
      <c r="I565" s="8"/>
      <c r="L565" s="32" t="s">
        <v>10049</v>
      </c>
      <c r="M565" s="8"/>
      <c r="N565" s="8" t="s">
        <v>7823</v>
      </c>
      <c r="O565" s="8"/>
      <c r="Q565" s="16"/>
      <c r="R565" s="16" t="s">
        <v>7823</v>
      </c>
      <c r="S565" s="8"/>
      <c r="V565" s="8"/>
      <c r="X565" s="8"/>
      <c r="Y565" s="22"/>
      <c r="AC565" s="8">
        <f t="shared" si="87"/>
        <v>3</v>
      </c>
      <c r="AD565" s="8">
        <f t="shared" si="100"/>
        <v>0</v>
      </c>
      <c r="AE565" s="8">
        <f t="shared" si="101"/>
        <v>0</v>
      </c>
      <c r="AF565" s="8">
        <f t="shared" ref="AF565:AF613" si="102">COUNTIF(G565:Z565,"IN")</f>
        <v>0</v>
      </c>
      <c r="AG565" s="3">
        <f t="shared" si="88"/>
        <v>3</v>
      </c>
    </row>
    <row r="566" spans="1:33">
      <c r="A566" s="3" t="s">
        <v>9579</v>
      </c>
      <c r="B566" s="3" t="s">
        <v>9581</v>
      </c>
      <c r="C566" s="2" t="s">
        <v>8707</v>
      </c>
      <c r="D566" s="2" t="s">
        <v>8291</v>
      </c>
      <c r="E566" s="2" t="s">
        <v>10235</v>
      </c>
      <c r="F566" s="3" t="s">
        <v>2963</v>
      </c>
      <c r="G566" s="16" t="s">
        <v>7823</v>
      </c>
      <c r="H566" s="8"/>
      <c r="I566" s="8" t="s">
        <v>7823</v>
      </c>
      <c r="J566" s="72" t="s">
        <v>7823</v>
      </c>
      <c r="L566" s="32" t="s">
        <v>10049</v>
      </c>
      <c r="M566" s="8"/>
      <c r="O566" s="8"/>
      <c r="P566" s="8" t="s">
        <v>7823</v>
      </c>
      <c r="Q566" s="16" t="s">
        <v>7823</v>
      </c>
      <c r="S566" s="8"/>
      <c r="V566" s="8" t="s">
        <v>7823</v>
      </c>
      <c r="X566" s="8"/>
      <c r="Y566" s="22"/>
      <c r="AC566" s="8">
        <f t="shared" ref="AC566:AC574" si="103">COUNTIF(G566:Y566,"X")+COUNTIF(G566:Y566, "X(e)")</f>
        <v>7</v>
      </c>
      <c r="AD566" s="8">
        <f t="shared" ref="AD566:AD574" si="104">COUNTIF(G566:Y566,"NB")</f>
        <v>0</v>
      </c>
      <c r="AE566" s="8">
        <f t="shared" ref="AE566:AE574" si="105">COUNTIF(G566:Y566,"V")</f>
        <v>0</v>
      </c>
      <c r="AF566" s="8">
        <f t="shared" ref="AF566:AF574" si="106">COUNTIF(G566:Z566,"IN")</f>
        <v>0</v>
      </c>
      <c r="AG566" s="3">
        <f t="shared" ref="AG566:AG574" si="107">SUM(AC566:AF566)</f>
        <v>7</v>
      </c>
    </row>
    <row r="567" spans="1:33">
      <c r="A567" s="3" t="s">
        <v>9579</v>
      </c>
      <c r="B567" s="3" t="s">
        <v>9581</v>
      </c>
      <c r="C567" s="2" t="s">
        <v>8707</v>
      </c>
      <c r="D567" s="2" t="s">
        <v>5630</v>
      </c>
      <c r="E567" s="2" t="s">
        <v>10233</v>
      </c>
      <c r="F567" s="3" t="s">
        <v>2508</v>
      </c>
      <c r="H567" s="8"/>
      <c r="I567" s="8"/>
      <c r="L567" s="32" t="s">
        <v>10049</v>
      </c>
      <c r="M567" s="8"/>
      <c r="O567" s="8"/>
      <c r="Q567" s="16"/>
      <c r="S567" s="8"/>
      <c r="V567" s="8" t="s">
        <v>7823</v>
      </c>
      <c r="X567" s="8"/>
      <c r="Y567" s="22"/>
      <c r="AC567" s="8">
        <f t="shared" si="103"/>
        <v>2</v>
      </c>
      <c r="AD567" s="8">
        <f t="shared" si="104"/>
        <v>0</v>
      </c>
      <c r="AE567" s="8">
        <f t="shared" si="105"/>
        <v>0</v>
      </c>
      <c r="AF567" s="8">
        <f t="shared" si="106"/>
        <v>0</v>
      </c>
      <c r="AG567" s="3">
        <f t="shared" si="107"/>
        <v>2</v>
      </c>
    </row>
    <row r="568" spans="1:33">
      <c r="A568" s="3" t="s">
        <v>9579</v>
      </c>
      <c r="B568" s="3" t="s">
        <v>9581</v>
      </c>
      <c r="C568" s="2" t="s">
        <v>8707</v>
      </c>
      <c r="D568" s="2" t="s">
        <v>6288</v>
      </c>
      <c r="E568" s="2" t="s">
        <v>6118</v>
      </c>
      <c r="F568" s="3" t="s">
        <v>2057</v>
      </c>
      <c r="H568" s="8"/>
      <c r="I568" s="8" t="s">
        <v>7823</v>
      </c>
      <c r="J568" s="72" t="s">
        <v>7823</v>
      </c>
      <c r="L568" s="32" t="s">
        <v>10049</v>
      </c>
      <c r="M568" s="8"/>
      <c r="N568" s="8" t="s">
        <v>7823</v>
      </c>
      <c r="O568" s="8"/>
      <c r="Q568" s="16"/>
      <c r="R568" s="16" t="s">
        <v>7823</v>
      </c>
      <c r="S568" s="8"/>
      <c r="V568" s="8" t="s">
        <v>7823</v>
      </c>
      <c r="X568" s="8"/>
      <c r="Y568" s="22"/>
      <c r="AC568" s="8">
        <f t="shared" si="103"/>
        <v>6</v>
      </c>
      <c r="AD568" s="8">
        <f t="shared" si="104"/>
        <v>0</v>
      </c>
      <c r="AE568" s="8">
        <f t="shared" si="105"/>
        <v>0</v>
      </c>
      <c r="AF568" s="8">
        <f t="shared" si="106"/>
        <v>0</v>
      </c>
      <c r="AG568" s="3">
        <f t="shared" si="107"/>
        <v>6</v>
      </c>
    </row>
    <row r="569" spans="1:33">
      <c r="A569" s="3" t="s">
        <v>9579</v>
      </c>
      <c r="B569" s="3" t="s">
        <v>9581</v>
      </c>
      <c r="C569" s="2" t="s">
        <v>8707</v>
      </c>
      <c r="D569" s="2" t="s">
        <v>5119</v>
      </c>
      <c r="E569" s="2" t="s">
        <v>10231</v>
      </c>
      <c r="F569" s="3" t="s">
        <v>2491</v>
      </c>
      <c r="H569" s="8"/>
      <c r="I569" s="8"/>
      <c r="L569" s="32" t="s">
        <v>10049</v>
      </c>
      <c r="M569" s="8"/>
      <c r="O569" s="8"/>
      <c r="Q569" s="16"/>
      <c r="S569" s="8"/>
      <c r="V569" s="8"/>
      <c r="X569" s="8"/>
      <c r="Y569" s="22"/>
      <c r="AC569" s="8">
        <f t="shared" si="103"/>
        <v>1</v>
      </c>
      <c r="AD569" s="8">
        <f t="shared" si="104"/>
        <v>0</v>
      </c>
      <c r="AE569" s="8">
        <f t="shared" si="105"/>
        <v>0</v>
      </c>
      <c r="AF569" s="8">
        <f t="shared" si="106"/>
        <v>0</v>
      </c>
      <c r="AG569" s="3">
        <f t="shared" si="107"/>
        <v>1</v>
      </c>
    </row>
    <row r="570" spans="1:33">
      <c r="A570" s="3" t="s">
        <v>9579</v>
      </c>
      <c r="B570" s="3" t="s">
        <v>9581</v>
      </c>
      <c r="C570" s="2" t="s">
        <v>8707</v>
      </c>
      <c r="D570" s="2" t="s">
        <v>5623</v>
      </c>
      <c r="E570" s="2" t="s">
        <v>10232</v>
      </c>
      <c r="F570" s="3" t="s">
        <v>2803</v>
      </c>
      <c r="H570" s="8"/>
      <c r="I570" s="8"/>
      <c r="L570" s="33" t="s">
        <v>8991</v>
      </c>
      <c r="M570" s="8"/>
      <c r="O570" s="8"/>
      <c r="Q570" s="16"/>
      <c r="S570" s="8"/>
      <c r="V570" s="8"/>
      <c r="X570" s="8"/>
      <c r="Y570" s="22"/>
      <c r="AC570" s="8">
        <f t="shared" si="103"/>
        <v>1</v>
      </c>
      <c r="AD570" s="8">
        <f t="shared" si="104"/>
        <v>0</v>
      </c>
      <c r="AE570" s="8">
        <f t="shared" si="105"/>
        <v>0</v>
      </c>
      <c r="AF570" s="8">
        <f t="shared" si="106"/>
        <v>0</v>
      </c>
      <c r="AG570" s="3">
        <f t="shared" si="107"/>
        <v>1</v>
      </c>
    </row>
    <row r="571" spans="1:33">
      <c r="A571" s="3" t="s">
        <v>9579</v>
      </c>
      <c r="B571" s="3" t="s">
        <v>9581</v>
      </c>
      <c r="C571" s="2" t="s">
        <v>8707</v>
      </c>
      <c r="D571" s="2" t="s">
        <v>5311</v>
      </c>
      <c r="E571" s="2" t="s">
        <v>10237</v>
      </c>
      <c r="F571" s="3" t="s">
        <v>2214</v>
      </c>
      <c r="H571" s="8"/>
      <c r="I571" s="8"/>
      <c r="L571" s="32" t="s">
        <v>10049</v>
      </c>
      <c r="M571" s="8"/>
      <c r="N571" s="8" t="s">
        <v>7823</v>
      </c>
      <c r="O571" s="8"/>
      <c r="Q571" s="16"/>
      <c r="S571" s="8"/>
      <c r="V571" s="8"/>
      <c r="X571" s="8"/>
      <c r="Y571" s="22"/>
      <c r="AC571" s="8">
        <f t="shared" si="103"/>
        <v>2</v>
      </c>
      <c r="AD571" s="8">
        <f t="shared" si="104"/>
        <v>0</v>
      </c>
      <c r="AE571" s="8">
        <f t="shared" si="105"/>
        <v>0</v>
      </c>
      <c r="AF571" s="8">
        <f t="shared" si="106"/>
        <v>0</v>
      </c>
      <c r="AG571" s="3">
        <f t="shared" si="107"/>
        <v>2</v>
      </c>
    </row>
    <row r="572" spans="1:33">
      <c r="A572" s="3" t="s">
        <v>9579</v>
      </c>
      <c r="B572" s="3" t="s">
        <v>9581</v>
      </c>
      <c r="C572" s="2" t="s">
        <v>8707</v>
      </c>
      <c r="D572" s="2" t="s">
        <v>6159</v>
      </c>
      <c r="E572" s="2" t="s">
        <v>10238</v>
      </c>
      <c r="F572" s="3" t="s">
        <v>2215</v>
      </c>
      <c r="H572" s="8"/>
      <c r="I572" s="8"/>
      <c r="L572" s="32" t="s">
        <v>10049</v>
      </c>
      <c r="M572" s="8"/>
      <c r="N572" s="8" t="s">
        <v>7823</v>
      </c>
      <c r="O572" s="8"/>
      <c r="Q572" s="16"/>
      <c r="S572" s="8"/>
      <c r="V572" s="8"/>
      <c r="X572" s="8"/>
      <c r="Y572" s="22"/>
      <c r="AC572" s="8">
        <f t="shared" si="103"/>
        <v>2</v>
      </c>
      <c r="AD572" s="8">
        <f t="shared" si="104"/>
        <v>0</v>
      </c>
      <c r="AE572" s="8">
        <f t="shared" si="105"/>
        <v>0</v>
      </c>
      <c r="AF572" s="8">
        <f t="shared" si="106"/>
        <v>0</v>
      </c>
      <c r="AG572" s="3">
        <f t="shared" si="107"/>
        <v>2</v>
      </c>
    </row>
    <row r="573" spans="1:33">
      <c r="A573" s="3" t="s">
        <v>9579</v>
      </c>
      <c r="B573" s="3" t="s">
        <v>9581</v>
      </c>
      <c r="C573" s="2" t="s">
        <v>8707</v>
      </c>
      <c r="D573" s="2" t="s">
        <v>8854</v>
      </c>
      <c r="E573" s="2" t="s">
        <v>10236</v>
      </c>
      <c r="F573" s="3" t="s">
        <v>2802</v>
      </c>
      <c r="H573" s="8"/>
      <c r="I573" s="8"/>
      <c r="J573" s="72" t="s">
        <v>7823</v>
      </c>
      <c r="L573" s="32"/>
      <c r="M573" s="8"/>
      <c r="O573" s="8" t="s">
        <v>7823</v>
      </c>
      <c r="P573" s="8" t="s">
        <v>7823</v>
      </c>
      <c r="Q573" s="16"/>
      <c r="S573" s="8" t="s">
        <v>7823</v>
      </c>
      <c r="T573" s="16" t="s">
        <v>7823</v>
      </c>
      <c r="V573" s="8" t="s">
        <v>7823</v>
      </c>
      <c r="X573" s="8"/>
      <c r="Y573" s="22"/>
      <c r="AC573" s="8">
        <f t="shared" si="103"/>
        <v>6</v>
      </c>
      <c r="AD573" s="8">
        <f t="shared" si="104"/>
        <v>0</v>
      </c>
      <c r="AE573" s="8">
        <f t="shared" si="105"/>
        <v>0</v>
      </c>
      <c r="AF573" s="8">
        <f t="shared" si="106"/>
        <v>0</v>
      </c>
      <c r="AG573" s="3">
        <f t="shared" si="107"/>
        <v>6</v>
      </c>
    </row>
    <row r="574" spans="1:33">
      <c r="A574" s="3" t="s">
        <v>9579</v>
      </c>
      <c r="B574" s="3" t="s">
        <v>9581</v>
      </c>
      <c r="C574" s="2" t="s">
        <v>8707</v>
      </c>
      <c r="D574" s="2" t="s">
        <v>7850</v>
      </c>
      <c r="E574" s="2" t="s">
        <v>10234</v>
      </c>
      <c r="F574" s="3" t="s">
        <v>2653</v>
      </c>
      <c r="H574" s="8"/>
      <c r="I574" s="8"/>
      <c r="J574" s="72" t="s">
        <v>7823</v>
      </c>
      <c r="L574" s="32"/>
      <c r="M574" s="8"/>
      <c r="O574" s="8" t="s">
        <v>7823</v>
      </c>
      <c r="P574" s="8" t="s">
        <v>7823</v>
      </c>
      <c r="Q574" s="16"/>
      <c r="S574" s="8" t="s">
        <v>7823</v>
      </c>
      <c r="V574" s="8" t="s">
        <v>7823</v>
      </c>
      <c r="X574" s="8"/>
      <c r="Y574" s="22"/>
      <c r="AC574" s="8">
        <f t="shared" si="103"/>
        <v>5</v>
      </c>
      <c r="AD574" s="8">
        <f t="shared" si="104"/>
        <v>0</v>
      </c>
      <c r="AE574" s="8">
        <f t="shared" si="105"/>
        <v>0</v>
      </c>
      <c r="AF574" s="8">
        <f t="shared" si="106"/>
        <v>0</v>
      </c>
      <c r="AG574" s="3">
        <f t="shared" si="107"/>
        <v>5</v>
      </c>
    </row>
    <row r="575" spans="1:33">
      <c r="A575" s="3" t="s">
        <v>9579</v>
      </c>
      <c r="B575" s="3" t="s">
        <v>9581</v>
      </c>
      <c r="C575" s="2" t="s">
        <v>8666</v>
      </c>
      <c r="D575" s="2" t="s">
        <v>7091</v>
      </c>
      <c r="E575" s="2" t="s">
        <v>6779</v>
      </c>
      <c r="F575" s="3" t="s">
        <v>2185</v>
      </c>
      <c r="G575" s="8" t="s">
        <v>7823</v>
      </c>
      <c r="H575" s="8"/>
      <c r="I575" s="8"/>
      <c r="J575" s="72" t="s">
        <v>7823</v>
      </c>
      <c r="L575" s="32"/>
      <c r="M575" s="8"/>
      <c r="O575" s="8"/>
      <c r="Q575" s="16" t="s">
        <v>7823</v>
      </c>
      <c r="S575" s="8"/>
      <c r="U575" s="8" t="s">
        <v>7823</v>
      </c>
      <c r="V575" s="8"/>
      <c r="X575" s="8"/>
      <c r="Y575" s="22"/>
      <c r="AC575" s="8">
        <f>COUNTIF(G575:Y575,"X")+COUNTIF(G575:Y575, "X(e)")</f>
        <v>4</v>
      </c>
      <c r="AD575" s="8">
        <f>COUNTIF(G575:Y575,"NB")</f>
        <v>0</v>
      </c>
      <c r="AE575" s="8">
        <f>COUNTIF(G575:Y575,"V")</f>
        <v>0</v>
      </c>
      <c r="AF575" s="8">
        <f>COUNTIF(G575:Z575,"IN")</f>
        <v>0</v>
      </c>
      <c r="AG575" s="3">
        <f>SUM(AC575:AF575)</f>
        <v>4</v>
      </c>
    </row>
    <row r="576" spans="1:33">
      <c r="A576" s="3" t="s">
        <v>9579</v>
      </c>
      <c r="B576" s="3" t="s">
        <v>9581</v>
      </c>
      <c r="C576" s="2" t="s">
        <v>10242</v>
      </c>
      <c r="D576" s="2" t="s">
        <v>6133</v>
      </c>
      <c r="E576" s="2" t="s">
        <v>10243</v>
      </c>
      <c r="F576" s="3" t="s">
        <v>3142</v>
      </c>
      <c r="H576" s="8"/>
      <c r="I576" s="8" t="s">
        <v>7823</v>
      </c>
      <c r="J576" s="72" t="s">
        <v>7823</v>
      </c>
      <c r="L576" s="32" t="s">
        <v>10049</v>
      </c>
      <c r="M576" s="8"/>
      <c r="N576" s="8" t="s">
        <v>7823</v>
      </c>
      <c r="O576" s="8" t="s">
        <v>7823</v>
      </c>
      <c r="P576" s="8" t="s">
        <v>7823</v>
      </c>
      <c r="Q576" s="16"/>
      <c r="R576" s="16" t="s">
        <v>7823</v>
      </c>
      <c r="S576" s="8" t="s">
        <v>7823</v>
      </c>
      <c r="V576" s="8" t="s">
        <v>7823</v>
      </c>
      <c r="X576" s="8"/>
      <c r="Y576" s="22"/>
      <c r="AC576" s="8">
        <f t="shared" si="87"/>
        <v>9</v>
      </c>
      <c r="AD576" s="8">
        <f t="shared" si="100"/>
        <v>0</v>
      </c>
      <c r="AE576" s="8">
        <f t="shared" si="101"/>
        <v>0</v>
      </c>
      <c r="AF576" s="8">
        <f t="shared" si="102"/>
        <v>0</v>
      </c>
      <c r="AG576" s="3">
        <f t="shared" si="88"/>
        <v>9</v>
      </c>
    </row>
    <row r="577" spans="1:33">
      <c r="A577" s="3" t="s">
        <v>9579</v>
      </c>
      <c r="B577" s="3" t="s">
        <v>9581</v>
      </c>
      <c r="C577" s="2" t="s">
        <v>10242</v>
      </c>
      <c r="D577" s="2" t="s">
        <v>6805</v>
      </c>
      <c r="E577" s="2" t="s">
        <v>10244</v>
      </c>
      <c r="F577" s="3" t="s">
        <v>3143</v>
      </c>
      <c r="G577" s="8" t="s">
        <v>7277</v>
      </c>
      <c r="H577" s="8"/>
      <c r="I577" s="8" t="s">
        <v>7823</v>
      </c>
      <c r="J577" s="72" t="s">
        <v>7823</v>
      </c>
      <c r="L577" s="32"/>
      <c r="M577" s="8"/>
      <c r="N577" s="8" t="s">
        <v>7278</v>
      </c>
      <c r="O577" s="8"/>
      <c r="Q577" s="16"/>
      <c r="R577" s="16" t="s">
        <v>7823</v>
      </c>
      <c r="S577" s="8"/>
      <c r="V577" s="8" t="s">
        <v>7823</v>
      </c>
      <c r="X577" s="8"/>
      <c r="Y577" s="22"/>
      <c r="AC577" s="8">
        <f t="shared" si="87"/>
        <v>4</v>
      </c>
      <c r="AD577" s="8">
        <f t="shared" si="100"/>
        <v>0</v>
      </c>
      <c r="AE577" s="8">
        <f t="shared" si="101"/>
        <v>1</v>
      </c>
      <c r="AF577" s="8">
        <f t="shared" si="102"/>
        <v>0</v>
      </c>
      <c r="AG577" s="3">
        <f t="shared" si="88"/>
        <v>5</v>
      </c>
    </row>
    <row r="578" spans="1:33">
      <c r="A578" s="3" t="s">
        <v>9579</v>
      </c>
      <c r="B578" s="3" t="s">
        <v>9581</v>
      </c>
      <c r="C578" s="2" t="s">
        <v>9220</v>
      </c>
      <c r="D578" s="2" t="s">
        <v>6154</v>
      </c>
      <c r="E578" s="2" t="s">
        <v>5821</v>
      </c>
      <c r="F578" s="3" t="s">
        <v>2212</v>
      </c>
      <c r="G578" s="8" t="s">
        <v>7278</v>
      </c>
      <c r="H578" s="8"/>
      <c r="I578" s="8" t="s">
        <v>7823</v>
      </c>
      <c r="J578" s="72" t="s">
        <v>7823</v>
      </c>
      <c r="L578" s="32" t="s">
        <v>10049</v>
      </c>
      <c r="M578" s="8"/>
      <c r="N578" s="8" t="s">
        <v>7823</v>
      </c>
      <c r="O578" s="8" t="s">
        <v>7823</v>
      </c>
      <c r="P578" s="8" t="s">
        <v>7823</v>
      </c>
      <c r="Q578" s="16" t="s">
        <v>7278</v>
      </c>
      <c r="R578" s="16" t="s">
        <v>7823</v>
      </c>
      <c r="S578" s="8" t="s">
        <v>7823</v>
      </c>
      <c r="V578" s="8" t="s">
        <v>7823</v>
      </c>
      <c r="X578" s="8"/>
      <c r="Y578" s="22"/>
      <c r="AC578" s="8">
        <f t="shared" ref="AC578:AC583" si="108">COUNTIF(G578:Y578,"X")+COUNTIF(G578:Y578, "X(e)")</f>
        <v>9</v>
      </c>
      <c r="AD578" s="8">
        <f t="shared" ref="AD578:AD583" si="109">COUNTIF(G578:Y578,"NB")</f>
        <v>0</v>
      </c>
      <c r="AE578" s="8">
        <f t="shared" ref="AE578:AE583" si="110">COUNTIF(G578:Y578,"V")</f>
        <v>0</v>
      </c>
      <c r="AF578" s="8">
        <f t="shared" ref="AF578:AF583" si="111">COUNTIF(G578:Z578,"IN")</f>
        <v>0</v>
      </c>
      <c r="AG578" s="3">
        <f t="shared" ref="AG578:AG583" si="112">SUM(AC578:AF578)</f>
        <v>9</v>
      </c>
    </row>
    <row r="579" spans="1:33">
      <c r="A579" s="3" t="s">
        <v>9579</v>
      </c>
      <c r="B579" s="3" t="s">
        <v>9581</v>
      </c>
      <c r="C579" s="2" t="s">
        <v>9220</v>
      </c>
      <c r="D579" s="2" t="s">
        <v>5816</v>
      </c>
      <c r="E579" s="2" t="s">
        <v>5817</v>
      </c>
      <c r="F579" s="3" t="s">
        <v>2213</v>
      </c>
      <c r="G579" s="8" t="s">
        <v>7823</v>
      </c>
      <c r="H579" s="8"/>
      <c r="I579" s="8" t="s">
        <v>7823</v>
      </c>
      <c r="J579" s="72" t="s">
        <v>7823</v>
      </c>
      <c r="L579" s="32"/>
      <c r="M579" s="8"/>
      <c r="O579" s="8"/>
      <c r="Q579" s="16" t="s">
        <v>7823</v>
      </c>
      <c r="S579" s="8"/>
      <c r="U579" s="8" t="s">
        <v>7823</v>
      </c>
      <c r="V579" s="8"/>
      <c r="X579" s="8"/>
      <c r="Y579" s="22"/>
      <c r="AC579" s="8">
        <f t="shared" si="108"/>
        <v>5</v>
      </c>
      <c r="AD579" s="8">
        <f t="shared" si="109"/>
        <v>0</v>
      </c>
      <c r="AE579" s="8">
        <f t="shared" si="110"/>
        <v>0</v>
      </c>
      <c r="AF579" s="8">
        <f t="shared" si="111"/>
        <v>0</v>
      </c>
      <c r="AG579" s="3">
        <f t="shared" si="112"/>
        <v>5</v>
      </c>
    </row>
    <row r="580" spans="1:33">
      <c r="A580" s="3" t="s">
        <v>9579</v>
      </c>
      <c r="B580" s="3" t="s">
        <v>9581</v>
      </c>
      <c r="C580" s="2" t="s">
        <v>10435</v>
      </c>
      <c r="D580" s="2" t="s">
        <v>6268</v>
      </c>
      <c r="E580" s="2" t="s">
        <v>10436</v>
      </c>
      <c r="F580" s="3" t="s">
        <v>2192</v>
      </c>
      <c r="G580" s="16" t="s">
        <v>7823</v>
      </c>
      <c r="H580" s="8"/>
      <c r="I580" s="8" t="s">
        <v>7823</v>
      </c>
      <c r="J580" s="72" t="s">
        <v>7823</v>
      </c>
      <c r="L580" s="32"/>
      <c r="M580" s="8"/>
      <c r="O580" s="8"/>
      <c r="Q580" s="16"/>
      <c r="R580" s="16" t="s">
        <v>7823</v>
      </c>
      <c r="S580" s="8"/>
      <c r="V580" s="8"/>
      <c r="X580" s="8"/>
      <c r="Y580" s="22"/>
      <c r="AC580" s="8">
        <f t="shared" si="108"/>
        <v>4</v>
      </c>
      <c r="AD580" s="8">
        <f t="shared" si="109"/>
        <v>0</v>
      </c>
      <c r="AE580" s="8">
        <f t="shared" si="110"/>
        <v>0</v>
      </c>
      <c r="AF580" s="8">
        <f t="shared" si="111"/>
        <v>0</v>
      </c>
      <c r="AG580" s="3">
        <f t="shared" si="112"/>
        <v>4</v>
      </c>
    </row>
    <row r="581" spans="1:33">
      <c r="A581" s="3" t="s">
        <v>9579</v>
      </c>
      <c r="B581" s="3" t="s">
        <v>9581</v>
      </c>
      <c r="C581" s="2" t="s">
        <v>10435</v>
      </c>
      <c r="D581" s="2" t="s">
        <v>6622</v>
      </c>
      <c r="E581" s="2" t="s">
        <v>10437</v>
      </c>
      <c r="F581" s="3" t="s">
        <v>2638</v>
      </c>
      <c r="H581" s="8"/>
      <c r="I581" s="8" t="s">
        <v>7278</v>
      </c>
      <c r="L581" s="32"/>
      <c r="M581" s="8"/>
      <c r="O581" s="8"/>
      <c r="Q581" s="16"/>
      <c r="R581" s="23" t="s">
        <v>8991</v>
      </c>
      <c r="S581" s="8"/>
      <c r="V581" s="8"/>
      <c r="X581" s="8"/>
      <c r="Y581" s="22"/>
      <c r="AC581" s="8">
        <f t="shared" si="108"/>
        <v>1</v>
      </c>
      <c r="AD581" s="8">
        <f t="shared" si="109"/>
        <v>0</v>
      </c>
      <c r="AE581" s="8">
        <f t="shared" si="110"/>
        <v>0</v>
      </c>
      <c r="AF581" s="8">
        <f t="shared" si="111"/>
        <v>0</v>
      </c>
      <c r="AG581" s="3">
        <f t="shared" si="112"/>
        <v>1</v>
      </c>
    </row>
    <row r="582" spans="1:33">
      <c r="A582" s="3" t="s">
        <v>9579</v>
      </c>
      <c r="B582" s="3" t="s">
        <v>9581</v>
      </c>
      <c r="C582" s="2" t="s">
        <v>10245</v>
      </c>
      <c r="D582" s="2" t="s">
        <v>7405</v>
      </c>
      <c r="E582" s="2" t="s">
        <v>10247</v>
      </c>
      <c r="F582" s="3" t="s">
        <v>2968</v>
      </c>
      <c r="H582" s="8"/>
      <c r="I582" s="8"/>
      <c r="L582" s="32" t="s">
        <v>10049</v>
      </c>
      <c r="M582" s="8"/>
      <c r="N582" s="8" t="s">
        <v>7823</v>
      </c>
      <c r="O582" s="8"/>
      <c r="Q582" s="16"/>
      <c r="S582" s="8"/>
      <c r="V582" s="8"/>
      <c r="X582" s="8"/>
      <c r="Y582" s="22"/>
      <c r="AC582" s="8">
        <f t="shared" si="108"/>
        <v>2</v>
      </c>
      <c r="AD582" s="8">
        <f t="shared" si="109"/>
        <v>0</v>
      </c>
      <c r="AE582" s="8">
        <f t="shared" si="110"/>
        <v>0</v>
      </c>
      <c r="AF582" s="8">
        <f t="shared" si="111"/>
        <v>0</v>
      </c>
      <c r="AG582" s="3">
        <f t="shared" si="112"/>
        <v>2</v>
      </c>
    </row>
    <row r="583" spans="1:33">
      <c r="A583" s="3" t="s">
        <v>9579</v>
      </c>
      <c r="B583" s="3" t="s">
        <v>9581</v>
      </c>
      <c r="C583" s="2" t="s">
        <v>10245</v>
      </c>
      <c r="D583" s="2" t="s">
        <v>6458</v>
      </c>
      <c r="E583" s="2" t="s">
        <v>10246</v>
      </c>
      <c r="F583" s="3" t="s">
        <v>2969</v>
      </c>
      <c r="H583" s="8"/>
      <c r="I583" s="8"/>
      <c r="L583" s="32" t="s">
        <v>10049</v>
      </c>
      <c r="M583" s="8"/>
      <c r="N583" s="8" t="s">
        <v>7823</v>
      </c>
      <c r="O583" s="8"/>
      <c r="Q583" s="16"/>
      <c r="S583" s="8"/>
      <c r="V583" s="8"/>
      <c r="X583" s="8"/>
      <c r="Y583" s="22"/>
      <c r="AC583" s="8">
        <f t="shared" si="108"/>
        <v>2</v>
      </c>
      <c r="AD583" s="8">
        <f t="shared" si="109"/>
        <v>0</v>
      </c>
      <c r="AE583" s="8">
        <f t="shared" si="110"/>
        <v>0</v>
      </c>
      <c r="AF583" s="8">
        <f t="shared" si="111"/>
        <v>0</v>
      </c>
      <c r="AG583" s="3">
        <f t="shared" si="112"/>
        <v>2</v>
      </c>
    </row>
    <row r="584" spans="1:33">
      <c r="A584" s="3" t="s">
        <v>9579</v>
      </c>
      <c r="B584" s="3" t="s">
        <v>9581</v>
      </c>
      <c r="C584" s="2" t="s">
        <v>8815</v>
      </c>
      <c r="D584" s="2" t="s">
        <v>5287</v>
      </c>
      <c r="E584" s="2" t="s">
        <v>10249</v>
      </c>
      <c r="F584" s="3" t="s">
        <v>2850</v>
      </c>
      <c r="H584" s="8"/>
      <c r="I584" s="8"/>
      <c r="L584" s="32" t="s">
        <v>10049</v>
      </c>
      <c r="M584" s="8"/>
      <c r="O584" s="8"/>
      <c r="Q584" s="16"/>
      <c r="S584" s="8"/>
      <c r="V584" s="8"/>
      <c r="X584" s="8"/>
      <c r="Y584" s="22"/>
      <c r="AC584" s="8">
        <f t="shared" si="87"/>
        <v>1</v>
      </c>
      <c r="AD584" s="8">
        <f t="shared" si="100"/>
        <v>0</v>
      </c>
      <c r="AE584" s="8">
        <f t="shared" si="101"/>
        <v>0</v>
      </c>
      <c r="AF584" s="8">
        <f t="shared" si="102"/>
        <v>0</v>
      </c>
      <c r="AG584" s="3">
        <f t="shared" si="88"/>
        <v>1</v>
      </c>
    </row>
    <row r="585" spans="1:33">
      <c r="A585" s="3" t="s">
        <v>9579</v>
      </c>
      <c r="B585" s="3" t="s">
        <v>9581</v>
      </c>
      <c r="C585" s="2" t="s">
        <v>8815</v>
      </c>
      <c r="D585" s="2" t="s">
        <v>5815</v>
      </c>
      <c r="E585" s="2" t="s">
        <v>10250</v>
      </c>
      <c r="F585" s="3" t="s">
        <v>1491</v>
      </c>
      <c r="G585" s="8" t="s">
        <v>7277</v>
      </c>
      <c r="H585" s="8"/>
      <c r="I585" s="8" t="s">
        <v>7823</v>
      </c>
      <c r="J585" s="72" t="s">
        <v>7823</v>
      </c>
      <c r="L585" s="32" t="s">
        <v>10049</v>
      </c>
      <c r="M585" s="8"/>
      <c r="N585" s="8" t="s">
        <v>7823</v>
      </c>
      <c r="O585" s="8" t="s">
        <v>7823</v>
      </c>
      <c r="P585" s="8" t="s">
        <v>7823</v>
      </c>
      <c r="Q585" s="16"/>
      <c r="R585" s="16" t="s">
        <v>7823</v>
      </c>
      <c r="S585" s="8" t="s">
        <v>7823</v>
      </c>
      <c r="V585" s="8" t="s">
        <v>7823</v>
      </c>
      <c r="X585" s="8"/>
      <c r="Y585" s="22"/>
      <c r="AC585" s="8">
        <f t="shared" ref="AC585:AC628" si="113">COUNTIF(G585:Y585,"X")+COUNTIF(G585:Y585, "X(e)")</f>
        <v>9</v>
      </c>
      <c r="AD585" s="8">
        <f t="shared" si="100"/>
        <v>0</v>
      </c>
      <c r="AE585" s="8">
        <f t="shared" si="101"/>
        <v>1</v>
      </c>
      <c r="AF585" s="8">
        <f t="shared" si="102"/>
        <v>0</v>
      </c>
      <c r="AG585" s="3">
        <f t="shared" ref="AG585:AG615" si="114">SUM(AC585:AF585)</f>
        <v>10</v>
      </c>
    </row>
    <row r="586" spans="1:33">
      <c r="A586" s="3" t="s">
        <v>9579</v>
      </c>
      <c r="B586" s="3" t="s">
        <v>9581</v>
      </c>
      <c r="C586" s="2" t="s">
        <v>8815</v>
      </c>
      <c r="D586" s="2" t="s">
        <v>5811</v>
      </c>
      <c r="E586" s="2" t="s">
        <v>10248</v>
      </c>
      <c r="F586" s="3" t="s">
        <v>2663</v>
      </c>
      <c r="H586" s="8"/>
      <c r="I586" s="8"/>
      <c r="L586" s="32" t="s">
        <v>10049</v>
      </c>
      <c r="M586" s="8"/>
      <c r="N586" s="8" t="s">
        <v>7823</v>
      </c>
      <c r="O586" s="8"/>
      <c r="Q586" s="16"/>
      <c r="R586" s="16" t="s">
        <v>7823</v>
      </c>
      <c r="S586" s="8"/>
      <c r="V586" s="8"/>
      <c r="X586" s="8"/>
      <c r="Y586" s="22"/>
      <c r="AC586" s="8">
        <f>COUNTIF(G586:Y586,"X")+COUNTIF(G586:Y586, "X(e)")</f>
        <v>3</v>
      </c>
      <c r="AD586" s="8">
        <f>COUNTIF(G586:Y586,"NB")</f>
        <v>0</v>
      </c>
      <c r="AE586" s="8">
        <f>COUNTIF(G586:Y586,"V")</f>
        <v>0</v>
      </c>
      <c r="AF586" s="8">
        <f>COUNTIF(G586:Z586,"IN")</f>
        <v>0</v>
      </c>
      <c r="AG586" s="3">
        <f>SUM(AC586:AF586)</f>
        <v>3</v>
      </c>
    </row>
    <row r="587" spans="1:33">
      <c r="A587" s="3" t="s">
        <v>9579</v>
      </c>
      <c r="B587" s="3" t="s">
        <v>9581</v>
      </c>
      <c r="C587" s="2" t="s">
        <v>8815</v>
      </c>
      <c r="D587" s="2" t="s">
        <v>5536</v>
      </c>
      <c r="E587" s="2" t="s">
        <v>5542</v>
      </c>
      <c r="F587" s="3" t="s">
        <v>1277</v>
      </c>
      <c r="H587" s="8"/>
      <c r="I587" s="8"/>
      <c r="J587" s="72" t="s">
        <v>7823</v>
      </c>
      <c r="L587" s="32" t="s">
        <v>10049</v>
      </c>
      <c r="M587" s="8"/>
      <c r="N587" s="8" t="s">
        <v>7823</v>
      </c>
      <c r="O587" s="8" t="s">
        <v>7823</v>
      </c>
      <c r="P587" s="8" t="s">
        <v>7823</v>
      </c>
      <c r="Q587" s="16"/>
      <c r="R587" s="16" t="s">
        <v>7823</v>
      </c>
      <c r="S587" s="8" t="s">
        <v>7823</v>
      </c>
      <c r="T587" s="16" t="s">
        <v>7823</v>
      </c>
      <c r="V587" s="8" t="s">
        <v>7823</v>
      </c>
      <c r="X587" s="8"/>
      <c r="Y587" s="22"/>
      <c r="AC587" s="8">
        <f>COUNTIF(G587:Y587,"X")+COUNTIF(G587:Y587, "X(e)")</f>
        <v>9</v>
      </c>
      <c r="AD587" s="8">
        <f>COUNTIF(G587:Y587,"NB")</f>
        <v>0</v>
      </c>
      <c r="AE587" s="8">
        <f>COUNTIF(G587:Y587,"V")</f>
        <v>0</v>
      </c>
      <c r="AF587" s="8">
        <f>COUNTIF(G587:Z587,"IN")</f>
        <v>0</v>
      </c>
      <c r="AG587" s="3">
        <f>SUM(AC587:AF587)</f>
        <v>9</v>
      </c>
    </row>
    <row r="588" spans="1:33">
      <c r="A588" s="3" t="s">
        <v>9568</v>
      </c>
      <c r="B588" s="3" t="s">
        <v>9569</v>
      </c>
      <c r="C588" s="2" t="s">
        <v>8894</v>
      </c>
      <c r="D588" s="2" t="s">
        <v>7258</v>
      </c>
      <c r="E588" s="2" t="s">
        <v>7809</v>
      </c>
      <c r="F588" s="3" t="s">
        <v>2892</v>
      </c>
      <c r="H588" s="8"/>
      <c r="I588" s="8" t="s">
        <v>7823</v>
      </c>
      <c r="J588" s="72" t="s">
        <v>7823</v>
      </c>
      <c r="L588" s="32" t="s">
        <v>10049</v>
      </c>
      <c r="M588" s="8"/>
      <c r="N588" s="8" t="s">
        <v>7823</v>
      </c>
      <c r="O588" s="8" t="s">
        <v>7823</v>
      </c>
      <c r="P588" s="8" t="s">
        <v>7823</v>
      </c>
      <c r="Q588" s="16"/>
      <c r="R588" s="16" t="s">
        <v>7823</v>
      </c>
      <c r="S588" s="8" t="s">
        <v>7823</v>
      </c>
      <c r="V588" s="8" t="s">
        <v>7823</v>
      </c>
      <c r="X588" s="8"/>
      <c r="Y588" s="22"/>
      <c r="AC588" s="8">
        <f t="shared" si="113"/>
        <v>9</v>
      </c>
      <c r="AD588" s="8">
        <f t="shared" si="100"/>
        <v>0</v>
      </c>
      <c r="AE588" s="8">
        <f t="shared" si="101"/>
        <v>0</v>
      </c>
      <c r="AF588" s="8">
        <f t="shared" si="102"/>
        <v>0</v>
      </c>
      <c r="AG588" s="3">
        <f t="shared" si="114"/>
        <v>9</v>
      </c>
    </row>
    <row r="589" spans="1:33">
      <c r="A589" s="3" t="s">
        <v>9545</v>
      </c>
      <c r="B589" s="3" t="s">
        <v>9546</v>
      </c>
      <c r="C589" s="2" t="s">
        <v>9411</v>
      </c>
      <c r="D589" s="2" t="s">
        <v>7197</v>
      </c>
      <c r="E589" s="2" t="s">
        <v>7204</v>
      </c>
      <c r="F589" s="3" t="s">
        <v>2705</v>
      </c>
      <c r="G589" s="8" t="s">
        <v>7823</v>
      </c>
      <c r="H589" s="8" t="s">
        <v>7277</v>
      </c>
      <c r="I589" s="8" t="s">
        <v>7823</v>
      </c>
      <c r="J589" s="72" t="s">
        <v>7823</v>
      </c>
      <c r="K589" s="8" t="s">
        <v>7277</v>
      </c>
      <c r="L589" s="32" t="s">
        <v>10049</v>
      </c>
      <c r="M589" s="8"/>
      <c r="N589" s="8" t="s">
        <v>7823</v>
      </c>
      <c r="O589" s="8" t="s">
        <v>7823</v>
      </c>
      <c r="P589" s="8" t="s">
        <v>7823</v>
      </c>
      <c r="Q589" s="16" t="s">
        <v>7823</v>
      </c>
      <c r="R589" s="16" t="s">
        <v>7823</v>
      </c>
      <c r="S589" s="8" t="s">
        <v>7823</v>
      </c>
      <c r="T589" s="16" t="s">
        <v>7823</v>
      </c>
      <c r="U589" s="8" t="s">
        <v>7823</v>
      </c>
      <c r="V589" s="8" t="s">
        <v>7823</v>
      </c>
      <c r="X589" s="8"/>
      <c r="Y589" s="22"/>
      <c r="AC589" s="8">
        <f t="shared" si="113"/>
        <v>13</v>
      </c>
      <c r="AD589" s="8">
        <f t="shared" ref="AD589:AD629" si="115">COUNTIF(G589:Y589,"NB")</f>
        <v>0</v>
      </c>
      <c r="AE589" s="8">
        <f t="shared" ref="AE589:AE629" si="116">COUNTIF(G589:Y589,"V")</f>
        <v>2</v>
      </c>
      <c r="AF589" s="8">
        <f t="shared" si="102"/>
        <v>0</v>
      </c>
      <c r="AG589" s="3">
        <f t="shared" si="114"/>
        <v>15</v>
      </c>
    </row>
    <row r="590" spans="1:33">
      <c r="A590" s="3" t="s">
        <v>9545</v>
      </c>
      <c r="B590" s="3" t="s">
        <v>9547</v>
      </c>
      <c r="C590" s="2" t="s">
        <v>8180</v>
      </c>
      <c r="D590" s="2" t="s">
        <v>7580</v>
      </c>
      <c r="E590" s="2" t="s">
        <v>7209</v>
      </c>
      <c r="F590" s="3" t="s">
        <v>2545</v>
      </c>
      <c r="H590" s="8"/>
      <c r="I590" s="8"/>
      <c r="J590" s="72" t="s">
        <v>7823</v>
      </c>
      <c r="L590" s="32" t="s">
        <v>10049</v>
      </c>
      <c r="M590" s="8"/>
      <c r="N590" s="8" t="s">
        <v>7823</v>
      </c>
      <c r="O590" s="8" t="s">
        <v>7823</v>
      </c>
      <c r="P590" s="8" t="s">
        <v>7823</v>
      </c>
      <c r="Q590" s="16"/>
      <c r="R590" s="16" t="s">
        <v>7823</v>
      </c>
      <c r="S590" s="8" t="s">
        <v>7823</v>
      </c>
      <c r="V590" s="8" t="s">
        <v>7823</v>
      </c>
      <c r="X590" s="8"/>
      <c r="Y590" s="22"/>
      <c r="AC590" s="8">
        <f t="shared" si="113"/>
        <v>8</v>
      </c>
      <c r="AD590" s="8">
        <f t="shared" si="115"/>
        <v>0</v>
      </c>
      <c r="AE590" s="8">
        <f t="shared" si="116"/>
        <v>0</v>
      </c>
      <c r="AF590" s="8">
        <f t="shared" si="102"/>
        <v>0</v>
      </c>
      <c r="AG590" s="3">
        <f t="shared" si="114"/>
        <v>8</v>
      </c>
    </row>
    <row r="591" spans="1:33">
      <c r="A591" s="3" t="s">
        <v>9545</v>
      </c>
      <c r="B591" s="3" t="s">
        <v>9547</v>
      </c>
      <c r="C591" s="2" t="s">
        <v>8180</v>
      </c>
      <c r="D591" s="2" t="s">
        <v>7210</v>
      </c>
      <c r="E591" s="2" t="s">
        <v>7032</v>
      </c>
      <c r="F591" s="3" t="s">
        <v>3192</v>
      </c>
      <c r="H591" s="8"/>
      <c r="I591" s="8" t="s">
        <v>7823</v>
      </c>
      <c r="J591" s="72" t="s">
        <v>7823</v>
      </c>
      <c r="L591" s="32"/>
      <c r="M591" s="8"/>
      <c r="O591" s="8"/>
      <c r="Q591" s="16"/>
      <c r="R591" s="16" t="s">
        <v>7823</v>
      </c>
      <c r="S591" s="8"/>
      <c r="V591" s="8"/>
      <c r="X591" s="8"/>
      <c r="Y591" s="22"/>
      <c r="AC591" s="8">
        <f t="shared" si="113"/>
        <v>3</v>
      </c>
      <c r="AD591" s="8">
        <f t="shared" si="115"/>
        <v>0</v>
      </c>
      <c r="AE591" s="8">
        <f t="shared" si="116"/>
        <v>0</v>
      </c>
      <c r="AF591" s="8">
        <f t="shared" si="102"/>
        <v>0</v>
      </c>
      <c r="AG591" s="3">
        <f t="shared" si="114"/>
        <v>3</v>
      </c>
    </row>
    <row r="592" spans="1:33">
      <c r="A592" s="3" t="s">
        <v>9545</v>
      </c>
      <c r="B592" s="3" t="s">
        <v>9547</v>
      </c>
      <c r="C592" s="2" t="s">
        <v>8180</v>
      </c>
      <c r="D592" s="2" t="s">
        <v>7034</v>
      </c>
      <c r="E592" s="2" t="s">
        <v>7383</v>
      </c>
      <c r="F592" s="3" t="s">
        <v>3208</v>
      </c>
      <c r="H592" s="8"/>
      <c r="I592" s="8" t="s">
        <v>7278</v>
      </c>
      <c r="J592" s="73" t="s">
        <v>8991</v>
      </c>
      <c r="L592" s="32"/>
      <c r="M592" s="8"/>
      <c r="O592" s="8"/>
      <c r="Q592" s="16"/>
      <c r="S592" s="8"/>
      <c r="V592" s="8"/>
      <c r="X592" s="8"/>
      <c r="Y592" s="22"/>
      <c r="AC592" s="8">
        <f t="shared" si="113"/>
        <v>1</v>
      </c>
      <c r="AD592" s="8">
        <f t="shared" si="115"/>
        <v>0</v>
      </c>
      <c r="AE592" s="8">
        <f t="shared" si="116"/>
        <v>0</v>
      </c>
      <c r="AF592" s="8">
        <f t="shared" si="102"/>
        <v>0</v>
      </c>
      <c r="AG592" s="3">
        <f t="shared" si="114"/>
        <v>1</v>
      </c>
    </row>
    <row r="593" spans="1:33">
      <c r="A593" s="3" t="s">
        <v>9545</v>
      </c>
      <c r="B593" s="3" t="s">
        <v>9548</v>
      </c>
      <c r="C593" s="2" t="s">
        <v>9888</v>
      </c>
      <c r="D593" s="2" t="s">
        <v>9889</v>
      </c>
      <c r="E593" s="2" t="s">
        <v>9890</v>
      </c>
      <c r="F593" s="3" t="s">
        <v>9891</v>
      </c>
      <c r="H593" s="8"/>
      <c r="I593" s="8"/>
      <c r="J593" s="72" t="s">
        <v>7277</v>
      </c>
      <c r="L593" s="32"/>
      <c r="M593" s="8"/>
      <c r="O593" s="8"/>
      <c r="Q593" s="16"/>
      <c r="S593" s="8"/>
      <c r="V593" s="8"/>
      <c r="X593" s="8"/>
      <c r="Y593" s="22"/>
      <c r="AC593" s="8">
        <f t="shared" si="113"/>
        <v>0</v>
      </c>
      <c r="AD593" s="8">
        <f t="shared" si="115"/>
        <v>0</v>
      </c>
      <c r="AE593" s="8">
        <f t="shared" si="116"/>
        <v>1</v>
      </c>
      <c r="AF593" s="8">
        <f t="shared" ref="AF593:AF611" si="117">COUNTIF(G593:Z593,"IN")</f>
        <v>0</v>
      </c>
      <c r="AG593" s="3">
        <f t="shared" si="114"/>
        <v>1</v>
      </c>
    </row>
    <row r="594" spans="1:33">
      <c r="A594" s="3" t="s">
        <v>9545</v>
      </c>
      <c r="B594" s="3" t="s">
        <v>9548</v>
      </c>
      <c r="C594" s="2" t="s">
        <v>8575</v>
      </c>
      <c r="D594" s="2" t="s">
        <v>7390</v>
      </c>
      <c r="E594" s="2" t="s">
        <v>7391</v>
      </c>
      <c r="F594" s="3" t="s">
        <v>9750</v>
      </c>
      <c r="H594" s="8"/>
      <c r="I594" s="8"/>
      <c r="J594" s="72" t="s">
        <v>7823</v>
      </c>
      <c r="L594" s="32" t="s">
        <v>10049</v>
      </c>
      <c r="M594" s="8"/>
      <c r="N594" s="8" t="s">
        <v>7823</v>
      </c>
      <c r="O594" s="8" t="s">
        <v>7823</v>
      </c>
      <c r="P594" s="8" t="s">
        <v>7823</v>
      </c>
      <c r="Q594" s="16"/>
      <c r="R594" s="16" t="s">
        <v>7823</v>
      </c>
      <c r="S594" s="8" t="s">
        <v>7823</v>
      </c>
      <c r="T594" s="16" t="s">
        <v>7823</v>
      </c>
      <c r="V594" s="8" t="s">
        <v>7823</v>
      </c>
      <c r="X594" s="8"/>
      <c r="Y594" s="22"/>
      <c r="AC594" s="8">
        <f t="shared" si="113"/>
        <v>9</v>
      </c>
      <c r="AD594" s="8">
        <f t="shared" si="115"/>
        <v>0</v>
      </c>
      <c r="AE594" s="8">
        <f t="shared" si="116"/>
        <v>0</v>
      </c>
      <c r="AF594" s="8">
        <f t="shared" si="117"/>
        <v>0</v>
      </c>
      <c r="AG594" s="3">
        <f t="shared" si="114"/>
        <v>9</v>
      </c>
    </row>
    <row r="595" spans="1:33">
      <c r="A595" s="3" t="s">
        <v>9545</v>
      </c>
      <c r="B595" s="3" t="s">
        <v>9548</v>
      </c>
      <c r="C595" s="2" t="s">
        <v>8575</v>
      </c>
      <c r="D595" s="2" t="s">
        <v>7392</v>
      </c>
      <c r="E595" s="2" t="s">
        <v>7396</v>
      </c>
      <c r="F595" s="3" t="s">
        <v>3046</v>
      </c>
      <c r="H595" s="8"/>
      <c r="I595" s="8"/>
      <c r="L595" s="32"/>
      <c r="M595" s="8"/>
      <c r="O595" s="8"/>
      <c r="Q595" s="16"/>
      <c r="S595" s="8"/>
      <c r="V595" s="18" t="s">
        <v>8991</v>
      </c>
      <c r="X595" s="8"/>
      <c r="Y595" s="22"/>
      <c r="AC595" s="8">
        <f t="shared" si="113"/>
        <v>1</v>
      </c>
      <c r="AD595" s="8">
        <f t="shared" si="115"/>
        <v>0</v>
      </c>
      <c r="AE595" s="8">
        <f t="shared" si="116"/>
        <v>0</v>
      </c>
      <c r="AF595" s="8">
        <f t="shared" si="117"/>
        <v>0</v>
      </c>
      <c r="AG595" s="3">
        <f t="shared" si="114"/>
        <v>1</v>
      </c>
    </row>
    <row r="596" spans="1:33">
      <c r="A596" s="3" t="s">
        <v>9545</v>
      </c>
      <c r="B596" s="3" t="s">
        <v>9548</v>
      </c>
      <c r="C596" s="2" t="s">
        <v>8575</v>
      </c>
      <c r="D596" s="2" t="s">
        <v>7401</v>
      </c>
      <c r="E596" s="2" t="s">
        <v>7768</v>
      </c>
      <c r="F596" s="3" t="s">
        <v>3542</v>
      </c>
      <c r="H596" s="8"/>
      <c r="I596" s="8"/>
      <c r="L596" s="32" t="s">
        <v>10049</v>
      </c>
      <c r="M596" s="8"/>
      <c r="N596" s="8" t="s">
        <v>7823</v>
      </c>
      <c r="O596" s="8"/>
      <c r="Q596" s="16"/>
      <c r="R596" s="16" t="s">
        <v>7823</v>
      </c>
      <c r="S596" s="8"/>
      <c r="V596" s="8"/>
      <c r="X596" s="8"/>
      <c r="Y596" s="22"/>
      <c r="AC596" s="8">
        <f t="shared" si="113"/>
        <v>3</v>
      </c>
      <c r="AD596" s="8">
        <f t="shared" si="115"/>
        <v>0</v>
      </c>
      <c r="AE596" s="8">
        <f t="shared" si="116"/>
        <v>0</v>
      </c>
      <c r="AF596" s="8">
        <f t="shared" si="117"/>
        <v>0</v>
      </c>
      <c r="AG596" s="3">
        <f t="shared" si="114"/>
        <v>3</v>
      </c>
    </row>
    <row r="597" spans="1:33">
      <c r="A597" s="3" t="s">
        <v>9545</v>
      </c>
      <c r="B597" s="3" t="s">
        <v>9548</v>
      </c>
      <c r="C597" s="2" t="s">
        <v>8575</v>
      </c>
      <c r="D597" s="2" t="s">
        <v>6921</v>
      </c>
      <c r="E597" s="2" t="s">
        <v>7582</v>
      </c>
      <c r="F597" s="3" t="s">
        <v>2232</v>
      </c>
      <c r="H597" s="8"/>
      <c r="I597" s="8"/>
      <c r="L597" s="32" t="s">
        <v>10049</v>
      </c>
      <c r="M597" s="8"/>
      <c r="O597" s="8"/>
      <c r="Q597" s="16"/>
      <c r="R597" s="16" t="s">
        <v>7823</v>
      </c>
      <c r="S597" s="8"/>
      <c r="V597" s="8"/>
      <c r="X597" s="8"/>
      <c r="Y597" s="22"/>
      <c r="AC597" s="8">
        <f t="shared" si="113"/>
        <v>2</v>
      </c>
      <c r="AD597" s="8">
        <f t="shared" si="115"/>
        <v>0</v>
      </c>
      <c r="AE597" s="8">
        <f t="shared" si="116"/>
        <v>0</v>
      </c>
      <c r="AF597" s="8">
        <f t="shared" si="117"/>
        <v>0</v>
      </c>
      <c r="AG597" s="3">
        <f t="shared" si="114"/>
        <v>2</v>
      </c>
    </row>
    <row r="598" spans="1:33">
      <c r="A598" s="3" t="s">
        <v>9545</v>
      </c>
      <c r="B598" s="3" t="s">
        <v>9548</v>
      </c>
      <c r="C598" s="2" t="s">
        <v>8575</v>
      </c>
      <c r="D598" s="2" t="s">
        <v>9270</v>
      </c>
      <c r="E598" s="2" t="s">
        <v>7769</v>
      </c>
      <c r="F598" s="3" t="s">
        <v>2860</v>
      </c>
      <c r="G598" s="8" t="s">
        <v>7823</v>
      </c>
      <c r="H598" s="8"/>
      <c r="I598" s="8"/>
      <c r="K598" s="8" t="s">
        <v>7823</v>
      </c>
      <c r="L598" s="32"/>
      <c r="M598" s="8"/>
      <c r="O598" s="8"/>
      <c r="Q598" s="16"/>
      <c r="S598" s="8"/>
      <c r="V598" s="8"/>
      <c r="X598" s="8"/>
      <c r="Y598" s="22" t="s">
        <v>7277</v>
      </c>
      <c r="AC598" s="8">
        <f t="shared" si="113"/>
        <v>2</v>
      </c>
      <c r="AD598" s="8">
        <f t="shared" si="115"/>
        <v>0</v>
      </c>
      <c r="AE598" s="8">
        <f t="shared" si="116"/>
        <v>1</v>
      </c>
      <c r="AF598" s="8">
        <f t="shared" si="117"/>
        <v>0</v>
      </c>
      <c r="AG598" s="3">
        <f t="shared" si="114"/>
        <v>3</v>
      </c>
    </row>
    <row r="599" spans="1:33">
      <c r="A599" s="3" t="s">
        <v>9545</v>
      </c>
      <c r="B599" s="3" t="s">
        <v>9548</v>
      </c>
      <c r="C599" s="2" t="s">
        <v>8103</v>
      </c>
      <c r="D599" s="2" t="s">
        <v>8189</v>
      </c>
      <c r="E599" s="2" t="s">
        <v>9983</v>
      </c>
      <c r="F599" s="3" t="s">
        <v>1732</v>
      </c>
      <c r="G599" s="8" t="s">
        <v>7823</v>
      </c>
      <c r="H599" s="8" t="s">
        <v>32</v>
      </c>
      <c r="I599" s="8" t="s">
        <v>7823</v>
      </c>
      <c r="J599" s="72" t="s">
        <v>7823</v>
      </c>
      <c r="K599" s="8" t="s">
        <v>7277</v>
      </c>
      <c r="L599" s="32" t="s">
        <v>10049</v>
      </c>
      <c r="M599" s="16" t="s">
        <v>7835</v>
      </c>
      <c r="N599" s="8" t="s">
        <v>7823</v>
      </c>
      <c r="O599" s="8" t="s">
        <v>7823</v>
      </c>
      <c r="P599" s="8" t="s">
        <v>7823</v>
      </c>
      <c r="Q599" s="16" t="s">
        <v>7823</v>
      </c>
      <c r="R599" s="16" t="s">
        <v>7823</v>
      </c>
      <c r="S599" s="8" t="s">
        <v>7823</v>
      </c>
      <c r="T599" s="16" t="s">
        <v>7823</v>
      </c>
      <c r="U599" s="8" t="s">
        <v>7823</v>
      </c>
      <c r="V599" s="8" t="s">
        <v>7823</v>
      </c>
      <c r="X599" s="8" t="s">
        <v>7835</v>
      </c>
      <c r="Y599" s="22" t="s">
        <v>7277</v>
      </c>
      <c r="AC599" s="8">
        <f t="shared" si="113"/>
        <v>14</v>
      </c>
      <c r="AD599" s="8">
        <f t="shared" si="115"/>
        <v>2</v>
      </c>
      <c r="AE599" s="8">
        <f t="shared" si="116"/>
        <v>2</v>
      </c>
      <c r="AF599" s="8">
        <f t="shared" si="117"/>
        <v>0</v>
      </c>
      <c r="AG599" s="3">
        <f t="shared" si="114"/>
        <v>18</v>
      </c>
    </row>
    <row r="600" spans="1:33">
      <c r="A600" s="3" t="s">
        <v>9545</v>
      </c>
      <c r="B600" s="3" t="s">
        <v>9548</v>
      </c>
      <c r="C600" s="2" t="s">
        <v>8103</v>
      </c>
      <c r="D600" s="2" t="s">
        <v>8272</v>
      </c>
      <c r="E600" s="2" t="s">
        <v>7260</v>
      </c>
      <c r="F600" s="3" t="s">
        <v>1590</v>
      </c>
      <c r="G600" s="8" t="s">
        <v>7823</v>
      </c>
      <c r="H600" s="8"/>
      <c r="I600" s="8" t="s">
        <v>7823</v>
      </c>
      <c r="J600" s="72" t="s">
        <v>7823</v>
      </c>
      <c r="L600" s="32" t="s">
        <v>10050</v>
      </c>
      <c r="M600" s="8"/>
      <c r="N600" s="8" t="s">
        <v>7823</v>
      </c>
      <c r="O600" s="8" t="s">
        <v>7823</v>
      </c>
      <c r="P600" s="8" t="s">
        <v>7823</v>
      </c>
      <c r="Q600" s="16" t="s">
        <v>7823</v>
      </c>
      <c r="R600" s="16" t="s">
        <v>7835</v>
      </c>
      <c r="S600" s="8" t="s">
        <v>7823</v>
      </c>
      <c r="T600" s="16" t="s">
        <v>7823</v>
      </c>
      <c r="U600" s="8" t="s">
        <v>7277</v>
      </c>
      <c r="V600" s="8" t="s">
        <v>7823</v>
      </c>
      <c r="X600" s="8"/>
      <c r="Y600" s="22"/>
      <c r="AC600" s="8">
        <f t="shared" si="113"/>
        <v>10</v>
      </c>
      <c r="AD600" s="8">
        <f t="shared" si="115"/>
        <v>2</v>
      </c>
      <c r="AE600" s="8">
        <f t="shared" si="116"/>
        <v>1</v>
      </c>
      <c r="AF600" s="8">
        <f t="shared" si="117"/>
        <v>0</v>
      </c>
      <c r="AG600" s="3">
        <f t="shared" si="114"/>
        <v>13</v>
      </c>
    </row>
    <row r="601" spans="1:33">
      <c r="A601" s="3" t="s">
        <v>9545</v>
      </c>
      <c r="B601" s="3" t="s">
        <v>9548</v>
      </c>
      <c r="C601" s="2" t="s">
        <v>9405</v>
      </c>
      <c r="D601" s="2" t="s">
        <v>7750</v>
      </c>
      <c r="E601" s="2" t="s">
        <v>7775</v>
      </c>
      <c r="F601" s="3" t="s">
        <v>3547</v>
      </c>
      <c r="H601" s="8"/>
      <c r="I601" s="8" t="s">
        <v>7823</v>
      </c>
      <c r="J601" s="72" t="s">
        <v>7823</v>
      </c>
      <c r="L601" s="32" t="s">
        <v>10049</v>
      </c>
      <c r="M601" s="8"/>
      <c r="N601" s="8" t="s">
        <v>7823</v>
      </c>
      <c r="O601" s="8"/>
      <c r="Q601" s="16"/>
      <c r="R601" s="16" t="s">
        <v>7823</v>
      </c>
      <c r="S601" s="8"/>
      <c r="V601" s="8"/>
      <c r="X601" s="8"/>
      <c r="Y601" s="22"/>
      <c r="AC601" s="8">
        <f t="shared" si="113"/>
        <v>5</v>
      </c>
      <c r="AD601" s="8">
        <f t="shared" si="115"/>
        <v>0</v>
      </c>
      <c r="AE601" s="8">
        <f t="shared" si="116"/>
        <v>0</v>
      </c>
      <c r="AF601" s="8">
        <f t="shared" si="117"/>
        <v>0</v>
      </c>
      <c r="AG601" s="3">
        <f t="shared" si="114"/>
        <v>5</v>
      </c>
    </row>
    <row r="602" spans="1:33">
      <c r="A602" s="3" t="s">
        <v>9545</v>
      </c>
      <c r="B602" s="3" t="s">
        <v>9548</v>
      </c>
      <c r="C602" s="2" t="s">
        <v>9405</v>
      </c>
      <c r="D602" s="2" t="s">
        <v>7034</v>
      </c>
      <c r="E602" s="2" t="s">
        <v>7773</v>
      </c>
      <c r="F602" s="3" t="s">
        <v>3212</v>
      </c>
      <c r="H602" s="8"/>
      <c r="I602" s="8" t="s">
        <v>7823</v>
      </c>
      <c r="J602" s="72" t="s">
        <v>7823</v>
      </c>
      <c r="L602" s="32" t="s">
        <v>10049</v>
      </c>
      <c r="M602" s="8"/>
      <c r="N602" s="8" t="s">
        <v>7823</v>
      </c>
      <c r="O602" s="8" t="s">
        <v>7823</v>
      </c>
      <c r="P602" s="8" t="s">
        <v>7823</v>
      </c>
      <c r="Q602" s="16" t="s">
        <v>7823</v>
      </c>
      <c r="R602" s="16" t="s">
        <v>7823</v>
      </c>
      <c r="S602" s="8" t="s">
        <v>7823</v>
      </c>
      <c r="V602" s="8" t="s">
        <v>7823</v>
      </c>
      <c r="X602" s="8"/>
      <c r="Y602" s="22"/>
      <c r="AC602" s="8">
        <f t="shared" si="113"/>
        <v>10</v>
      </c>
      <c r="AD602" s="8">
        <f t="shared" si="115"/>
        <v>0</v>
      </c>
      <c r="AE602" s="8">
        <f t="shared" si="116"/>
        <v>0</v>
      </c>
      <c r="AF602" s="8">
        <f t="shared" si="117"/>
        <v>0</v>
      </c>
      <c r="AG602" s="3">
        <f t="shared" si="114"/>
        <v>10</v>
      </c>
    </row>
    <row r="603" spans="1:33">
      <c r="A603" s="3" t="s">
        <v>9545</v>
      </c>
      <c r="B603" s="3" t="s">
        <v>9548</v>
      </c>
      <c r="C603" s="2" t="s">
        <v>9405</v>
      </c>
      <c r="D603" s="2" t="s">
        <v>7774</v>
      </c>
      <c r="E603" s="2" t="s">
        <v>8148</v>
      </c>
      <c r="F603" s="3" t="s">
        <v>3215</v>
      </c>
      <c r="H603" s="8"/>
      <c r="I603" s="8"/>
      <c r="J603" s="72" t="s">
        <v>7823</v>
      </c>
      <c r="L603" s="32" t="s">
        <v>10049</v>
      </c>
      <c r="M603" s="8"/>
      <c r="N603" s="8" t="s">
        <v>7823</v>
      </c>
      <c r="O603" s="8"/>
      <c r="Q603" s="16"/>
      <c r="R603" s="16" t="s">
        <v>7823</v>
      </c>
      <c r="S603" s="8"/>
      <c r="V603" s="8"/>
      <c r="X603" s="8"/>
      <c r="Y603" s="22"/>
      <c r="AC603" s="8">
        <f t="shared" si="113"/>
        <v>4</v>
      </c>
      <c r="AD603" s="8">
        <f t="shared" si="115"/>
        <v>0</v>
      </c>
      <c r="AE603" s="8">
        <f t="shared" si="116"/>
        <v>0</v>
      </c>
      <c r="AF603" s="8">
        <f t="shared" si="117"/>
        <v>0</v>
      </c>
      <c r="AG603" s="3">
        <f t="shared" si="114"/>
        <v>4</v>
      </c>
    </row>
    <row r="604" spans="1:33">
      <c r="A604" s="3" t="s">
        <v>9545</v>
      </c>
      <c r="B604" s="3" t="s">
        <v>9548</v>
      </c>
      <c r="C604" s="2" t="s">
        <v>8574</v>
      </c>
      <c r="D604" s="2" t="s">
        <v>8347</v>
      </c>
      <c r="E604" s="2" t="s">
        <v>8338</v>
      </c>
      <c r="F604" s="3" t="s">
        <v>2900</v>
      </c>
      <c r="H604" s="8"/>
      <c r="I604" s="8"/>
      <c r="L604" s="32"/>
      <c r="M604" s="8"/>
      <c r="O604" s="8"/>
      <c r="Q604" s="16"/>
      <c r="S604" s="8"/>
      <c r="V604" s="18" t="s">
        <v>8991</v>
      </c>
      <c r="X604" s="8"/>
      <c r="Y604" s="22"/>
      <c r="AC604" s="8">
        <f t="shared" si="113"/>
        <v>1</v>
      </c>
      <c r="AD604" s="8">
        <f t="shared" si="115"/>
        <v>0</v>
      </c>
      <c r="AE604" s="8">
        <f t="shared" si="116"/>
        <v>0</v>
      </c>
      <c r="AF604" s="8">
        <f t="shared" si="117"/>
        <v>0</v>
      </c>
      <c r="AG604" s="3">
        <f t="shared" si="114"/>
        <v>1</v>
      </c>
    </row>
    <row r="605" spans="1:33">
      <c r="A605" s="3" t="s">
        <v>9545</v>
      </c>
      <c r="B605" s="3" t="s">
        <v>9548</v>
      </c>
      <c r="C605" s="2" t="s">
        <v>8574</v>
      </c>
      <c r="D605" s="2" t="s">
        <v>8339</v>
      </c>
      <c r="E605" s="2" t="s">
        <v>7781</v>
      </c>
      <c r="F605" s="3" t="s">
        <v>2901</v>
      </c>
      <c r="G605" s="8" t="s">
        <v>7823</v>
      </c>
      <c r="H605" s="8"/>
      <c r="I605" s="8" t="s">
        <v>7823</v>
      </c>
      <c r="J605" s="72" t="s">
        <v>7823</v>
      </c>
      <c r="L605" s="32" t="s">
        <v>10049</v>
      </c>
      <c r="M605" s="8"/>
      <c r="N605" s="8" t="s">
        <v>7823</v>
      </c>
      <c r="O605" s="8" t="s">
        <v>7823</v>
      </c>
      <c r="P605" s="8" t="s">
        <v>7823</v>
      </c>
      <c r="Q605" s="16" t="s">
        <v>7823</v>
      </c>
      <c r="R605" s="16" t="s">
        <v>7823</v>
      </c>
      <c r="S605" s="8" t="s">
        <v>7823</v>
      </c>
      <c r="U605" s="8" t="s">
        <v>7823</v>
      </c>
      <c r="V605" s="8" t="s">
        <v>7823</v>
      </c>
      <c r="X605" s="8"/>
      <c r="Y605" s="22"/>
      <c r="AC605" s="8">
        <f t="shared" si="113"/>
        <v>12</v>
      </c>
      <c r="AD605" s="8">
        <f t="shared" si="115"/>
        <v>0</v>
      </c>
      <c r="AE605" s="8">
        <f t="shared" si="116"/>
        <v>0</v>
      </c>
      <c r="AF605" s="8">
        <f t="shared" si="117"/>
        <v>0</v>
      </c>
      <c r="AG605" s="3">
        <f t="shared" si="114"/>
        <v>12</v>
      </c>
    </row>
    <row r="606" spans="1:33">
      <c r="A606" s="3" t="s">
        <v>9545</v>
      </c>
      <c r="B606" s="3" t="s">
        <v>9548</v>
      </c>
      <c r="C606" s="2" t="s">
        <v>8574</v>
      </c>
      <c r="D606" s="2" t="s">
        <v>7643</v>
      </c>
      <c r="E606" s="2" t="s">
        <v>8358</v>
      </c>
      <c r="F606" s="3" t="s">
        <v>3213</v>
      </c>
      <c r="H606" s="8"/>
      <c r="I606" s="8"/>
      <c r="L606" s="32" t="s">
        <v>10049</v>
      </c>
      <c r="M606" s="8"/>
      <c r="N606" s="8" t="s">
        <v>7823</v>
      </c>
      <c r="O606" s="8"/>
      <c r="Q606" s="16"/>
      <c r="R606" s="16" t="s">
        <v>7277</v>
      </c>
      <c r="S606" s="8"/>
      <c r="V606" s="8" t="s">
        <v>10295</v>
      </c>
      <c r="X606" s="8"/>
      <c r="Y606" s="22"/>
      <c r="AC606" s="8">
        <f t="shared" si="113"/>
        <v>3</v>
      </c>
      <c r="AD606" s="8">
        <f t="shared" si="115"/>
        <v>0</v>
      </c>
      <c r="AE606" s="8">
        <f t="shared" si="116"/>
        <v>1</v>
      </c>
      <c r="AF606" s="8">
        <f t="shared" si="117"/>
        <v>0</v>
      </c>
      <c r="AG606" s="3">
        <f t="shared" si="114"/>
        <v>4</v>
      </c>
    </row>
    <row r="607" spans="1:33">
      <c r="A607" s="3" t="s">
        <v>9545</v>
      </c>
      <c r="B607" s="3" t="s">
        <v>9548</v>
      </c>
      <c r="C607" s="2" t="s">
        <v>8574</v>
      </c>
      <c r="D607" s="2" t="s">
        <v>7159</v>
      </c>
      <c r="E607" s="2" t="s">
        <v>8359</v>
      </c>
      <c r="F607" s="3" t="s">
        <v>3214</v>
      </c>
      <c r="G607" s="8" t="s">
        <v>7823</v>
      </c>
      <c r="H607" s="8"/>
      <c r="I607" s="8" t="s">
        <v>7823</v>
      </c>
      <c r="J607" s="72" t="s">
        <v>7823</v>
      </c>
      <c r="L607" s="32" t="s">
        <v>10049</v>
      </c>
      <c r="M607" s="8"/>
      <c r="N607" s="8" t="s">
        <v>7823</v>
      </c>
      <c r="O607" s="8" t="s">
        <v>7823</v>
      </c>
      <c r="P607" s="8" t="s">
        <v>7823</v>
      </c>
      <c r="Q607" s="16" t="s">
        <v>7823</v>
      </c>
      <c r="R607" s="16" t="s">
        <v>7823</v>
      </c>
      <c r="S607" s="8" t="s">
        <v>7823</v>
      </c>
      <c r="T607" s="16" t="s">
        <v>7823</v>
      </c>
      <c r="V607" s="8" t="s">
        <v>7823</v>
      </c>
      <c r="X607" s="8"/>
      <c r="Y607" s="22"/>
      <c r="AC607" s="8">
        <f t="shared" si="113"/>
        <v>12</v>
      </c>
      <c r="AD607" s="8">
        <f t="shared" si="115"/>
        <v>0</v>
      </c>
      <c r="AE607" s="8">
        <f t="shared" si="116"/>
        <v>0</v>
      </c>
      <c r="AF607" s="8">
        <f t="shared" si="117"/>
        <v>0</v>
      </c>
      <c r="AG607" s="3">
        <f t="shared" si="114"/>
        <v>12</v>
      </c>
    </row>
    <row r="608" spans="1:33">
      <c r="A608" s="3" t="s">
        <v>9545</v>
      </c>
      <c r="B608" s="3" t="s">
        <v>9548</v>
      </c>
      <c r="C608" s="2" t="s">
        <v>8574</v>
      </c>
      <c r="D608" s="2" t="s">
        <v>9735</v>
      </c>
      <c r="E608" s="2" t="s">
        <v>9736</v>
      </c>
      <c r="F608" s="3" t="s">
        <v>3372</v>
      </c>
      <c r="H608" s="8"/>
      <c r="I608" s="8"/>
      <c r="L608" s="32"/>
      <c r="M608" s="8"/>
      <c r="N608" s="54" t="s">
        <v>8991</v>
      </c>
      <c r="O608" s="8"/>
      <c r="Q608" s="16"/>
      <c r="S608" s="8"/>
      <c r="V608" s="8"/>
      <c r="X608" s="8"/>
      <c r="Y608" s="22"/>
      <c r="AC608" s="8">
        <f t="shared" si="113"/>
        <v>1</v>
      </c>
      <c r="AD608" s="8">
        <f t="shared" si="115"/>
        <v>0</v>
      </c>
      <c r="AE608" s="8">
        <f t="shared" si="116"/>
        <v>0</v>
      </c>
      <c r="AF608" s="8">
        <f t="shared" si="117"/>
        <v>0</v>
      </c>
      <c r="AG608" s="3">
        <f t="shared" si="114"/>
        <v>1</v>
      </c>
    </row>
    <row r="609" spans="1:33">
      <c r="A609" s="3" t="s">
        <v>9545</v>
      </c>
      <c r="B609" s="3" t="s">
        <v>9548</v>
      </c>
      <c r="C609" s="2" t="s">
        <v>8574</v>
      </c>
      <c r="D609" s="2" t="s">
        <v>7920</v>
      </c>
      <c r="E609" s="2" t="s">
        <v>7440</v>
      </c>
      <c r="F609" s="3" t="s">
        <v>3044</v>
      </c>
      <c r="H609" s="8"/>
      <c r="I609" s="8"/>
      <c r="J609" s="72" t="s">
        <v>7823</v>
      </c>
      <c r="K609" s="8" t="s">
        <v>7823</v>
      </c>
      <c r="L609" s="32" t="s">
        <v>7277</v>
      </c>
      <c r="M609" s="8"/>
      <c r="O609" s="8"/>
      <c r="Q609" s="16"/>
      <c r="R609" s="16" t="s">
        <v>7823</v>
      </c>
      <c r="S609" s="8"/>
      <c r="V609" s="8"/>
      <c r="X609" s="8"/>
      <c r="Y609" s="22"/>
      <c r="AC609" s="8">
        <f t="shared" si="113"/>
        <v>3</v>
      </c>
      <c r="AD609" s="8">
        <f t="shared" si="115"/>
        <v>0</v>
      </c>
      <c r="AE609" s="8">
        <f t="shared" si="116"/>
        <v>1</v>
      </c>
      <c r="AF609" s="8">
        <f t="shared" si="117"/>
        <v>0</v>
      </c>
      <c r="AG609" s="3">
        <f t="shared" si="114"/>
        <v>4</v>
      </c>
    </row>
    <row r="610" spans="1:33">
      <c r="A610" s="3" t="s">
        <v>9545</v>
      </c>
      <c r="B610" s="3" t="s">
        <v>9548</v>
      </c>
      <c r="C610" s="2" t="s">
        <v>8574</v>
      </c>
      <c r="D610" s="2" t="s">
        <v>7441</v>
      </c>
      <c r="E610" s="2" t="s">
        <v>8349</v>
      </c>
      <c r="F610" s="3" t="s">
        <v>3207</v>
      </c>
      <c r="G610" s="8" t="s">
        <v>7823</v>
      </c>
      <c r="H610" s="8"/>
      <c r="I610" s="8"/>
      <c r="J610" s="72" t="s">
        <v>7823</v>
      </c>
      <c r="L610" s="32"/>
      <c r="M610" s="8"/>
      <c r="O610" s="8"/>
      <c r="Q610" s="16" t="s">
        <v>7823</v>
      </c>
      <c r="S610" s="8"/>
      <c r="U610" s="8" t="s">
        <v>7823</v>
      </c>
      <c r="V610" s="8"/>
      <c r="X610" s="8"/>
      <c r="Y610" s="22"/>
      <c r="AC610" s="8">
        <f t="shared" si="113"/>
        <v>4</v>
      </c>
      <c r="AD610" s="8">
        <f t="shared" si="115"/>
        <v>0</v>
      </c>
      <c r="AE610" s="8">
        <f t="shared" si="116"/>
        <v>0</v>
      </c>
      <c r="AF610" s="8">
        <f t="shared" si="117"/>
        <v>0</v>
      </c>
      <c r="AG610" s="3">
        <f t="shared" si="114"/>
        <v>4</v>
      </c>
    </row>
    <row r="611" spans="1:33">
      <c r="A611" s="3" t="s">
        <v>9545</v>
      </c>
      <c r="B611" s="3" t="s">
        <v>9548</v>
      </c>
      <c r="C611" s="2" t="s">
        <v>8574</v>
      </c>
      <c r="D611" s="2" t="s">
        <v>7780</v>
      </c>
      <c r="E611" s="2" t="s">
        <v>7783</v>
      </c>
      <c r="F611" s="3" t="s">
        <v>2706</v>
      </c>
      <c r="H611" s="8"/>
      <c r="I611" s="8" t="s">
        <v>7823</v>
      </c>
      <c r="J611" s="72" t="s">
        <v>7823</v>
      </c>
      <c r="L611" s="32"/>
      <c r="M611" s="8"/>
      <c r="O611" s="8"/>
      <c r="Q611" s="16" t="s">
        <v>7823</v>
      </c>
      <c r="S611" s="8"/>
      <c r="V611" s="8"/>
      <c r="X611" s="8"/>
      <c r="Y611" s="22"/>
      <c r="AC611" s="8">
        <f t="shared" si="113"/>
        <v>3</v>
      </c>
      <c r="AD611" s="8">
        <f t="shared" si="115"/>
        <v>0</v>
      </c>
      <c r="AE611" s="8">
        <f t="shared" si="116"/>
        <v>0</v>
      </c>
      <c r="AF611" s="8">
        <f t="shared" si="117"/>
        <v>0</v>
      </c>
      <c r="AG611" s="3">
        <f t="shared" si="114"/>
        <v>3</v>
      </c>
    </row>
    <row r="612" spans="1:33">
      <c r="A612" s="3" t="s">
        <v>9545</v>
      </c>
      <c r="B612" s="3" t="s">
        <v>9548</v>
      </c>
      <c r="C612" s="2" t="s">
        <v>8771</v>
      </c>
      <c r="D612" s="2" t="s">
        <v>7384</v>
      </c>
      <c r="E612" s="2" t="s">
        <v>6153</v>
      </c>
      <c r="F612" s="3" t="s">
        <v>3209</v>
      </c>
      <c r="G612" s="8" t="s">
        <v>7823</v>
      </c>
      <c r="H612" s="8"/>
      <c r="I612" s="8" t="s">
        <v>7278</v>
      </c>
      <c r="J612" s="72" t="s">
        <v>7823</v>
      </c>
      <c r="L612" s="32" t="s">
        <v>10051</v>
      </c>
      <c r="M612" s="8"/>
      <c r="O612" s="8"/>
      <c r="P612" s="8" t="s">
        <v>7835</v>
      </c>
      <c r="Q612" s="16" t="s">
        <v>7823</v>
      </c>
      <c r="S612" s="8"/>
      <c r="U612" s="8" t="s">
        <v>7823</v>
      </c>
      <c r="V612" s="26" t="s">
        <v>10295</v>
      </c>
      <c r="X612" s="8"/>
      <c r="Y612" s="22" t="s">
        <v>7278</v>
      </c>
      <c r="AC612" s="8">
        <f t="shared" si="113"/>
        <v>5</v>
      </c>
      <c r="AD612" s="8">
        <f t="shared" si="115"/>
        <v>1</v>
      </c>
      <c r="AE612" s="8">
        <f t="shared" si="116"/>
        <v>1</v>
      </c>
      <c r="AF612" s="8">
        <f t="shared" si="102"/>
        <v>0</v>
      </c>
      <c r="AG612" s="3">
        <f t="shared" si="114"/>
        <v>7</v>
      </c>
    </row>
    <row r="613" spans="1:33">
      <c r="A613" s="3" t="s">
        <v>9545</v>
      </c>
      <c r="B613" s="3" t="s">
        <v>9548</v>
      </c>
      <c r="C613" s="2" t="s">
        <v>8705</v>
      </c>
      <c r="D613" s="2" t="s">
        <v>5803</v>
      </c>
      <c r="E613" s="2" t="s">
        <v>7213</v>
      </c>
      <c r="F613" s="3" t="s">
        <v>3210</v>
      </c>
      <c r="G613" s="8" t="s">
        <v>7823</v>
      </c>
      <c r="H613" s="8"/>
      <c r="I613" s="8" t="s">
        <v>7823</v>
      </c>
      <c r="J613" s="72" t="s">
        <v>7823</v>
      </c>
      <c r="L613" s="32" t="s">
        <v>10049</v>
      </c>
      <c r="M613" s="8"/>
      <c r="N613" s="16" t="s">
        <v>7823</v>
      </c>
      <c r="O613" s="8" t="s">
        <v>7823</v>
      </c>
      <c r="P613" s="8" t="s">
        <v>7823</v>
      </c>
      <c r="Q613" s="16" t="s">
        <v>7823</v>
      </c>
      <c r="R613" s="16" t="s">
        <v>7823</v>
      </c>
      <c r="S613" s="8" t="s">
        <v>7823</v>
      </c>
      <c r="V613" s="8" t="s">
        <v>7823</v>
      </c>
      <c r="X613" s="8"/>
      <c r="Y613" s="22"/>
      <c r="AC613" s="8">
        <f t="shared" si="113"/>
        <v>11</v>
      </c>
      <c r="AD613" s="8">
        <f t="shared" si="115"/>
        <v>0</v>
      </c>
      <c r="AE613" s="8">
        <f t="shared" si="116"/>
        <v>0</v>
      </c>
      <c r="AF613" s="8">
        <f t="shared" si="102"/>
        <v>0</v>
      </c>
      <c r="AG613" s="3">
        <f t="shared" si="114"/>
        <v>11</v>
      </c>
    </row>
    <row r="614" spans="1:33">
      <c r="A614" s="3" t="s">
        <v>9545</v>
      </c>
      <c r="B614" s="3" t="s">
        <v>9548</v>
      </c>
      <c r="C614" s="2" t="s">
        <v>9769</v>
      </c>
      <c r="D614" s="2" t="s">
        <v>7091</v>
      </c>
      <c r="E614" s="2" t="s">
        <v>9770</v>
      </c>
      <c r="F614" s="3" t="s">
        <v>2913</v>
      </c>
      <c r="G614" s="8" t="s">
        <v>7823</v>
      </c>
      <c r="H614" s="8"/>
      <c r="I614" s="8" t="s">
        <v>7823</v>
      </c>
      <c r="J614" s="72" t="s">
        <v>7823</v>
      </c>
      <c r="L614" s="32" t="s">
        <v>10049</v>
      </c>
      <c r="M614" s="8"/>
      <c r="N614" s="8" t="s">
        <v>7823</v>
      </c>
      <c r="O614" s="8" t="s">
        <v>7823</v>
      </c>
      <c r="P614" s="8" t="s">
        <v>7823</v>
      </c>
      <c r="Q614" s="16" t="s">
        <v>7823</v>
      </c>
      <c r="R614" s="16" t="s">
        <v>7823</v>
      </c>
      <c r="S614" s="8" t="s">
        <v>7823</v>
      </c>
      <c r="T614" s="16" t="s">
        <v>8268</v>
      </c>
      <c r="U614" s="8" t="s">
        <v>7823</v>
      </c>
      <c r="V614" s="8" t="s">
        <v>7823</v>
      </c>
      <c r="X614" s="8"/>
      <c r="Y614" s="22"/>
      <c r="AC614" s="8">
        <f t="shared" si="113"/>
        <v>12</v>
      </c>
      <c r="AD614" s="8">
        <f t="shared" si="115"/>
        <v>0</v>
      </c>
      <c r="AE614" s="8">
        <f t="shared" si="116"/>
        <v>0</v>
      </c>
      <c r="AF614" s="8">
        <f t="shared" ref="AF614:AF620" si="118">COUNTIF(G614:Z614,"IN")</f>
        <v>0</v>
      </c>
      <c r="AG614" s="3">
        <f t="shared" si="114"/>
        <v>12</v>
      </c>
    </row>
    <row r="615" spans="1:33">
      <c r="A615" s="3" t="s">
        <v>9545</v>
      </c>
      <c r="B615" s="3" t="s">
        <v>9548</v>
      </c>
      <c r="C615" s="2" t="s">
        <v>9769</v>
      </c>
      <c r="D615" s="2" t="s">
        <v>6589</v>
      </c>
      <c r="E615" s="2" t="s">
        <v>9817</v>
      </c>
      <c r="F615" s="3" t="s">
        <v>3086</v>
      </c>
      <c r="H615" s="8"/>
      <c r="I615" s="8"/>
      <c r="L615" s="32" t="s">
        <v>10049</v>
      </c>
      <c r="M615" s="8"/>
      <c r="N615" s="8" t="s">
        <v>7823</v>
      </c>
      <c r="O615" s="8"/>
      <c r="Q615" s="16"/>
      <c r="S615" s="8"/>
      <c r="V615" s="8"/>
      <c r="X615" s="8"/>
      <c r="Y615" s="22"/>
      <c r="AC615" s="8">
        <f t="shared" si="113"/>
        <v>2</v>
      </c>
      <c r="AD615" s="8">
        <f t="shared" si="115"/>
        <v>0</v>
      </c>
      <c r="AE615" s="8">
        <f t="shared" si="116"/>
        <v>0</v>
      </c>
      <c r="AF615" s="8">
        <f t="shared" si="118"/>
        <v>0</v>
      </c>
      <c r="AG615" s="3">
        <f t="shared" si="114"/>
        <v>2</v>
      </c>
    </row>
    <row r="616" spans="1:33">
      <c r="A616" s="3" t="s">
        <v>9545</v>
      </c>
      <c r="B616" s="3" t="s">
        <v>9548</v>
      </c>
      <c r="C616" s="2" t="s">
        <v>9769</v>
      </c>
      <c r="D616" s="2" t="s">
        <v>7818</v>
      </c>
      <c r="E616" s="2" t="s">
        <v>9771</v>
      </c>
      <c r="F616" s="3" t="s">
        <v>2756</v>
      </c>
      <c r="G616" s="8" t="s">
        <v>7823</v>
      </c>
      <c r="H616" s="8"/>
      <c r="I616" s="8" t="s">
        <v>7835</v>
      </c>
      <c r="J616" s="72" t="s">
        <v>7823</v>
      </c>
      <c r="L616" s="32" t="s">
        <v>10049</v>
      </c>
      <c r="M616" s="8"/>
      <c r="N616" s="8" t="s">
        <v>7823</v>
      </c>
      <c r="O616" s="8" t="s">
        <v>7823</v>
      </c>
      <c r="P616" s="8" t="s">
        <v>7823</v>
      </c>
      <c r="Q616" s="16" t="s">
        <v>7823</v>
      </c>
      <c r="R616" s="16" t="s">
        <v>7823</v>
      </c>
      <c r="S616" s="8" t="s">
        <v>7823</v>
      </c>
      <c r="T616" s="16" t="s">
        <v>7277</v>
      </c>
      <c r="V616" s="8" t="s">
        <v>7823</v>
      </c>
      <c r="X616" s="8"/>
      <c r="Y616" s="22"/>
      <c r="AC616" s="8">
        <f t="shared" si="113"/>
        <v>10</v>
      </c>
      <c r="AD616" s="8">
        <f t="shared" si="115"/>
        <v>1</v>
      </c>
      <c r="AE616" s="8">
        <f t="shared" si="116"/>
        <v>1</v>
      </c>
      <c r="AF616" s="8">
        <f t="shared" si="118"/>
        <v>0</v>
      </c>
      <c r="AG616" s="3">
        <f t="shared" ref="AG616:AG636" si="119">SUM(AC616:AF616)</f>
        <v>12</v>
      </c>
    </row>
    <row r="617" spans="1:33">
      <c r="A617" s="3" t="s">
        <v>9545</v>
      </c>
      <c r="B617" s="3" t="s">
        <v>9548</v>
      </c>
      <c r="C617" s="2" t="s">
        <v>8413</v>
      </c>
      <c r="D617" s="2" t="s">
        <v>7807</v>
      </c>
      <c r="E617" s="2" t="s">
        <v>7799</v>
      </c>
      <c r="F617" s="3" t="s">
        <v>2911</v>
      </c>
      <c r="G617" s="8" t="s">
        <v>7823</v>
      </c>
      <c r="H617" s="8"/>
      <c r="I617" s="8" t="s">
        <v>7823</v>
      </c>
      <c r="J617" s="72" t="s">
        <v>7823</v>
      </c>
      <c r="K617" s="8" t="s">
        <v>7277</v>
      </c>
      <c r="L617" s="32" t="s">
        <v>10049</v>
      </c>
      <c r="M617" s="8"/>
      <c r="N617" s="8" t="s">
        <v>7823</v>
      </c>
      <c r="O617" s="8" t="s">
        <v>7823</v>
      </c>
      <c r="Q617" s="16" t="s">
        <v>7823</v>
      </c>
      <c r="R617" s="16" t="s">
        <v>7823</v>
      </c>
      <c r="S617" s="8" t="s">
        <v>7823</v>
      </c>
      <c r="T617" s="16" t="s">
        <v>7277</v>
      </c>
      <c r="U617" s="8" t="s">
        <v>7823</v>
      </c>
      <c r="V617" s="8" t="s">
        <v>7823</v>
      </c>
      <c r="X617" s="8"/>
      <c r="Y617" s="22"/>
      <c r="AC617" s="8">
        <f t="shared" si="113"/>
        <v>11</v>
      </c>
      <c r="AD617" s="8">
        <f t="shared" si="115"/>
        <v>0</v>
      </c>
      <c r="AE617" s="8">
        <f t="shared" si="116"/>
        <v>2</v>
      </c>
      <c r="AF617" s="8">
        <f t="shared" si="118"/>
        <v>0</v>
      </c>
      <c r="AG617" s="3">
        <f t="shared" si="119"/>
        <v>13</v>
      </c>
    </row>
    <row r="618" spans="1:33">
      <c r="A618" s="3" t="s">
        <v>9545</v>
      </c>
      <c r="B618" s="3" t="s">
        <v>9548</v>
      </c>
      <c r="C618" s="2" t="s">
        <v>8413</v>
      </c>
      <c r="D618" s="2" t="s">
        <v>8187</v>
      </c>
      <c r="E618" s="2" t="s">
        <v>7805</v>
      </c>
      <c r="F618" s="3" t="s">
        <v>2912</v>
      </c>
      <c r="G618" s="8" t="s">
        <v>7823</v>
      </c>
      <c r="H618" s="8"/>
      <c r="I618" s="8" t="s">
        <v>7278</v>
      </c>
      <c r="J618" s="72" t="s">
        <v>7823</v>
      </c>
      <c r="L618" s="32" t="s">
        <v>10049</v>
      </c>
      <c r="M618" s="8"/>
      <c r="N618" s="8" t="s">
        <v>7823</v>
      </c>
      <c r="O618" s="8"/>
      <c r="Q618" s="16" t="s">
        <v>7823</v>
      </c>
      <c r="R618" s="16" t="s">
        <v>7823</v>
      </c>
      <c r="S618" s="8"/>
      <c r="V618" s="8" t="s">
        <v>7823</v>
      </c>
      <c r="X618" s="8"/>
      <c r="Y618" s="22"/>
      <c r="AC618" s="8">
        <f t="shared" si="113"/>
        <v>7</v>
      </c>
      <c r="AD618" s="8">
        <f t="shared" si="115"/>
        <v>0</v>
      </c>
      <c r="AE618" s="8">
        <f t="shared" si="116"/>
        <v>0</v>
      </c>
      <c r="AF618" s="8">
        <f t="shared" si="118"/>
        <v>0</v>
      </c>
      <c r="AG618" s="3">
        <f t="shared" si="119"/>
        <v>7</v>
      </c>
    </row>
    <row r="619" spans="1:33">
      <c r="A619" s="3" t="s">
        <v>9545</v>
      </c>
      <c r="B619" s="3" t="s">
        <v>9548</v>
      </c>
      <c r="C619" s="2" t="s">
        <v>8413</v>
      </c>
      <c r="D619" s="2" t="s">
        <v>7806</v>
      </c>
      <c r="E619" s="2" t="s">
        <v>6912</v>
      </c>
      <c r="F619" s="3" t="s">
        <v>1420</v>
      </c>
      <c r="G619" s="8" t="s">
        <v>7823</v>
      </c>
      <c r="H619" s="8"/>
      <c r="I619" s="8" t="s">
        <v>7823</v>
      </c>
      <c r="J619" s="72" t="s">
        <v>7823</v>
      </c>
      <c r="K619" s="8" t="s">
        <v>7823</v>
      </c>
      <c r="L619" s="32"/>
      <c r="M619" s="8"/>
      <c r="N619" s="8" t="s">
        <v>7823</v>
      </c>
      <c r="O619" s="8"/>
      <c r="Q619" s="16" t="s">
        <v>7823</v>
      </c>
      <c r="R619" s="16" t="s">
        <v>7823</v>
      </c>
      <c r="S619" s="8"/>
      <c r="U619" s="8" t="s">
        <v>7823</v>
      </c>
      <c r="V619" s="8"/>
      <c r="X619" s="8"/>
      <c r="Y619" s="22" t="s">
        <v>7277</v>
      </c>
      <c r="AC619" s="8">
        <f t="shared" si="113"/>
        <v>8</v>
      </c>
      <c r="AD619" s="8">
        <f t="shared" si="115"/>
        <v>0</v>
      </c>
      <c r="AE619" s="8">
        <f t="shared" si="116"/>
        <v>1</v>
      </c>
      <c r="AF619" s="8">
        <f t="shared" si="118"/>
        <v>0</v>
      </c>
      <c r="AG619" s="3">
        <f t="shared" si="119"/>
        <v>9</v>
      </c>
    </row>
    <row r="620" spans="1:33">
      <c r="A620" s="3" t="s">
        <v>9545</v>
      </c>
      <c r="B620" s="3" t="s">
        <v>9548</v>
      </c>
      <c r="C620" s="2" t="s">
        <v>7559</v>
      </c>
      <c r="D620" s="2" t="s">
        <v>8139</v>
      </c>
      <c r="E620" s="2" t="s">
        <v>7590</v>
      </c>
      <c r="F620" s="3" t="s">
        <v>3069</v>
      </c>
      <c r="H620" s="8"/>
      <c r="I620" s="8" t="s">
        <v>7823</v>
      </c>
      <c r="J620" s="72" t="s">
        <v>7823</v>
      </c>
      <c r="L620" s="32" t="s">
        <v>10049</v>
      </c>
      <c r="M620" s="8"/>
      <c r="N620" s="8" t="s">
        <v>7823</v>
      </c>
      <c r="O620" s="8" t="s">
        <v>7823</v>
      </c>
      <c r="P620" s="8" t="s">
        <v>7823</v>
      </c>
      <c r="Q620" s="16"/>
      <c r="R620" s="16" t="s">
        <v>7823</v>
      </c>
      <c r="S620" s="8" t="s">
        <v>7823</v>
      </c>
      <c r="V620" s="8" t="s">
        <v>7823</v>
      </c>
      <c r="X620" s="8"/>
      <c r="Y620" s="22"/>
      <c r="AC620" s="8">
        <f t="shared" si="113"/>
        <v>9</v>
      </c>
      <c r="AD620" s="8">
        <f t="shared" si="115"/>
        <v>0</v>
      </c>
      <c r="AE620" s="8">
        <f t="shared" si="116"/>
        <v>0</v>
      </c>
      <c r="AF620" s="8">
        <f t="shared" si="118"/>
        <v>0</v>
      </c>
      <c r="AG620" s="3">
        <f t="shared" si="119"/>
        <v>9</v>
      </c>
    </row>
    <row r="621" spans="1:33">
      <c r="A621" s="3" t="s">
        <v>9545</v>
      </c>
      <c r="B621" s="3" t="s">
        <v>9548</v>
      </c>
      <c r="C621" s="2" t="s">
        <v>8069</v>
      </c>
      <c r="D621" s="2" t="s">
        <v>7764</v>
      </c>
      <c r="E621" s="2" t="s">
        <v>7755</v>
      </c>
      <c r="F621" s="3" t="s">
        <v>2861</v>
      </c>
      <c r="G621" s="8" t="s">
        <v>7823</v>
      </c>
      <c r="H621" s="8"/>
      <c r="I621" s="8" t="s">
        <v>7823</v>
      </c>
      <c r="J621" s="72" t="s">
        <v>7823</v>
      </c>
      <c r="L621" s="32"/>
      <c r="M621" s="8"/>
      <c r="O621" s="8"/>
      <c r="Q621" s="16" t="s">
        <v>7823</v>
      </c>
      <c r="S621" s="8"/>
      <c r="U621" s="8" t="s">
        <v>7823</v>
      </c>
      <c r="V621" s="8"/>
      <c r="X621" s="8"/>
      <c r="Y621" s="22"/>
      <c r="AC621" s="8">
        <f t="shared" si="113"/>
        <v>5</v>
      </c>
      <c r="AD621" s="8">
        <f t="shared" si="115"/>
        <v>0</v>
      </c>
      <c r="AE621" s="8">
        <f t="shared" si="116"/>
        <v>0</v>
      </c>
      <c r="AF621" s="8">
        <f t="shared" ref="AF621:AF631" si="120">COUNTIF(G621:Z621,"IN")</f>
        <v>0</v>
      </c>
      <c r="AG621" s="3">
        <f t="shared" si="119"/>
        <v>5</v>
      </c>
    </row>
    <row r="622" spans="1:33">
      <c r="A622" s="3" t="s">
        <v>9545</v>
      </c>
      <c r="B622" s="3" t="s">
        <v>9548</v>
      </c>
      <c r="C622" s="2" t="s">
        <v>8069</v>
      </c>
      <c r="D622" s="2" t="s">
        <v>7756</v>
      </c>
      <c r="E622" s="2" t="s">
        <v>8140</v>
      </c>
      <c r="F622" s="3" t="s">
        <v>3040</v>
      </c>
      <c r="H622" s="8"/>
      <c r="I622" s="8"/>
      <c r="L622" s="32" t="s">
        <v>10049</v>
      </c>
      <c r="M622" s="8"/>
      <c r="N622" s="8" t="s">
        <v>7823</v>
      </c>
      <c r="O622" s="8"/>
      <c r="Q622" s="16"/>
      <c r="S622" s="8"/>
      <c r="V622" s="8"/>
      <c r="X622" s="8"/>
      <c r="Y622" s="22"/>
      <c r="AC622" s="8">
        <f t="shared" si="113"/>
        <v>2</v>
      </c>
      <c r="AD622" s="8">
        <f t="shared" si="115"/>
        <v>0</v>
      </c>
      <c r="AE622" s="8">
        <f t="shared" si="116"/>
        <v>0</v>
      </c>
      <c r="AF622" s="8">
        <f t="shared" si="120"/>
        <v>0</v>
      </c>
      <c r="AG622" s="3">
        <f t="shared" si="119"/>
        <v>2</v>
      </c>
    </row>
    <row r="623" spans="1:33">
      <c r="A623" s="3" t="s">
        <v>9545</v>
      </c>
      <c r="B623" s="3" t="s">
        <v>9548</v>
      </c>
      <c r="C623" s="2" t="s">
        <v>8069</v>
      </c>
      <c r="D623" s="2" t="s">
        <v>8141</v>
      </c>
      <c r="E623" s="2" t="s">
        <v>7956</v>
      </c>
      <c r="F623" s="3" t="s">
        <v>3342</v>
      </c>
      <c r="H623" s="8"/>
      <c r="I623" s="8"/>
      <c r="J623" s="73" t="s">
        <v>8991</v>
      </c>
      <c r="L623" s="32"/>
      <c r="M623" s="8"/>
      <c r="O623" s="8" t="s">
        <v>7277</v>
      </c>
      <c r="Q623" s="16"/>
      <c r="S623" s="8"/>
      <c r="V623" s="8"/>
      <c r="X623" s="8"/>
      <c r="Y623" s="22"/>
      <c r="AC623" s="8">
        <f t="shared" si="113"/>
        <v>1</v>
      </c>
      <c r="AD623" s="8">
        <f t="shared" si="115"/>
        <v>0</v>
      </c>
      <c r="AE623" s="8">
        <f t="shared" si="116"/>
        <v>1</v>
      </c>
      <c r="AF623" s="8">
        <f t="shared" si="120"/>
        <v>0</v>
      </c>
      <c r="AG623" s="3">
        <f t="shared" si="119"/>
        <v>2</v>
      </c>
    </row>
    <row r="624" spans="1:33">
      <c r="A624" s="3" t="s">
        <v>9545</v>
      </c>
      <c r="B624" s="3" t="s">
        <v>9548</v>
      </c>
      <c r="C624" s="2" t="s">
        <v>8069</v>
      </c>
      <c r="D624" s="2" t="s">
        <v>9307</v>
      </c>
      <c r="E624" s="2" t="s">
        <v>9199</v>
      </c>
      <c r="F624" s="3" t="s">
        <v>10207</v>
      </c>
      <c r="G624" s="8" t="s">
        <v>7823</v>
      </c>
      <c r="H624" s="8"/>
      <c r="I624" s="8" t="s">
        <v>7823</v>
      </c>
      <c r="J624" s="72" t="s">
        <v>7823</v>
      </c>
      <c r="L624" s="32" t="s">
        <v>10049</v>
      </c>
      <c r="M624" s="8"/>
      <c r="N624" s="8" t="s">
        <v>7823</v>
      </c>
      <c r="O624" s="8" t="s">
        <v>7823</v>
      </c>
      <c r="P624" s="8" t="s">
        <v>7823</v>
      </c>
      <c r="Q624" s="16" t="s">
        <v>7823</v>
      </c>
      <c r="R624" s="16" t="s">
        <v>7823</v>
      </c>
      <c r="S624" s="8" t="s">
        <v>7823</v>
      </c>
      <c r="T624" s="16" t="s">
        <v>7823</v>
      </c>
      <c r="U624" s="8" t="s">
        <v>7823</v>
      </c>
      <c r="V624" s="8" t="s">
        <v>7823</v>
      </c>
      <c r="X624" s="8"/>
      <c r="Y624" s="22"/>
      <c r="AC624" s="8">
        <f t="shared" si="113"/>
        <v>13</v>
      </c>
      <c r="AD624" s="8">
        <f t="shared" si="115"/>
        <v>0</v>
      </c>
      <c r="AE624" s="8">
        <f t="shared" si="116"/>
        <v>0</v>
      </c>
      <c r="AF624" s="8">
        <f t="shared" si="120"/>
        <v>0</v>
      </c>
      <c r="AG624" s="3">
        <f t="shared" si="119"/>
        <v>13</v>
      </c>
    </row>
    <row r="625" spans="1:33">
      <c r="A625" s="3" t="s">
        <v>9545</v>
      </c>
      <c r="B625" s="3" t="s">
        <v>9548</v>
      </c>
      <c r="C625" s="2" t="s">
        <v>8069</v>
      </c>
      <c r="D625" s="2" t="s">
        <v>7955</v>
      </c>
      <c r="E625" s="2" t="s">
        <v>7748</v>
      </c>
      <c r="F625" s="3" t="s">
        <v>3035</v>
      </c>
      <c r="H625" s="8"/>
      <c r="I625" s="8"/>
      <c r="L625" s="32" t="s">
        <v>10049</v>
      </c>
      <c r="M625" s="8"/>
      <c r="N625" s="8" t="s">
        <v>7823</v>
      </c>
      <c r="O625" s="8" t="s">
        <v>7823</v>
      </c>
      <c r="P625" s="8" t="s">
        <v>7823</v>
      </c>
      <c r="Q625" s="16"/>
      <c r="R625" s="16" t="s">
        <v>7823</v>
      </c>
      <c r="S625" s="8" t="s">
        <v>7823</v>
      </c>
      <c r="T625" s="16" t="s">
        <v>7823</v>
      </c>
      <c r="V625" s="8" t="s">
        <v>7823</v>
      </c>
      <c r="X625" s="8"/>
      <c r="Y625" s="22"/>
      <c r="AC625" s="8">
        <f t="shared" si="113"/>
        <v>8</v>
      </c>
      <c r="AD625" s="8">
        <f t="shared" si="115"/>
        <v>0</v>
      </c>
      <c r="AE625" s="8">
        <f t="shared" si="116"/>
        <v>0</v>
      </c>
      <c r="AF625" s="8">
        <f t="shared" si="120"/>
        <v>0</v>
      </c>
      <c r="AG625" s="3">
        <f t="shared" si="119"/>
        <v>8</v>
      </c>
    </row>
    <row r="626" spans="1:33">
      <c r="A626" s="3" t="s">
        <v>9545</v>
      </c>
      <c r="B626" s="3" t="s">
        <v>9548</v>
      </c>
      <c r="C626" s="2" t="s">
        <v>8069</v>
      </c>
      <c r="D626" s="2" t="s">
        <v>8142</v>
      </c>
      <c r="E626" s="2" t="s">
        <v>7586</v>
      </c>
      <c r="F626" s="3" t="s">
        <v>2378</v>
      </c>
      <c r="H626" s="8"/>
      <c r="I626" s="8"/>
      <c r="J626" s="72" t="s">
        <v>7823</v>
      </c>
      <c r="L626" s="32"/>
      <c r="M626" s="8"/>
      <c r="N626" s="8" t="s">
        <v>7823</v>
      </c>
      <c r="O626" s="8"/>
      <c r="Q626" s="16"/>
      <c r="R626" s="16" t="s">
        <v>7823</v>
      </c>
      <c r="S626" s="8"/>
      <c r="V626" s="8"/>
      <c r="X626" s="8"/>
      <c r="Y626" s="22"/>
      <c r="AC626" s="8">
        <f t="shared" si="113"/>
        <v>3</v>
      </c>
      <c r="AD626" s="8">
        <f t="shared" si="115"/>
        <v>0</v>
      </c>
      <c r="AE626" s="8">
        <f t="shared" si="116"/>
        <v>0</v>
      </c>
      <c r="AF626" s="8">
        <f t="shared" si="120"/>
        <v>0</v>
      </c>
      <c r="AG626" s="3">
        <f t="shared" si="119"/>
        <v>3</v>
      </c>
    </row>
    <row r="627" spans="1:33">
      <c r="A627" s="3" t="s">
        <v>9545</v>
      </c>
      <c r="B627" s="3" t="s">
        <v>9548</v>
      </c>
      <c r="C627" s="2" t="s">
        <v>8069</v>
      </c>
      <c r="D627" s="2" t="s">
        <v>7754</v>
      </c>
      <c r="E627" s="2" t="s">
        <v>8137</v>
      </c>
      <c r="F627" s="3" t="s">
        <v>2577</v>
      </c>
      <c r="G627" s="8" t="s">
        <v>7823</v>
      </c>
      <c r="H627" s="8"/>
      <c r="I627" s="8"/>
      <c r="J627" s="72" t="s">
        <v>7823</v>
      </c>
      <c r="L627" s="32"/>
      <c r="M627" s="8"/>
      <c r="O627" s="8"/>
      <c r="Q627" s="16" t="s">
        <v>7823</v>
      </c>
      <c r="S627" s="8"/>
      <c r="V627" s="8"/>
      <c r="X627" s="8"/>
      <c r="Y627" s="22"/>
      <c r="AC627" s="8">
        <f t="shared" si="113"/>
        <v>3</v>
      </c>
      <c r="AD627" s="8">
        <f t="shared" si="115"/>
        <v>0</v>
      </c>
      <c r="AE627" s="8">
        <f t="shared" si="116"/>
        <v>0</v>
      </c>
      <c r="AF627" s="8">
        <f t="shared" si="120"/>
        <v>0</v>
      </c>
      <c r="AG627" s="3">
        <f t="shared" si="119"/>
        <v>3</v>
      </c>
    </row>
    <row r="628" spans="1:33">
      <c r="A628" s="3" t="s">
        <v>9545</v>
      </c>
      <c r="B628" s="3" t="s">
        <v>9548</v>
      </c>
      <c r="C628" s="2" t="s">
        <v>9772</v>
      </c>
      <c r="D628" s="2" t="s">
        <v>6733</v>
      </c>
      <c r="E628" s="2" t="s">
        <v>9773</v>
      </c>
      <c r="F628" s="3" t="s">
        <v>2290</v>
      </c>
      <c r="G628" s="8" t="s">
        <v>7823</v>
      </c>
      <c r="H628" s="8"/>
      <c r="I628" s="8" t="s">
        <v>7835</v>
      </c>
      <c r="J628" s="72" t="s">
        <v>7823</v>
      </c>
      <c r="K628" s="8" t="s">
        <v>7823</v>
      </c>
      <c r="L628" s="32" t="s">
        <v>10049</v>
      </c>
      <c r="M628" s="8"/>
      <c r="O628" s="8"/>
      <c r="Q628" s="16" t="s">
        <v>7823</v>
      </c>
      <c r="S628" s="8"/>
      <c r="U628" s="8" t="s">
        <v>7823</v>
      </c>
      <c r="V628" s="8"/>
      <c r="X628" s="8"/>
      <c r="Y628" s="22"/>
      <c r="AC628" s="8">
        <f t="shared" si="113"/>
        <v>6</v>
      </c>
      <c r="AD628" s="8">
        <f t="shared" si="115"/>
        <v>1</v>
      </c>
      <c r="AE628" s="8">
        <f t="shared" si="116"/>
        <v>0</v>
      </c>
      <c r="AF628" s="8">
        <f>COUNTIF(G628:Z628,"IN")</f>
        <v>0</v>
      </c>
      <c r="AG628" s="3">
        <f t="shared" si="119"/>
        <v>7</v>
      </c>
    </row>
    <row r="629" spans="1:33">
      <c r="A629" s="3" t="s">
        <v>9545</v>
      </c>
      <c r="B629" s="3" t="s">
        <v>9548</v>
      </c>
      <c r="C629" s="2" t="s">
        <v>8690</v>
      </c>
      <c r="D629" s="2" t="s">
        <v>7784</v>
      </c>
      <c r="E629" s="2" t="s">
        <v>7430</v>
      </c>
      <c r="F629" s="3" t="s">
        <v>3366</v>
      </c>
      <c r="G629" s="8" t="s">
        <v>7823</v>
      </c>
      <c r="H629" s="8"/>
      <c r="I629" s="8" t="s">
        <v>7823</v>
      </c>
      <c r="J629" s="72" t="s">
        <v>7823</v>
      </c>
      <c r="L629" s="32" t="s">
        <v>10049</v>
      </c>
      <c r="M629" s="8"/>
      <c r="N629" s="8" t="s">
        <v>7278</v>
      </c>
      <c r="O629" s="8" t="s">
        <v>7835</v>
      </c>
      <c r="P629" s="8" t="s">
        <v>7823</v>
      </c>
      <c r="Q629" s="16" t="s">
        <v>7823</v>
      </c>
      <c r="S629" s="8" t="s">
        <v>7823</v>
      </c>
      <c r="T629" s="16" t="s">
        <v>7823</v>
      </c>
      <c r="U629" s="8" t="s">
        <v>7277</v>
      </c>
      <c r="V629" s="8" t="s">
        <v>7823</v>
      </c>
      <c r="X629" s="8"/>
      <c r="Y629" s="22"/>
      <c r="AC629" s="8">
        <f t="shared" ref="AC629:AC642" si="121">COUNTIF(G629:Y629,"X")+COUNTIF(G629:Y629, "X(e)")</f>
        <v>9</v>
      </c>
      <c r="AD629" s="8">
        <f t="shared" si="115"/>
        <v>1</v>
      </c>
      <c r="AE629" s="8">
        <f t="shared" si="116"/>
        <v>1</v>
      </c>
      <c r="AF629" s="8">
        <f t="shared" si="120"/>
        <v>0</v>
      </c>
      <c r="AG629" s="3">
        <f t="shared" si="119"/>
        <v>11</v>
      </c>
    </row>
    <row r="630" spans="1:33">
      <c r="A630" s="3" t="s">
        <v>9545</v>
      </c>
      <c r="B630" s="3" t="s">
        <v>9548</v>
      </c>
      <c r="C630" s="2" t="s">
        <v>8690</v>
      </c>
      <c r="D630" s="2" t="s">
        <v>7429</v>
      </c>
      <c r="E630" s="2" t="s">
        <v>7963</v>
      </c>
      <c r="F630" s="3" t="s">
        <v>3367</v>
      </c>
      <c r="G630" s="8" t="s">
        <v>7823</v>
      </c>
      <c r="H630" s="8"/>
      <c r="I630" s="8"/>
      <c r="J630" s="72" t="s">
        <v>7823</v>
      </c>
      <c r="K630" s="16" t="s">
        <v>7823</v>
      </c>
      <c r="L630" s="32"/>
      <c r="M630" s="8"/>
      <c r="O630" s="8"/>
      <c r="Q630" s="16"/>
      <c r="S630" s="8"/>
      <c r="U630" s="8" t="s">
        <v>7823</v>
      </c>
      <c r="V630" s="8"/>
      <c r="X630" s="8"/>
      <c r="Y630" s="22"/>
      <c r="AC630" s="8">
        <f t="shared" si="121"/>
        <v>4</v>
      </c>
      <c r="AD630" s="8">
        <f t="shared" ref="AD630:AD642" si="122">COUNTIF(G630:Y630,"NB")</f>
        <v>0</v>
      </c>
      <c r="AE630" s="8">
        <f t="shared" ref="AE630:AE642" si="123">COUNTIF(G630:Y630,"V")</f>
        <v>0</v>
      </c>
      <c r="AF630" s="8">
        <f t="shared" si="120"/>
        <v>0</v>
      </c>
      <c r="AG630" s="3">
        <f t="shared" si="119"/>
        <v>4</v>
      </c>
    </row>
    <row r="631" spans="1:33">
      <c r="A631" s="3" t="s">
        <v>9545</v>
      </c>
      <c r="B631" s="3" t="s">
        <v>9548</v>
      </c>
      <c r="C631" s="2" t="s">
        <v>8690</v>
      </c>
      <c r="D631" s="2" t="s">
        <v>7594</v>
      </c>
      <c r="E631" s="2" t="s">
        <v>7597</v>
      </c>
      <c r="F631" s="3" t="s">
        <v>2914</v>
      </c>
      <c r="H631" s="8" t="s">
        <v>7835</v>
      </c>
      <c r="I631" s="8"/>
      <c r="J631" s="72" t="s">
        <v>7277</v>
      </c>
      <c r="L631" s="32" t="s">
        <v>10050</v>
      </c>
      <c r="M631" s="8" t="s">
        <v>7835</v>
      </c>
      <c r="N631" s="8" t="s">
        <v>7835</v>
      </c>
      <c r="O631" s="8"/>
      <c r="P631" s="8" t="s">
        <v>7835</v>
      </c>
      <c r="Q631" s="16"/>
      <c r="R631" s="16" t="s">
        <v>7835</v>
      </c>
      <c r="S631" s="8"/>
      <c r="T631" s="16" t="s">
        <v>7835</v>
      </c>
      <c r="V631" s="8" t="s">
        <v>7835</v>
      </c>
      <c r="X631" s="8" t="s">
        <v>7835</v>
      </c>
      <c r="Y631" s="22"/>
      <c r="AC631" s="8">
        <f t="shared" si="121"/>
        <v>0</v>
      </c>
      <c r="AD631" s="8">
        <f t="shared" si="122"/>
        <v>9</v>
      </c>
      <c r="AE631" s="8">
        <f t="shared" si="123"/>
        <v>1</v>
      </c>
      <c r="AF631" s="8">
        <f t="shared" si="120"/>
        <v>0</v>
      </c>
      <c r="AG631" s="3">
        <f t="shared" si="119"/>
        <v>10</v>
      </c>
    </row>
    <row r="632" spans="1:33">
      <c r="A632" s="3" t="s">
        <v>9545</v>
      </c>
      <c r="B632" s="3" t="s">
        <v>9548</v>
      </c>
      <c r="C632" s="2" t="s">
        <v>8754</v>
      </c>
      <c r="D632" s="2" t="s">
        <v>33</v>
      </c>
      <c r="E632" s="2" t="s">
        <v>185</v>
      </c>
      <c r="F632" s="3" t="s">
        <v>2289</v>
      </c>
      <c r="G632" s="8" t="s">
        <v>7823</v>
      </c>
      <c r="H632" s="8" t="s">
        <v>7823</v>
      </c>
      <c r="I632" s="8" t="s">
        <v>7823</v>
      </c>
      <c r="J632" s="72" t="s">
        <v>7823</v>
      </c>
      <c r="K632" s="8" t="s">
        <v>7823</v>
      </c>
      <c r="L632" s="32" t="s">
        <v>10049</v>
      </c>
      <c r="M632" s="8" t="s">
        <v>7823</v>
      </c>
      <c r="N632" s="8" t="s">
        <v>7823</v>
      </c>
      <c r="O632" s="8" t="s">
        <v>7823</v>
      </c>
      <c r="P632" s="8" t="s">
        <v>7823</v>
      </c>
      <c r="Q632" s="16" t="s">
        <v>7823</v>
      </c>
      <c r="R632" s="16" t="s">
        <v>7823</v>
      </c>
      <c r="S632" s="8" t="s">
        <v>7823</v>
      </c>
      <c r="T632" s="16" t="s">
        <v>7823</v>
      </c>
      <c r="U632" s="8" t="s">
        <v>7823</v>
      </c>
      <c r="V632" s="8" t="s">
        <v>7823</v>
      </c>
      <c r="X632" s="8" t="s">
        <v>7823</v>
      </c>
      <c r="Y632" s="22"/>
      <c r="AC632" s="8">
        <f t="shared" si="121"/>
        <v>17</v>
      </c>
      <c r="AD632" s="8">
        <f t="shared" si="122"/>
        <v>0</v>
      </c>
      <c r="AE632" s="8">
        <f t="shared" si="123"/>
        <v>0</v>
      </c>
      <c r="AF632" s="8">
        <f t="shared" ref="AF632:AF642" si="124">COUNTIF(G632:Z632,"IN")</f>
        <v>0</v>
      </c>
      <c r="AG632" s="3">
        <f t="shared" si="119"/>
        <v>17</v>
      </c>
    </row>
    <row r="633" spans="1:33">
      <c r="A633" s="3" t="s">
        <v>9545</v>
      </c>
      <c r="B633" s="3" t="s">
        <v>9548</v>
      </c>
      <c r="C633" s="2" t="s">
        <v>8754</v>
      </c>
      <c r="D633" s="2" t="s">
        <v>9340</v>
      </c>
      <c r="E633" s="2" t="s">
        <v>6735</v>
      </c>
      <c r="F633" s="3" t="s">
        <v>8864</v>
      </c>
      <c r="H633" s="8"/>
      <c r="I633" s="8"/>
      <c r="J633" s="72" t="s">
        <v>7277</v>
      </c>
      <c r="L633" s="32"/>
      <c r="M633" s="8"/>
      <c r="O633" s="8"/>
      <c r="Q633" s="16"/>
      <c r="S633" s="8"/>
      <c r="V633" s="8"/>
      <c r="X633" s="8"/>
      <c r="Y633" s="22"/>
      <c r="AC633" s="8">
        <f t="shared" si="121"/>
        <v>0</v>
      </c>
      <c r="AD633" s="8">
        <f t="shared" si="122"/>
        <v>0</v>
      </c>
      <c r="AE633" s="8">
        <f t="shared" si="123"/>
        <v>1</v>
      </c>
      <c r="AF633" s="8">
        <f t="shared" si="124"/>
        <v>0</v>
      </c>
      <c r="AG633" s="3">
        <f t="shared" si="119"/>
        <v>1</v>
      </c>
    </row>
    <row r="634" spans="1:33">
      <c r="A634" s="3" t="s">
        <v>9545</v>
      </c>
      <c r="B634" s="3" t="s">
        <v>9548</v>
      </c>
      <c r="C634" s="2" t="s">
        <v>9129</v>
      </c>
      <c r="D634" s="2" t="s">
        <v>7617</v>
      </c>
      <c r="E634" s="2" t="s">
        <v>6564</v>
      </c>
      <c r="F634" s="3" t="s">
        <v>2592</v>
      </c>
      <c r="G634" s="8" t="s">
        <v>7823</v>
      </c>
      <c r="H634" s="8"/>
      <c r="I634" s="8" t="s">
        <v>7823</v>
      </c>
      <c r="J634" s="72" t="s">
        <v>7823</v>
      </c>
      <c r="K634" s="8" t="s">
        <v>7823</v>
      </c>
      <c r="L634" s="32"/>
      <c r="M634" s="8"/>
      <c r="O634" s="8"/>
      <c r="Q634" s="16" t="s">
        <v>7277</v>
      </c>
      <c r="R634" s="16" t="s">
        <v>7823</v>
      </c>
      <c r="S634" s="8"/>
      <c r="U634" s="8" t="s">
        <v>7823</v>
      </c>
      <c r="V634" s="8"/>
      <c r="X634" s="8"/>
      <c r="Y634" s="22" t="s">
        <v>7277</v>
      </c>
      <c r="AC634" s="8">
        <f>COUNTIF(G634:Y634,"X")+COUNTIF(G634:Y634, "X(e)")</f>
        <v>6</v>
      </c>
      <c r="AD634" s="8">
        <f>COUNTIF(G634:Y634,"NB")</f>
        <v>0</v>
      </c>
      <c r="AE634" s="8">
        <f>COUNTIF(G634:Y634,"V")</f>
        <v>2</v>
      </c>
      <c r="AF634" s="8">
        <f>COUNTIF(G634:Z634,"IN")</f>
        <v>0</v>
      </c>
      <c r="AG634" s="3">
        <f t="shared" si="119"/>
        <v>8</v>
      </c>
    </row>
    <row r="635" spans="1:33">
      <c r="A635" s="3" t="s">
        <v>9545</v>
      </c>
      <c r="B635" s="3" t="s">
        <v>9548</v>
      </c>
      <c r="C635" s="2" t="s">
        <v>9129</v>
      </c>
      <c r="D635" s="2" t="s">
        <v>6926</v>
      </c>
      <c r="E635" s="2" t="s">
        <v>7634</v>
      </c>
      <c r="F635" s="3" t="s">
        <v>2594</v>
      </c>
      <c r="G635" s="8" t="s">
        <v>7823</v>
      </c>
      <c r="H635" s="8"/>
      <c r="I635" s="8" t="s">
        <v>7823</v>
      </c>
      <c r="K635" s="8" t="s">
        <v>7823</v>
      </c>
      <c r="L635" s="32"/>
      <c r="M635" s="8"/>
      <c r="O635" s="8"/>
      <c r="Q635" s="16"/>
      <c r="R635" s="16" t="s">
        <v>7277</v>
      </c>
      <c r="S635" s="8"/>
      <c r="V635" s="8"/>
      <c r="X635" s="8"/>
      <c r="Y635" s="22"/>
      <c r="AC635" s="8">
        <f>COUNTIF(G635:Y635,"X")+COUNTIF(G635:Y635, "X(e)")</f>
        <v>3</v>
      </c>
      <c r="AD635" s="8">
        <f>COUNTIF(G635:Y635,"NB")</f>
        <v>0</v>
      </c>
      <c r="AE635" s="8">
        <f>COUNTIF(G635:Y635,"V")</f>
        <v>1</v>
      </c>
      <c r="AF635" s="8">
        <f>COUNTIF(G635:Z635,"IN")</f>
        <v>0</v>
      </c>
      <c r="AG635" s="3">
        <f t="shared" si="119"/>
        <v>4</v>
      </c>
    </row>
    <row r="636" spans="1:33">
      <c r="A636" s="3" t="s">
        <v>9545</v>
      </c>
      <c r="B636" s="3" t="s">
        <v>9548</v>
      </c>
      <c r="C636" s="2" t="s">
        <v>9129</v>
      </c>
      <c r="D636" s="2" t="s">
        <v>6734</v>
      </c>
      <c r="E636" s="2" t="s">
        <v>7633</v>
      </c>
      <c r="F636" s="3" t="s">
        <v>2593</v>
      </c>
      <c r="G636" s="8" t="s">
        <v>7823</v>
      </c>
      <c r="H636" s="8"/>
      <c r="I636" s="8" t="s">
        <v>7823</v>
      </c>
      <c r="K636" s="8" t="s">
        <v>7823</v>
      </c>
      <c r="L636" s="32"/>
      <c r="M636" s="8"/>
      <c r="O636" s="8"/>
      <c r="Q636" s="16"/>
      <c r="R636" s="16" t="s">
        <v>7823</v>
      </c>
      <c r="S636" s="8"/>
      <c r="V636" s="8"/>
      <c r="X636" s="8"/>
      <c r="Y636" s="22"/>
      <c r="AC636" s="8">
        <f>COUNTIF(G636:Y636,"X")+COUNTIF(G636:Y636, "X(e)")</f>
        <v>4</v>
      </c>
      <c r="AD636" s="8">
        <f>COUNTIF(G636:Y636,"NB")</f>
        <v>0</v>
      </c>
      <c r="AE636" s="8">
        <f>COUNTIF(G636:Y636,"V")</f>
        <v>0</v>
      </c>
      <c r="AF636" s="8">
        <f>COUNTIF(G636:Z636,"IN")</f>
        <v>0</v>
      </c>
      <c r="AG636" s="3">
        <f t="shared" si="119"/>
        <v>4</v>
      </c>
    </row>
    <row r="637" spans="1:33">
      <c r="A637" s="3" t="s">
        <v>9545</v>
      </c>
      <c r="B637" s="3" t="s">
        <v>9548</v>
      </c>
      <c r="C637" s="2" t="s">
        <v>9129</v>
      </c>
      <c r="D637" s="2" t="s">
        <v>6732</v>
      </c>
      <c r="E637" s="2" t="s">
        <v>7616</v>
      </c>
      <c r="F637" s="3" t="s">
        <v>2630</v>
      </c>
      <c r="G637" s="8" t="s">
        <v>7823</v>
      </c>
      <c r="H637" s="8"/>
      <c r="I637" s="8" t="s">
        <v>7278</v>
      </c>
      <c r="J637" s="72" t="s">
        <v>7823</v>
      </c>
      <c r="K637" s="8" t="s">
        <v>7823</v>
      </c>
      <c r="L637" s="32"/>
      <c r="M637" s="8"/>
      <c r="O637" s="8"/>
      <c r="Q637" s="16" t="s">
        <v>7835</v>
      </c>
      <c r="S637" s="8"/>
      <c r="U637" s="8" t="s">
        <v>7823</v>
      </c>
      <c r="V637" s="8"/>
      <c r="X637" s="8"/>
      <c r="Y637" s="22" t="s">
        <v>7277</v>
      </c>
      <c r="AC637" s="8">
        <f t="shared" si="121"/>
        <v>4</v>
      </c>
      <c r="AD637" s="8">
        <f t="shared" si="122"/>
        <v>1</v>
      </c>
      <c r="AE637" s="8">
        <f t="shared" si="123"/>
        <v>1</v>
      </c>
      <c r="AF637" s="8">
        <f t="shared" si="124"/>
        <v>0</v>
      </c>
      <c r="AG637" s="3">
        <f t="shared" ref="AG637:AG669" si="125">SUM(AC637:AF637)</f>
        <v>6</v>
      </c>
    </row>
    <row r="638" spans="1:33">
      <c r="A638" s="3" t="s">
        <v>9545</v>
      </c>
      <c r="B638" s="3" t="s">
        <v>9548</v>
      </c>
      <c r="C638" s="2" t="s">
        <v>9129</v>
      </c>
      <c r="D638" s="2" t="s">
        <v>8089</v>
      </c>
      <c r="E638" s="2" t="s">
        <v>7264</v>
      </c>
      <c r="F638" s="3" t="s">
        <v>1719</v>
      </c>
      <c r="H638" s="8" t="s">
        <v>7823</v>
      </c>
      <c r="I638" s="8"/>
      <c r="L638" s="32" t="s">
        <v>10049</v>
      </c>
      <c r="M638" s="32" t="s">
        <v>32</v>
      </c>
      <c r="N638" s="16" t="s">
        <v>7277</v>
      </c>
      <c r="O638" s="8"/>
      <c r="Q638" s="16"/>
      <c r="S638" s="8"/>
      <c r="T638" s="16" t="s">
        <v>7277</v>
      </c>
      <c r="V638" s="8" t="s">
        <v>7823</v>
      </c>
      <c r="X638" s="8" t="s">
        <v>7823</v>
      </c>
      <c r="Y638" s="22"/>
      <c r="AC638" s="8">
        <f t="shared" si="121"/>
        <v>5</v>
      </c>
      <c r="AD638" s="8">
        <f t="shared" si="122"/>
        <v>0</v>
      </c>
      <c r="AE638" s="8">
        <f t="shared" si="123"/>
        <v>2</v>
      </c>
      <c r="AF638" s="8">
        <f t="shared" si="124"/>
        <v>0</v>
      </c>
      <c r="AG638" s="3">
        <f t="shared" si="125"/>
        <v>7</v>
      </c>
    </row>
    <row r="639" spans="1:33">
      <c r="A639" s="3" t="s">
        <v>9545</v>
      </c>
      <c r="B639" s="3" t="s">
        <v>9548</v>
      </c>
      <c r="C639" s="2" t="s">
        <v>9129</v>
      </c>
      <c r="D639" s="2" t="s">
        <v>7092</v>
      </c>
      <c r="E639" s="2" t="s">
        <v>6570</v>
      </c>
      <c r="F639" s="3" t="s">
        <v>3095</v>
      </c>
      <c r="G639" s="8" t="s">
        <v>7823</v>
      </c>
      <c r="H639" s="8"/>
      <c r="I639" s="8" t="s">
        <v>7823</v>
      </c>
      <c r="K639" s="8" t="s">
        <v>7823</v>
      </c>
      <c r="L639" s="32" t="s">
        <v>10049</v>
      </c>
      <c r="M639" s="8"/>
      <c r="N639" s="8" t="s">
        <v>7823</v>
      </c>
      <c r="O639" s="8"/>
      <c r="Q639" s="16"/>
      <c r="R639" s="16" t="s">
        <v>7823</v>
      </c>
      <c r="S639" s="8"/>
      <c r="V639" s="8"/>
      <c r="X639" s="8"/>
      <c r="Y639" s="22"/>
      <c r="AC639" s="8">
        <f t="shared" si="121"/>
        <v>6</v>
      </c>
      <c r="AD639" s="8">
        <f t="shared" si="122"/>
        <v>0</v>
      </c>
      <c r="AE639" s="8">
        <f t="shared" si="123"/>
        <v>0</v>
      </c>
      <c r="AF639" s="8">
        <f t="shared" si="124"/>
        <v>0</v>
      </c>
      <c r="AG639" s="3">
        <f t="shared" si="125"/>
        <v>6</v>
      </c>
    </row>
    <row r="640" spans="1:33">
      <c r="A640" s="3" t="s">
        <v>9545</v>
      </c>
      <c r="B640" s="3" t="s">
        <v>9548</v>
      </c>
      <c r="C640" s="2" t="s">
        <v>9129</v>
      </c>
      <c r="D640" s="2" t="s">
        <v>7210</v>
      </c>
      <c r="E640" s="2" t="s">
        <v>6741</v>
      </c>
      <c r="F640" s="3" t="s">
        <v>2764</v>
      </c>
      <c r="G640" s="8" t="s">
        <v>7823</v>
      </c>
      <c r="H640" s="8"/>
      <c r="I640" s="8" t="s">
        <v>7823</v>
      </c>
      <c r="J640" s="72" t="s">
        <v>7823</v>
      </c>
      <c r="K640" s="8" t="s">
        <v>7823</v>
      </c>
      <c r="L640" s="32"/>
      <c r="M640" s="8"/>
      <c r="O640" s="8"/>
      <c r="Q640" s="16" t="s">
        <v>7823</v>
      </c>
      <c r="R640" s="16" t="s">
        <v>8904</v>
      </c>
      <c r="S640" s="8"/>
      <c r="U640" s="8" t="s">
        <v>7823</v>
      </c>
      <c r="V640" s="8"/>
      <c r="X640" s="8"/>
      <c r="Y640" s="22" t="s">
        <v>7823</v>
      </c>
      <c r="AC640" s="8">
        <f t="shared" si="121"/>
        <v>7</v>
      </c>
      <c r="AD640" s="8">
        <f t="shared" si="122"/>
        <v>0</v>
      </c>
      <c r="AE640" s="8">
        <f t="shared" si="123"/>
        <v>1</v>
      </c>
      <c r="AF640" s="8">
        <f t="shared" si="124"/>
        <v>0</v>
      </c>
      <c r="AG640" s="3">
        <f t="shared" si="125"/>
        <v>8</v>
      </c>
    </row>
    <row r="641" spans="1:33">
      <c r="A641" s="3" t="s">
        <v>9545</v>
      </c>
      <c r="B641" s="3" t="s">
        <v>9549</v>
      </c>
      <c r="C641" s="2" t="s">
        <v>8422</v>
      </c>
      <c r="D641" s="2" t="s">
        <v>6920</v>
      </c>
      <c r="E641" s="2" t="s">
        <v>6403</v>
      </c>
      <c r="F641" s="3" t="s">
        <v>2765</v>
      </c>
      <c r="G641" s="8" t="s">
        <v>7823</v>
      </c>
      <c r="H641" s="8"/>
      <c r="I641" s="8" t="s">
        <v>7823</v>
      </c>
      <c r="J641" s="72" t="s">
        <v>7823</v>
      </c>
      <c r="L641" s="32" t="s">
        <v>10049</v>
      </c>
      <c r="M641" s="8"/>
      <c r="N641" s="8" t="s">
        <v>7823</v>
      </c>
      <c r="O641" s="8" t="s">
        <v>7823</v>
      </c>
      <c r="P641" s="8" t="s">
        <v>7823</v>
      </c>
      <c r="Q641" s="16" t="s">
        <v>7823</v>
      </c>
      <c r="R641" s="16" t="s">
        <v>7823</v>
      </c>
      <c r="S641" s="8" t="s">
        <v>7823</v>
      </c>
      <c r="T641" s="16" t="s">
        <v>7277</v>
      </c>
      <c r="V641" s="8" t="s">
        <v>7823</v>
      </c>
      <c r="X641" s="16" t="s">
        <v>7278</v>
      </c>
      <c r="Y641" s="22"/>
      <c r="AC641" s="8">
        <f t="shared" si="121"/>
        <v>11</v>
      </c>
      <c r="AD641" s="8">
        <f t="shared" si="122"/>
        <v>0</v>
      </c>
      <c r="AE641" s="8">
        <f t="shared" si="123"/>
        <v>1</v>
      </c>
      <c r="AF641" s="8">
        <f t="shared" si="124"/>
        <v>0</v>
      </c>
      <c r="AG641" s="3">
        <f t="shared" si="125"/>
        <v>12</v>
      </c>
    </row>
    <row r="642" spans="1:33">
      <c r="A642" s="3" t="s">
        <v>9552</v>
      </c>
      <c r="B642" s="3" t="s">
        <v>9553</v>
      </c>
      <c r="C642" s="2" t="s">
        <v>9170</v>
      </c>
      <c r="D642" s="2" t="s">
        <v>7113</v>
      </c>
      <c r="E642" s="2" t="s">
        <v>7295</v>
      </c>
      <c r="F642" s="3" t="s">
        <v>3096</v>
      </c>
      <c r="G642" s="8" t="s">
        <v>7835</v>
      </c>
      <c r="H642" s="8" t="s">
        <v>7835</v>
      </c>
      <c r="I642" s="8" t="s">
        <v>7835</v>
      </c>
      <c r="J642" s="72" t="s">
        <v>7835</v>
      </c>
      <c r="K642" s="8" t="s">
        <v>7835</v>
      </c>
      <c r="L642" s="32" t="s">
        <v>10050</v>
      </c>
      <c r="M642" s="8" t="s">
        <v>7835</v>
      </c>
      <c r="N642" s="8" t="s">
        <v>7835</v>
      </c>
      <c r="O642" s="8" t="s">
        <v>7835</v>
      </c>
      <c r="P642" s="8" t="s">
        <v>7835</v>
      </c>
      <c r="Q642" s="16" t="s">
        <v>7835</v>
      </c>
      <c r="R642" s="16" t="s">
        <v>7835</v>
      </c>
      <c r="S642" s="8" t="s">
        <v>7835</v>
      </c>
      <c r="T642" s="16" t="s">
        <v>7835</v>
      </c>
      <c r="U642" s="8" t="s">
        <v>7835</v>
      </c>
      <c r="V642" s="8" t="s">
        <v>7835</v>
      </c>
      <c r="X642" s="8" t="s">
        <v>7835</v>
      </c>
      <c r="Y642" s="22" t="s">
        <v>7277</v>
      </c>
      <c r="AC642" s="8">
        <f t="shared" si="121"/>
        <v>0</v>
      </c>
      <c r="AD642" s="8">
        <f t="shared" si="122"/>
        <v>17</v>
      </c>
      <c r="AE642" s="8">
        <f t="shared" si="123"/>
        <v>1</v>
      </c>
      <c r="AF642" s="8">
        <f t="shared" si="124"/>
        <v>0</v>
      </c>
      <c r="AG642" s="3">
        <f t="shared" si="125"/>
        <v>18</v>
      </c>
    </row>
    <row r="643" spans="1:33">
      <c r="A643" s="3" t="s">
        <v>9552</v>
      </c>
      <c r="B643" s="3" t="s">
        <v>9553</v>
      </c>
      <c r="C643" s="2" t="s">
        <v>9170</v>
      </c>
      <c r="D643" s="2" t="s">
        <v>4173</v>
      </c>
      <c r="E643" s="2" t="s">
        <v>9863</v>
      </c>
      <c r="F643" s="3" t="s">
        <v>9862</v>
      </c>
      <c r="H643" s="8"/>
      <c r="I643" s="8"/>
      <c r="L643" s="32"/>
      <c r="M643" s="8"/>
      <c r="N643" s="8" t="s">
        <v>7277</v>
      </c>
      <c r="O643" s="8"/>
      <c r="P643" s="8"/>
      <c r="Q643" s="16"/>
      <c r="S643" s="8"/>
      <c r="V643" s="8"/>
      <c r="X643" s="8"/>
      <c r="Y643" s="22"/>
      <c r="AC643" s="8">
        <v>0</v>
      </c>
      <c r="AD643" s="8">
        <v>0</v>
      </c>
      <c r="AE643" s="8">
        <v>1</v>
      </c>
      <c r="AF643" s="8">
        <v>0</v>
      </c>
      <c r="AG643" s="3">
        <f t="shared" si="125"/>
        <v>1</v>
      </c>
    </row>
    <row r="644" spans="1:33">
      <c r="A644" s="3" t="s">
        <v>9552</v>
      </c>
      <c r="B644" s="3" t="s">
        <v>9553</v>
      </c>
      <c r="C644" s="2" t="s">
        <v>9170</v>
      </c>
      <c r="D644" s="2" t="s">
        <v>6946</v>
      </c>
      <c r="E644" s="2" t="s">
        <v>7121</v>
      </c>
      <c r="F644" s="3" t="s">
        <v>2778</v>
      </c>
      <c r="G644" s="8" t="s">
        <v>7835</v>
      </c>
      <c r="H644" s="8" t="s">
        <v>7835</v>
      </c>
      <c r="I644" s="8" t="s">
        <v>7278</v>
      </c>
      <c r="J644" s="72" t="s">
        <v>7835</v>
      </c>
      <c r="K644" s="8" t="s">
        <v>7835</v>
      </c>
      <c r="L644" s="32" t="s">
        <v>10050</v>
      </c>
      <c r="M644" s="8" t="s">
        <v>7835</v>
      </c>
      <c r="N644" s="8" t="s">
        <v>7835</v>
      </c>
      <c r="O644" s="8" t="s">
        <v>7835</v>
      </c>
      <c r="P644" s="8" t="s">
        <v>7835</v>
      </c>
      <c r="Q644" s="16" t="s">
        <v>7835</v>
      </c>
      <c r="R644" s="16" t="s">
        <v>7835</v>
      </c>
      <c r="S644" s="8" t="s">
        <v>7835</v>
      </c>
      <c r="T644" s="16" t="s">
        <v>7835</v>
      </c>
      <c r="U644" s="8" t="s">
        <v>7835</v>
      </c>
      <c r="V644" s="8" t="s">
        <v>7835</v>
      </c>
      <c r="X644" s="8" t="s">
        <v>7835</v>
      </c>
      <c r="Y644" s="22" t="s">
        <v>7277</v>
      </c>
      <c r="AC644" s="8">
        <f t="shared" ref="AC644:AC669" si="126">COUNTIF(G644:Y644,"X")+COUNTIF(G644:Y644, "X(e)")</f>
        <v>0</v>
      </c>
      <c r="AD644" s="8">
        <f t="shared" ref="AD644:AD669" si="127">COUNTIF(G644:Y644,"NB")</f>
        <v>16</v>
      </c>
      <c r="AE644" s="8">
        <f t="shared" ref="AE644:AE669" si="128">COUNTIF(G644:Y644,"V")</f>
        <v>1</v>
      </c>
      <c r="AF644" s="8">
        <f>COUNTIF(G644:Z644,"IN")</f>
        <v>0</v>
      </c>
      <c r="AG644" s="3">
        <f t="shared" si="125"/>
        <v>17</v>
      </c>
    </row>
    <row r="645" spans="1:33">
      <c r="A645" s="3" t="s">
        <v>9552</v>
      </c>
      <c r="B645" s="3" t="s">
        <v>9553</v>
      </c>
      <c r="C645" s="2" t="s">
        <v>7380</v>
      </c>
      <c r="D645" s="2" t="s">
        <v>7880</v>
      </c>
      <c r="E645" s="2" t="s">
        <v>8042</v>
      </c>
      <c r="F645" s="3" t="s">
        <v>2179</v>
      </c>
      <c r="G645" s="8" t="s">
        <v>7823</v>
      </c>
      <c r="H645" s="8"/>
      <c r="I645" s="8" t="s">
        <v>7823</v>
      </c>
      <c r="J645" s="72" t="s">
        <v>7835</v>
      </c>
      <c r="K645" s="8" t="s">
        <v>7823</v>
      </c>
      <c r="L645" s="32"/>
      <c r="M645" s="8"/>
      <c r="N645" s="8" t="s">
        <v>7277</v>
      </c>
      <c r="O645" s="8"/>
      <c r="Q645" s="16"/>
      <c r="R645" s="16" t="s">
        <v>7823</v>
      </c>
      <c r="S645" s="8"/>
      <c r="U645" s="8" t="s">
        <v>7835</v>
      </c>
      <c r="V645" s="8"/>
      <c r="X645" s="8"/>
      <c r="Y645" s="22" t="s">
        <v>7277</v>
      </c>
      <c r="AC645" s="8">
        <f t="shared" si="126"/>
        <v>4</v>
      </c>
      <c r="AD645" s="8">
        <f t="shared" si="127"/>
        <v>2</v>
      </c>
      <c r="AE645" s="8">
        <f t="shared" si="128"/>
        <v>2</v>
      </c>
      <c r="AF645" s="8">
        <f>COUNTIF(G645:Z645,"IN")</f>
        <v>0</v>
      </c>
      <c r="AG645" s="3">
        <f t="shared" si="125"/>
        <v>8</v>
      </c>
    </row>
    <row r="646" spans="1:33">
      <c r="A646" s="3" t="s">
        <v>9552</v>
      </c>
      <c r="B646" s="3" t="s">
        <v>9553</v>
      </c>
      <c r="C646" s="2" t="s">
        <v>8062</v>
      </c>
      <c r="D646" s="2" t="s">
        <v>6579</v>
      </c>
      <c r="E646" s="2" t="s">
        <v>6933</v>
      </c>
      <c r="F646" s="3" t="s">
        <v>3084</v>
      </c>
      <c r="G646" s="8" t="s">
        <v>7277</v>
      </c>
      <c r="H646" s="8"/>
      <c r="I646" s="8" t="s">
        <v>7823</v>
      </c>
      <c r="J646" s="72" t="s">
        <v>7823</v>
      </c>
      <c r="L646" s="32" t="s">
        <v>10049</v>
      </c>
      <c r="M646" s="8"/>
      <c r="N646" s="8" t="s">
        <v>7823</v>
      </c>
      <c r="O646" s="8" t="s">
        <v>7835</v>
      </c>
      <c r="P646" s="8" t="s">
        <v>7823</v>
      </c>
      <c r="Q646" s="16" t="s">
        <v>7823</v>
      </c>
      <c r="R646" s="16" t="s">
        <v>7823</v>
      </c>
      <c r="S646" s="8" t="s">
        <v>7835</v>
      </c>
      <c r="T646" s="16" t="s">
        <v>7277</v>
      </c>
      <c r="V646" s="8" t="s">
        <v>7823</v>
      </c>
      <c r="X646" s="8"/>
      <c r="Y646" s="22"/>
      <c r="AC646" s="8">
        <f t="shared" si="126"/>
        <v>8</v>
      </c>
      <c r="AD646" s="8">
        <f t="shared" si="127"/>
        <v>2</v>
      </c>
      <c r="AE646" s="8">
        <f t="shared" si="128"/>
        <v>2</v>
      </c>
      <c r="AF646" s="8">
        <f t="shared" ref="AF646:AF714" si="129">COUNTIF(G646:Z646,"IN")</f>
        <v>0</v>
      </c>
      <c r="AG646" s="3">
        <f t="shared" si="125"/>
        <v>12</v>
      </c>
    </row>
    <row r="647" spans="1:33">
      <c r="A647" s="3" t="s">
        <v>9552</v>
      </c>
      <c r="B647" s="3" t="s">
        <v>9553</v>
      </c>
      <c r="C647" s="2" t="s">
        <v>8062</v>
      </c>
      <c r="D647" s="2" t="s">
        <v>8825</v>
      </c>
      <c r="E647" s="2" t="s">
        <v>7298</v>
      </c>
      <c r="F647" s="3" t="s">
        <v>3390</v>
      </c>
      <c r="G647" s="8" t="s">
        <v>7823</v>
      </c>
      <c r="H647" s="8" t="s">
        <v>32</v>
      </c>
      <c r="I647" s="8" t="s">
        <v>7823</v>
      </c>
      <c r="J647" s="72" t="s">
        <v>7823</v>
      </c>
      <c r="K647" s="8" t="s">
        <v>7823</v>
      </c>
      <c r="L647" s="32" t="s">
        <v>10049</v>
      </c>
      <c r="M647" s="16" t="s">
        <v>7823</v>
      </c>
      <c r="N647" s="8" t="s">
        <v>7823</v>
      </c>
      <c r="O647" s="8" t="s">
        <v>7277</v>
      </c>
      <c r="P647" s="8" t="s">
        <v>7823</v>
      </c>
      <c r="Q647" s="16" t="s">
        <v>7823</v>
      </c>
      <c r="R647" s="16" t="s">
        <v>7823</v>
      </c>
      <c r="S647" s="8" t="s">
        <v>7835</v>
      </c>
      <c r="T647" s="16" t="s">
        <v>7823</v>
      </c>
      <c r="U647" s="8" t="s">
        <v>7823</v>
      </c>
      <c r="V647" s="8" t="s">
        <v>7823</v>
      </c>
      <c r="X647" s="8" t="s">
        <v>7277</v>
      </c>
      <c r="Y647" s="22" t="s">
        <v>7277</v>
      </c>
      <c r="AC647" s="8">
        <f t="shared" si="126"/>
        <v>14</v>
      </c>
      <c r="AD647" s="8">
        <f t="shared" si="127"/>
        <v>1</v>
      </c>
      <c r="AE647" s="8">
        <f t="shared" si="128"/>
        <v>3</v>
      </c>
      <c r="AF647" s="8">
        <f t="shared" si="129"/>
        <v>0</v>
      </c>
      <c r="AG647" s="3">
        <f t="shared" si="125"/>
        <v>18</v>
      </c>
    </row>
    <row r="648" spans="1:33">
      <c r="A648" s="3" t="s">
        <v>9552</v>
      </c>
      <c r="B648" s="3" t="s">
        <v>9553</v>
      </c>
      <c r="C648" s="2" t="s">
        <v>8062</v>
      </c>
      <c r="D648" s="2" t="s">
        <v>7120</v>
      </c>
      <c r="E648" s="2" t="s">
        <v>7112</v>
      </c>
      <c r="F648" s="3" t="s">
        <v>3238</v>
      </c>
      <c r="G648" s="8" t="s">
        <v>7823</v>
      </c>
      <c r="H648" s="8"/>
      <c r="I648" s="8" t="s">
        <v>7823</v>
      </c>
      <c r="K648" s="8" t="s">
        <v>7823</v>
      </c>
      <c r="L648" s="32" t="s">
        <v>10049</v>
      </c>
      <c r="M648" s="8"/>
      <c r="N648" s="8" t="s">
        <v>7823</v>
      </c>
      <c r="O648" s="8"/>
      <c r="Q648" s="16"/>
      <c r="R648" s="16" t="s">
        <v>7823</v>
      </c>
      <c r="S648" s="8"/>
      <c r="V648" s="8"/>
      <c r="X648" s="8"/>
      <c r="Y648" s="22"/>
      <c r="AC648" s="8">
        <f t="shared" si="126"/>
        <v>6</v>
      </c>
      <c r="AD648" s="8">
        <f t="shared" si="127"/>
        <v>0</v>
      </c>
      <c r="AE648" s="8">
        <f t="shared" si="128"/>
        <v>0</v>
      </c>
      <c r="AF648" s="8">
        <f t="shared" si="129"/>
        <v>0</v>
      </c>
      <c r="AG648" s="3">
        <f t="shared" si="125"/>
        <v>6</v>
      </c>
    </row>
    <row r="649" spans="1:33">
      <c r="A649" s="3" t="s">
        <v>9552</v>
      </c>
      <c r="B649" s="3" t="s">
        <v>9553</v>
      </c>
      <c r="C649" s="2" t="s">
        <v>8577</v>
      </c>
      <c r="D649" s="2" t="s">
        <v>7862</v>
      </c>
      <c r="E649" s="2" t="s">
        <v>7839</v>
      </c>
      <c r="F649" s="3" t="s">
        <v>2196</v>
      </c>
      <c r="G649" s="8" t="s">
        <v>7823</v>
      </c>
      <c r="H649" s="8"/>
      <c r="I649" s="8"/>
      <c r="J649" s="72" t="s">
        <v>7835</v>
      </c>
      <c r="K649" s="8" t="s">
        <v>7823</v>
      </c>
      <c r="L649" s="32"/>
      <c r="M649" s="8"/>
      <c r="O649" s="8"/>
      <c r="Q649" s="16" t="s">
        <v>7277</v>
      </c>
      <c r="R649" s="16" t="s">
        <v>7277</v>
      </c>
      <c r="S649" s="8"/>
      <c r="U649" s="8" t="s">
        <v>7835</v>
      </c>
      <c r="V649" s="8"/>
      <c r="X649" s="8"/>
      <c r="Y649" s="22" t="s">
        <v>7823</v>
      </c>
      <c r="AC649" s="8">
        <f>COUNTIF(G649:Y649,"X")+COUNTIF(G649:Y649, "X(e)")</f>
        <v>3</v>
      </c>
      <c r="AD649" s="8">
        <f>COUNTIF(G649:Y649,"NB")</f>
        <v>2</v>
      </c>
      <c r="AE649" s="8">
        <f>COUNTIF(G649:Y649,"V")</f>
        <v>2</v>
      </c>
      <c r="AF649" s="8">
        <f>COUNTIF(G649:Z649,"IN")</f>
        <v>0</v>
      </c>
      <c r="AG649" s="3">
        <f>SUM(AC649:AF649)</f>
        <v>7</v>
      </c>
    </row>
    <row r="650" spans="1:33">
      <c r="A650" s="3" t="s">
        <v>9552</v>
      </c>
      <c r="B650" s="3" t="s">
        <v>9553</v>
      </c>
      <c r="C650" s="2" t="s">
        <v>8577</v>
      </c>
      <c r="D650" s="2" t="s">
        <v>7123</v>
      </c>
      <c r="E650" s="2" t="s">
        <v>7488</v>
      </c>
      <c r="F650" s="3" t="s">
        <v>2334</v>
      </c>
      <c r="H650" s="8" t="s">
        <v>7823</v>
      </c>
      <c r="I650" s="8" t="s">
        <v>7278</v>
      </c>
      <c r="K650" s="8" t="s">
        <v>7823</v>
      </c>
      <c r="L650" s="32" t="s">
        <v>10050</v>
      </c>
      <c r="M650" s="8" t="s">
        <v>7823</v>
      </c>
      <c r="N650" s="8" t="s">
        <v>7823</v>
      </c>
      <c r="O650" s="8" t="s">
        <v>7278</v>
      </c>
      <c r="Q650" s="16"/>
      <c r="R650" s="16" t="s">
        <v>7823</v>
      </c>
      <c r="S650" s="8"/>
      <c r="T650" s="16" t="s">
        <v>7277</v>
      </c>
      <c r="V650" s="8" t="s">
        <v>7835</v>
      </c>
      <c r="X650" s="8" t="s">
        <v>7835</v>
      </c>
      <c r="Y650" s="22"/>
      <c r="AC650" s="8">
        <f>COUNTIF(G650:Y650,"X")+COUNTIF(G650:Y650, "X(e)")</f>
        <v>5</v>
      </c>
      <c r="AD650" s="8">
        <f>COUNTIF(G650:Y650,"NB")</f>
        <v>3</v>
      </c>
      <c r="AE650" s="8">
        <f>COUNTIF(G650:Y650,"V")</f>
        <v>1</v>
      </c>
      <c r="AF650" s="8">
        <f>COUNTIF(G650:Z650,"IN")</f>
        <v>0</v>
      </c>
      <c r="AG650" s="3">
        <f>SUM(AC650:AF650)</f>
        <v>9</v>
      </c>
    </row>
    <row r="651" spans="1:33">
      <c r="A651" s="3" t="s">
        <v>9552</v>
      </c>
      <c r="B651" s="3" t="s">
        <v>9553</v>
      </c>
      <c r="C651" s="2" t="s">
        <v>8577</v>
      </c>
      <c r="D651" s="2" t="s">
        <v>7301</v>
      </c>
      <c r="E651" s="2" t="s">
        <v>6584</v>
      </c>
      <c r="F651" s="3" t="s">
        <v>2595</v>
      </c>
      <c r="G651" s="8" t="s">
        <v>7835</v>
      </c>
      <c r="H651" s="8" t="s">
        <v>7835</v>
      </c>
      <c r="I651" s="8" t="s">
        <v>7277</v>
      </c>
      <c r="J651" s="72" t="s">
        <v>7835</v>
      </c>
      <c r="K651" s="8" t="s">
        <v>7835</v>
      </c>
      <c r="L651" s="32" t="s">
        <v>10050</v>
      </c>
      <c r="M651" s="8" t="s">
        <v>7835</v>
      </c>
      <c r="N651" s="8" t="s">
        <v>7835</v>
      </c>
      <c r="O651" s="8" t="s">
        <v>7835</v>
      </c>
      <c r="P651" s="8" t="s">
        <v>7835</v>
      </c>
      <c r="Q651" s="16" t="s">
        <v>7277</v>
      </c>
      <c r="R651" s="16" t="s">
        <v>7835</v>
      </c>
      <c r="S651" s="8" t="s">
        <v>7835</v>
      </c>
      <c r="T651" s="16" t="s">
        <v>7835</v>
      </c>
      <c r="U651" s="8" t="s">
        <v>7835</v>
      </c>
      <c r="V651" s="8" t="s">
        <v>7835</v>
      </c>
      <c r="X651" s="8" t="s">
        <v>7835</v>
      </c>
      <c r="Y651" s="22"/>
      <c r="AC651" s="8">
        <f t="shared" si="126"/>
        <v>0</v>
      </c>
      <c r="AD651" s="8">
        <f t="shared" si="127"/>
        <v>15</v>
      </c>
      <c r="AE651" s="8">
        <f t="shared" si="128"/>
        <v>2</v>
      </c>
      <c r="AF651" s="8">
        <f t="shared" si="129"/>
        <v>0</v>
      </c>
      <c r="AG651" s="3">
        <f t="shared" si="125"/>
        <v>17</v>
      </c>
    </row>
    <row r="652" spans="1:33">
      <c r="A652" s="3" t="s">
        <v>9552</v>
      </c>
      <c r="B652" s="3" t="s">
        <v>9553</v>
      </c>
      <c r="C652" s="2" t="s">
        <v>8577</v>
      </c>
      <c r="D652" s="2" t="s">
        <v>7483</v>
      </c>
      <c r="E652" s="2" t="s">
        <v>7296</v>
      </c>
      <c r="F652" s="3" t="s">
        <v>2597</v>
      </c>
      <c r="H652" s="8"/>
      <c r="I652" s="8"/>
      <c r="L652" s="32"/>
      <c r="M652" s="8"/>
      <c r="N652" s="8" t="s">
        <v>7277</v>
      </c>
      <c r="O652" s="8"/>
      <c r="Q652" s="16"/>
      <c r="S652" s="8"/>
      <c r="V652" s="8" t="s">
        <v>7277</v>
      </c>
      <c r="X652" s="8" t="s">
        <v>7277</v>
      </c>
      <c r="Y652" s="22"/>
      <c r="AC652" s="8">
        <f t="shared" si="126"/>
        <v>0</v>
      </c>
      <c r="AD652" s="8">
        <f t="shared" si="127"/>
        <v>0</v>
      </c>
      <c r="AE652" s="8">
        <f t="shared" si="128"/>
        <v>3</v>
      </c>
      <c r="AF652" s="8">
        <f t="shared" si="129"/>
        <v>0</v>
      </c>
      <c r="AG652" s="3">
        <f t="shared" si="125"/>
        <v>3</v>
      </c>
    </row>
    <row r="653" spans="1:33">
      <c r="A653" s="3" t="s">
        <v>9552</v>
      </c>
      <c r="B653" s="3" t="s">
        <v>9553</v>
      </c>
      <c r="C653" s="2" t="s">
        <v>8577</v>
      </c>
      <c r="D653" s="2" t="s">
        <v>10057</v>
      </c>
      <c r="E653" s="2" t="s">
        <v>10058</v>
      </c>
      <c r="F653" s="3" t="s">
        <v>10059</v>
      </c>
      <c r="G653" s="8" t="s">
        <v>7277</v>
      </c>
      <c r="H653" s="8"/>
      <c r="I653" s="8"/>
      <c r="L653" s="32"/>
      <c r="M653" s="8"/>
      <c r="O653" s="8"/>
      <c r="Q653" s="16"/>
      <c r="S653" s="8"/>
      <c r="V653" s="8"/>
      <c r="X653" s="8"/>
      <c r="Y653" s="22"/>
      <c r="AC653" s="8">
        <f>COUNTIF(G653:Y653,"X")+COUNTIF(G653:Y653, "X(e)")</f>
        <v>0</v>
      </c>
      <c r="AD653" s="8">
        <f>COUNTIF(G653:Y653,"NB")</f>
        <v>0</v>
      </c>
      <c r="AE653" s="8">
        <f>COUNTIF(G653:Y653,"V")</f>
        <v>1</v>
      </c>
      <c r="AF653" s="8">
        <f>COUNTIF(G653:Z653,"IN")</f>
        <v>0</v>
      </c>
      <c r="AG653" s="3">
        <f>SUM(AC653:AF653)</f>
        <v>1</v>
      </c>
    </row>
    <row r="654" spans="1:33">
      <c r="A654" s="3" t="s">
        <v>9552</v>
      </c>
      <c r="B654" s="3" t="s">
        <v>9553</v>
      </c>
      <c r="C654" s="2" t="s">
        <v>8577</v>
      </c>
      <c r="D654" s="2" t="s">
        <v>7299</v>
      </c>
      <c r="E654" s="2" t="s">
        <v>6947</v>
      </c>
      <c r="F654" s="3" t="s">
        <v>2598</v>
      </c>
      <c r="G654" s="8" t="s">
        <v>7278</v>
      </c>
      <c r="H654" s="8" t="s">
        <v>7823</v>
      </c>
      <c r="I654" s="8"/>
      <c r="J654" s="72" t="s">
        <v>7823</v>
      </c>
      <c r="K654" s="8" t="s">
        <v>241</v>
      </c>
      <c r="L654" s="32" t="s">
        <v>10049</v>
      </c>
      <c r="M654" s="8" t="s">
        <v>7823</v>
      </c>
      <c r="N654" s="8" t="s">
        <v>7823</v>
      </c>
      <c r="O654" s="8" t="s">
        <v>7823</v>
      </c>
      <c r="P654" s="8" t="s">
        <v>7823</v>
      </c>
      <c r="Q654" s="16"/>
      <c r="R654" s="16" t="s">
        <v>7823</v>
      </c>
      <c r="S654" s="8" t="s">
        <v>7823</v>
      </c>
      <c r="T654" s="16" t="s">
        <v>7823</v>
      </c>
      <c r="V654" s="8" t="s">
        <v>7823</v>
      </c>
      <c r="X654" s="8" t="s">
        <v>7823</v>
      </c>
      <c r="Y654" s="22"/>
      <c r="AC654" s="8">
        <f t="shared" si="126"/>
        <v>12</v>
      </c>
      <c r="AD654" s="8">
        <f t="shared" si="127"/>
        <v>0</v>
      </c>
      <c r="AE654" s="8">
        <f t="shared" si="128"/>
        <v>1</v>
      </c>
      <c r="AF654" s="8">
        <f t="shared" si="129"/>
        <v>0</v>
      </c>
      <c r="AG654" s="3">
        <f t="shared" si="125"/>
        <v>13</v>
      </c>
    </row>
    <row r="655" spans="1:33">
      <c r="A655" s="3" t="s">
        <v>9552</v>
      </c>
      <c r="B655" s="3" t="s">
        <v>9553</v>
      </c>
      <c r="C655" s="2" t="s">
        <v>8577</v>
      </c>
      <c r="D655" s="2" t="s">
        <v>8286</v>
      </c>
      <c r="E655" s="2" t="s">
        <v>7499</v>
      </c>
      <c r="F655" s="3" t="s">
        <v>2031</v>
      </c>
      <c r="G655" s="8" t="s">
        <v>7823</v>
      </c>
      <c r="H655" s="8" t="s">
        <v>7835</v>
      </c>
      <c r="I655" s="8" t="s">
        <v>7823</v>
      </c>
      <c r="J655" s="72" t="s">
        <v>7823</v>
      </c>
      <c r="K655" s="8" t="s">
        <v>7823</v>
      </c>
      <c r="L655" s="32" t="s">
        <v>10049</v>
      </c>
      <c r="M655" s="8" t="s">
        <v>7835</v>
      </c>
      <c r="N655" s="8" t="s">
        <v>7823</v>
      </c>
      <c r="O655" s="8" t="s">
        <v>7823</v>
      </c>
      <c r="P655" s="8" t="s">
        <v>7823</v>
      </c>
      <c r="Q655" s="16" t="s">
        <v>7823</v>
      </c>
      <c r="R655" s="16" t="s">
        <v>7823</v>
      </c>
      <c r="S655" s="8" t="s">
        <v>7823</v>
      </c>
      <c r="T655" s="16" t="s">
        <v>7823</v>
      </c>
      <c r="U655" s="8" t="s">
        <v>7823</v>
      </c>
      <c r="V655" s="8" t="s">
        <v>7823</v>
      </c>
      <c r="X655" s="8" t="s">
        <v>7835</v>
      </c>
      <c r="Y655" s="22"/>
      <c r="AC655" s="8">
        <f t="shared" si="126"/>
        <v>14</v>
      </c>
      <c r="AD655" s="8">
        <f t="shared" si="127"/>
        <v>3</v>
      </c>
      <c r="AE655" s="8">
        <f t="shared" si="128"/>
        <v>0</v>
      </c>
      <c r="AF655" s="8">
        <f t="shared" si="129"/>
        <v>0</v>
      </c>
      <c r="AG655" s="3">
        <f t="shared" si="125"/>
        <v>17</v>
      </c>
    </row>
    <row r="656" spans="1:33">
      <c r="A656" s="3" t="s">
        <v>9552</v>
      </c>
      <c r="B656" s="3" t="s">
        <v>9553</v>
      </c>
      <c r="C656" s="2" t="s">
        <v>8577</v>
      </c>
      <c r="D656" s="2" t="s">
        <v>7320</v>
      </c>
      <c r="E656" s="2" t="s">
        <v>7848</v>
      </c>
      <c r="F656" s="3" t="s">
        <v>2194</v>
      </c>
      <c r="G656" s="8" t="s">
        <v>7823</v>
      </c>
      <c r="H656" s="8"/>
      <c r="I656" s="8" t="s">
        <v>7823</v>
      </c>
      <c r="K656" s="8" t="s">
        <v>7823</v>
      </c>
      <c r="L656" s="32"/>
      <c r="M656" s="8"/>
      <c r="O656" s="8"/>
      <c r="Q656" s="16"/>
      <c r="R656" s="16" t="s">
        <v>7823</v>
      </c>
      <c r="S656" s="8"/>
      <c r="V656" s="8"/>
      <c r="X656" s="8"/>
      <c r="Y656" s="22"/>
      <c r="AC656" s="8">
        <f t="shared" si="126"/>
        <v>4</v>
      </c>
      <c r="AD656" s="8">
        <f t="shared" si="127"/>
        <v>0</v>
      </c>
      <c r="AE656" s="8">
        <f t="shared" si="128"/>
        <v>0</v>
      </c>
      <c r="AF656" s="8">
        <f t="shared" si="129"/>
        <v>0</v>
      </c>
      <c r="AG656" s="3">
        <f t="shared" si="125"/>
        <v>4</v>
      </c>
    </row>
    <row r="657" spans="1:33">
      <c r="A657" s="3" t="s">
        <v>9552</v>
      </c>
      <c r="B657" s="3" t="s">
        <v>9553</v>
      </c>
      <c r="C657" s="2" t="s">
        <v>8577</v>
      </c>
      <c r="D657" s="2" t="s">
        <v>7853</v>
      </c>
      <c r="E657" s="2" t="s">
        <v>7865</v>
      </c>
      <c r="F657" s="3" t="s">
        <v>2195</v>
      </c>
      <c r="G657" s="8" t="s">
        <v>7823</v>
      </c>
      <c r="H657" s="8"/>
      <c r="I657" s="8"/>
      <c r="J657" s="72" t="s">
        <v>7823</v>
      </c>
      <c r="K657" s="8" t="s">
        <v>7823</v>
      </c>
      <c r="L657" s="32"/>
      <c r="M657" s="8"/>
      <c r="O657" s="8"/>
      <c r="Q657" s="16"/>
      <c r="S657" s="8"/>
      <c r="U657" s="8" t="s">
        <v>7835</v>
      </c>
      <c r="V657" s="8"/>
      <c r="X657" s="8"/>
      <c r="Y657" s="22" t="s">
        <v>7823</v>
      </c>
      <c r="AC657" s="8">
        <f t="shared" si="126"/>
        <v>4</v>
      </c>
      <c r="AD657" s="8">
        <f t="shared" si="127"/>
        <v>1</v>
      </c>
      <c r="AE657" s="8">
        <f t="shared" si="128"/>
        <v>0</v>
      </c>
      <c r="AF657" s="8">
        <f t="shared" si="129"/>
        <v>0</v>
      </c>
      <c r="AG657" s="3">
        <f t="shared" si="125"/>
        <v>5</v>
      </c>
    </row>
    <row r="658" spans="1:33">
      <c r="A658" s="3" t="s">
        <v>9552</v>
      </c>
      <c r="B658" s="3" t="s">
        <v>9553</v>
      </c>
      <c r="C658" s="2" t="s">
        <v>8577</v>
      </c>
      <c r="D658" s="2" t="s">
        <v>279</v>
      </c>
      <c r="E658" s="2" t="s">
        <v>216</v>
      </c>
      <c r="F658" s="3" t="s">
        <v>2352</v>
      </c>
      <c r="H658" s="8" t="s">
        <v>241</v>
      </c>
      <c r="I658" s="8"/>
      <c r="K658" s="8" t="s">
        <v>7823</v>
      </c>
      <c r="L658" s="32" t="s">
        <v>7835</v>
      </c>
      <c r="M658" s="8" t="s">
        <v>7823</v>
      </c>
      <c r="N658" s="8" t="s">
        <v>7823</v>
      </c>
      <c r="O658" s="8"/>
      <c r="Q658" s="16"/>
      <c r="R658" s="16" t="s">
        <v>7823</v>
      </c>
      <c r="S658" s="8"/>
      <c r="T658" s="16" t="s">
        <v>7277</v>
      </c>
      <c r="V658" s="8" t="s">
        <v>7823</v>
      </c>
      <c r="X658" s="8" t="s">
        <v>7823</v>
      </c>
      <c r="Y658" s="22"/>
      <c r="AC658" s="8">
        <f>COUNTIF(G658:Y658,"X")+COUNTIF(G658:Y658, "X(e)")</f>
        <v>6</v>
      </c>
      <c r="AD658" s="8">
        <f>COUNTIF(G658:Y658,"NB")</f>
        <v>1</v>
      </c>
      <c r="AE658" s="8">
        <f>COUNTIF(G658:Y658,"V")</f>
        <v>2</v>
      </c>
      <c r="AF658" s="8">
        <f>COUNTIF(G658:Z658,"IN")</f>
        <v>0</v>
      </c>
      <c r="AG658" s="3">
        <f>SUM(AC658:AF658)</f>
        <v>9</v>
      </c>
    </row>
    <row r="659" spans="1:33">
      <c r="A659" s="3" t="s">
        <v>9552</v>
      </c>
      <c r="B659" s="3" t="s">
        <v>9553</v>
      </c>
      <c r="C659" s="2" t="s">
        <v>8762</v>
      </c>
      <c r="D659" s="2" t="s">
        <v>7656</v>
      </c>
      <c r="E659" s="2" t="s">
        <v>7671</v>
      </c>
      <c r="F659" s="3" t="s">
        <v>2193</v>
      </c>
      <c r="G659" s="8" t="s">
        <v>7823</v>
      </c>
      <c r="H659" s="8"/>
      <c r="I659" s="8" t="s">
        <v>7823</v>
      </c>
      <c r="K659" s="8" t="s">
        <v>7823</v>
      </c>
      <c r="L659" s="32"/>
      <c r="M659" s="8"/>
      <c r="O659" s="8"/>
      <c r="Q659" s="16"/>
      <c r="R659" s="16" t="s">
        <v>7823</v>
      </c>
      <c r="S659" s="8"/>
      <c r="V659" s="8"/>
      <c r="X659" s="8"/>
      <c r="Y659" s="22"/>
      <c r="AC659" s="8">
        <f t="shared" si="126"/>
        <v>4</v>
      </c>
      <c r="AD659" s="8">
        <f t="shared" si="127"/>
        <v>0</v>
      </c>
      <c r="AE659" s="8">
        <f t="shared" si="128"/>
        <v>0</v>
      </c>
      <c r="AF659" s="8">
        <f t="shared" si="129"/>
        <v>0</v>
      </c>
      <c r="AG659" s="3">
        <f t="shared" si="125"/>
        <v>4</v>
      </c>
    </row>
    <row r="660" spans="1:33">
      <c r="A660" s="3" t="s">
        <v>9552</v>
      </c>
      <c r="B660" s="3" t="s">
        <v>9554</v>
      </c>
      <c r="C660" s="2" t="s">
        <v>7832</v>
      </c>
      <c r="D660" s="2" t="s">
        <v>8043</v>
      </c>
      <c r="E660" s="2" t="s">
        <v>7676</v>
      </c>
      <c r="F660" s="3" t="s">
        <v>2950</v>
      </c>
      <c r="G660" s="8" t="s">
        <v>7823</v>
      </c>
      <c r="H660" s="8" t="s">
        <v>7823</v>
      </c>
      <c r="I660" s="8"/>
      <c r="J660" s="72" t="s">
        <v>7823</v>
      </c>
      <c r="K660" s="8" t="s">
        <v>7823</v>
      </c>
      <c r="L660" s="32" t="s">
        <v>10049</v>
      </c>
      <c r="M660" s="8" t="s">
        <v>7835</v>
      </c>
      <c r="N660" s="8" t="s">
        <v>7823</v>
      </c>
      <c r="O660" s="8" t="s">
        <v>7278</v>
      </c>
      <c r="Q660" s="16"/>
      <c r="R660" s="16" t="s">
        <v>7823</v>
      </c>
      <c r="S660" s="8"/>
      <c r="T660" s="16" t="s">
        <v>7277</v>
      </c>
      <c r="U660" s="8" t="s">
        <v>7823</v>
      </c>
      <c r="V660" s="8" t="s">
        <v>7823</v>
      </c>
      <c r="X660" s="8" t="s">
        <v>7823</v>
      </c>
      <c r="Y660" s="22"/>
      <c r="AC660" s="8">
        <f t="shared" si="126"/>
        <v>10</v>
      </c>
      <c r="AD660" s="8">
        <f t="shared" si="127"/>
        <v>1</v>
      </c>
      <c r="AE660" s="8">
        <f t="shared" si="128"/>
        <v>1</v>
      </c>
      <c r="AF660" s="8">
        <f t="shared" si="129"/>
        <v>0</v>
      </c>
      <c r="AG660" s="3">
        <f t="shared" si="125"/>
        <v>12</v>
      </c>
    </row>
    <row r="661" spans="1:33">
      <c r="A661" s="3" t="s">
        <v>9552</v>
      </c>
      <c r="B661" s="3" t="s">
        <v>9554</v>
      </c>
      <c r="C661" s="2" t="s">
        <v>7832</v>
      </c>
      <c r="D661" s="2" t="s">
        <v>7719</v>
      </c>
      <c r="E661" s="2" t="s">
        <v>7852</v>
      </c>
      <c r="F661" s="3" t="s">
        <v>2485</v>
      </c>
      <c r="G661" s="8" t="s">
        <v>7823</v>
      </c>
      <c r="H661" s="8"/>
      <c r="I661" s="8"/>
      <c r="K661" s="8" t="s">
        <v>7823</v>
      </c>
      <c r="L661" s="32"/>
      <c r="M661" s="8"/>
      <c r="N661" s="8" t="s">
        <v>7835</v>
      </c>
      <c r="O661" s="8"/>
      <c r="Q661" s="16"/>
      <c r="R661" s="16" t="s">
        <v>7823</v>
      </c>
      <c r="S661" s="8"/>
      <c r="U661" s="8" t="s">
        <v>7277</v>
      </c>
      <c r="V661" s="8"/>
      <c r="X661" s="8"/>
      <c r="Y661" s="22" t="s">
        <v>7823</v>
      </c>
      <c r="AC661" s="8">
        <f t="shared" si="126"/>
        <v>4</v>
      </c>
      <c r="AD661" s="8">
        <f t="shared" si="127"/>
        <v>1</v>
      </c>
      <c r="AE661" s="8">
        <f t="shared" si="128"/>
        <v>1</v>
      </c>
      <c r="AF661" s="8">
        <f t="shared" si="129"/>
        <v>0</v>
      </c>
      <c r="AG661" s="3">
        <f t="shared" si="125"/>
        <v>6</v>
      </c>
    </row>
    <row r="662" spans="1:33">
      <c r="A662" s="3" t="s">
        <v>9552</v>
      </c>
      <c r="B662" s="3" t="s">
        <v>9554</v>
      </c>
      <c r="C662" s="2" t="s">
        <v>7832</v>
      </c>
      <c r="D662" s="2" t="s">
        <v>7674</v>
      </c>
      <c r="E662" s="2" t="s">
        <v>7501</v>
      </c>
      <c r="F662" s="3" t="s">
        <v>2793</v>
      </c>
      <c r="G662" s="8" t="s">
        <v>7823</v>
      </c>
      <c r="H662" s="8"/>
      <c r="I662" s="8"/>
      <c r="K662" s="8" t="s">
        <v>7823</v>
      </c>
      <c r="L662" s="32"/>
      <c r="M662" s="8"/>
      <c r="O662" s="8"/>
      <c r="Q662" s="16"/>
      <c r="S662" s="8"/>
      <c r="V662" s="8"/>
      <c r="X662" s="8"/>
      <c r="Y662" s="22" t="s">
        <v>7823</v>
      </c>
      <c r="AC662" s="8">
        <f t="shared" si="126"/>
        <v>3</v>
      </c>
      <c r="AD662" s="8">
        <f t="shared" si="127"/>
        <v>0</v>
      </c>
      <c r="AE662" s="8">
        <f t="shared" si="128"/>
        <v>0</v>
      </c>
      <c r="AF662" s="8">
        <f t="shared" si="129"/>
        <v>0</v>
      </c>
      <c r="AG662" s="3">
        <f t="shared" si="125"/>
        <v>3</v>
      </c>
    </row>
    <row r="663" spans="1:33">
      <c r="A663" s="3" t="s">
        <v>9552</v>
      </c>
      <c r="B663" s="3" t="s">
        <v>9555</v>
      </c>
      <c r="C663" s="2" t="s">
        <v>8961</v>
      </c>
      <c r="D663" s="2" t="s">
        <v>8050</v>
      </c>
      <c r="E663" s="2" t="s">
        <v>8045</v>
      </c>
      <c r="F663" s="3" t="s">
        <v>2794</v>
      </c>
      <c r="G663" s="8" t="s">
        <v>7823</v>
      </c>
      <c r="H663" s="8" t="s">
        <v>7823</v>
      </c>
      <c r="I663" s="8" t="s">
        <v>7823</v>
      </c>
      <c r="J663" s="72" t="s">
        <v>7823</v>
      </c>
      <c r="K663" s="8" t="s">
        <v>7823</v>
      </c>
      <c r="L663" s="32" t="s">
        <v>10049</v>
      </c>
      <c r="M663" s="8" t="s">
        <v>7823</v>
      </c>
      <c r="N663" s="8" t="s">
        <v>7823</v>
      </c>
      <c r="O663" s="8" t="s">
        <v>7823</v>
      </c>
      <c r="P663" s="8" t="s">
        <v>7835</v>
      </c>
      <c r="Q663" s="16" t="s">
        <v>7823</v>
      </c>
      <c r="R663" s="16" t="s">
        <v>7823</v>
      </c>
      <c r="S663" s="8" t="s">
        <v>7823</v>
      </c>
      <c r="T663" s="16" t="s">
        <v>7823</v>
      </c>
      <c r="U663" s="8" t="s">
        <v>7823</v>
      </c>
      <c r="V663" s="8" t="s">
        <v>7823</v>
      </c>
      <c r="X663" s="8" t="s">
        <v>7823</v>
      </c>
      <c r="Y663" s="22" t="s">
        <v>7277</v>
      </c>
      <c r="AC663" s="8">
        <f t="shared" si="126"/>
        <v>16</v>
      </c>
      <c r="AD663" s="8">
        <f t="shared" si="127"/>
        <v>1</v>
      </c>
      <c r="AE663" s="8">
        <f t="shared" si="128"/>
        <v>1</v>
      </c>
      <c r="AF663" s="8">
        <f t="shared" si="129"/>
        <v>0</v>
      </c>
      <c r="AG663" s="3">
        <f t="shared" si="125"/>
        <v>18</v>
      </c>
    </row>
    <row r="664" spans="1:33">
      <c r="A664" s="3" t="s">
        <v>9552</v>
      </c>
      <c r="B664" s="3" t="s">
        <v>9555</v>
      </c>
      <c r="C664" s="2" t="s">
        <v>8011</v>
      </c>
      <c r="D664" s="2" t="s">
        <v>8089</v>
      </c>
      <c r="E664" s="2" t="s">
        <v>8237</v>
      </c>
      <c r="F664" s="3" t="s">
        <v>2312</v>
      </c>
      <c r="H664" s="8"/>
      <c r="I664" s="8"/>
      <c r="L664" s="32" t="s">
        <v>7277</v>
      </c>
      <c r="M664" s="8"/>
      <c r="N664" s="8" t="s">
        <v>7277</v>
      </c>
      <c r="O664" s="8"/>
      <c r="Q664" s="16"/>
      <c r="S664" s="8"/>
      <c r="T664" s="16" t="s">
        <v>7277</v>
      </c>
      <c r="V664" s="8" t="s">
        <v>7278</v>
      </c>
      <c r="X664" s="8" t="s">
        <v>7277</v>
      </c>
      <c r="Y664" s="22"/>
      <c r="AC664" s="8">
        <f t="shared" si="126"/>
        <v>0</v>
      </c>
      <c r="AD664" s="8">
        <f t="shared" si="127"/>
        <v>0</v>
      </c>
      <c r="AE664" s="8">
        <f t="shared" si="128"/>
        <v>4</v>
      </c>
      <c r="AF664" s="8">
        <f t="shared" si="129"/>
        <v>0</v>
      </c>
      <c r="AG664" s="3">
        <f t="shared" si="125"/>
        <v>4</v>
      </c>
    </row>
    <row r="665" spans="1:33">
      <c r="A665" s="3" t="s">
        <v>9552</v>
      </c>
      <c r="B665" s="3" t="s">
        <v>9555</v>
      </c>
      <c r="C665" s="2" t="s">
        <v>8011</v>
      </c>
      <c r="D665" s="2" t="s">
        <v>8238</v>
      </c>
      <c r="E665" s="2" t="s">
        <v>7687</v>
      </c>
      <c r="F665" s="3" t="s">
        <v>2626</v>
      </c>
      <c r="G665" s="8" t="s">
        <v>7823</v>
      </c>
      <c r="H665" s="8"/>
      <c r="I665" s="8" t="s">
        <v>7823</v>
      </c>
      <c r="K665" s="8" t="s">
        <v>7823</v>
      </c>
      <c r="L665" s="32"/>
      <c r="M665" s="8"/>
      <c r="O665" s="8"/>
      <c r="Q665" s="16"/>
      <c r="R665" s="16" t="s">
        <v>7823</v>
      </c>
      <c r="S665" s="8"/>
      <c r="V665" s="8"/>
      <c r="X665" s="8"/>
      <c r="Y665" s="22"/>
      <c r="AC665" s="8">
        <f t="shared" si="126"/>
        <v>4</v>
      </c>
      <c r="AD665" s="8">
        <f t="shared" si="127"/>
        <v>0</v>
      </c>
      <c r="AE665" s="8">
        <f t="shared" si="128"/>
        <v>0</v>
      </c>
      <c r="AF665" s="8">
        <f t="shared" si="129"/>
        <v>0</v>
      </c>
      <c r="AG665" s="3">
        <f t="shared" si="125"/>
        <v>4</v>
      </c>
    </row>
    <row r="666" spans="1:33">
      <c r="A666" s="3" t="s">
        <v>9552</v>
      </c>
      <c r="B666" s="3" t="s">
        <v>9556</v>
      </c>
      <c r="C666" s="2" t="s">
        <v>9403</v>
      </c>
      <c r="D666" s="2" t="s">
        <v>8448</v>
      </c>
      <c r="E666" s="2" t="s">
        <v>7686</v>
      </c>
      <c r="F666" s="3" t="s">
        <v>2314</v>
      </c>
      <c r="H666" s="8"/>
      <c r="I666" s="8"/>
      <c r="J666" s="72" t="s">
        <v>7823</v>
      </c>
      <c r="L666" s="32" t="s">
        <v>10049</v>
      </c>
      <c r="M666" s="8" t="s">
        <v>7277</v>
      </c>
      <c r="O666" s="8"/>
      <c r="P666" s="8" t="s">
        <v>7823</v>
      </c>
      <c r="Q666" s="16"/>
      <c r="S666" s="8"/>
      <c r="T666" s="16" t="s">
        <v>7277</v>
      </c>
      <c r="V666" s="8" t="s">
        <v>7823</v>
      </c>
      <c r="X666" s="8"/>
      <c r="Y666" s="22"/>
      <c r="AC666" s="8">
        <f t="shared" si="126"/>
        <v>4</v>
      </c>
      <c r="AD666" s="8">
        <f t="shared" si="127"/>
        <v>0</v>
      </c>
      <c r="AE666" s="8">
        <f t="shared" si="128"/>
        <v>2</v>
      </c>
      <c r="AF666" s="8">
        <f t="shared" si="129"/>
        <v>0</v>
      </c>
      <c r="AG666" s="3">
        <f t="shared" si="125"/>
        <v>6</v>
      </c>
    </row>
    <row r="667" spans="1:33">
      <c r="A667" s="3" t="s">
        <v>9552</v>
      </c>
      <c r="B667" s="3" t="s">
        <v>9556</v>
      </c>
      <c r="C667" s="2" t="s">
        <v>9403</v>
      </c>
      <c r="D667" s="2" t="s">
        <v>7760</v>
      </c>
      <c r="E667" s="2" t="s">
        <v>7688</v>
      </c>
      <c r="F667" s="3" t="s">
        <v>2460</v>
      </c>
      <c r="H667" s="8"/>
      <c r="I667" s="8"/>
      <c r="K667" s="8" t="s">
        <v>7823</v>
      </c>
      <c r="L667" s="32"/>
      <c r="M667" s="8"/>
      <c r="N667" s="8" t="s">
        <v>7823</v>
      </c>
      <c r="O667" s="8"/>
      <c r="Q667" s="16"/>
      <c r="R667" s="16" t="s">
        <v>7823</v>
      </c>
      <c r="S667" s="8"/>
      <c r="V667" s="8"/>
      <c r="X667" s="8"/>
      <c r="Y667" s="22"/>
      <c r="AC667" s="8">
        <f t="shared" si="126"/>
        <v>3</v>
      </c>
      <c r="AD667" s="8">
        <f t="shared" si="127"/>
        <v>0</v>
      </c>
      <c r="AE667" s="8">
        <f t="shared" si="128"/>
        <v>0</v>
      </c>
      <c r="AF667" s="8">
        <f t="shared" si="129"/>
        <v>0</v>
      </c>
      <c r="AG667" s="3">
        <f t="shared" si="125"/>
        <v>3</v>
      </c>
    </row>
    <row r="668" spans="1:33">
      <c r="A668" s="3" t="s">
        <v>9552</v>
      </c>
      <c r="B668" s="3" t="s">
        <v>9557</v>
      </c>
      <c r="C668" s="2" t="s">
        <v>8534</v>
      </c>
      <c r="D668" s="2" t="s">
        <v>6828</v>
      </c>
      <c r="E668" s="2" t="s">
        <v>7689</v>
      </c>
      <c r="F668" s="3" t="s">
        <v>2627</v>
      </c>
      <c r="G668" s="8" t="s">
        <v>7835</v>
      </c>
      <c r="H668" s="8"/>
      <c r="I668" s="8"/>
      <c r="J668" s="72" t="s">
        <v>7835</v>
      </c>
      <c r="K668" s="8" t="s">
        <v>7835</v>
      </c>
      <c r="L668" s="32"/>
      <c r="M668" s="8"/>
      <c r="O668" s="8"/>
      <c r="Q668" s="16"/>
      <c r="S668" s="8"/>
      <c r="U668" s="8" t="s">
        <v>7835</v>
      </c>
      <c r="V668" s="8"/>
      <c r="X668" s="8"/>
      <c r="Y668" s="22" t="s">
        <v>7835</v>
      </c>
      <c r="AC668" s="8">
        <f t="shared" si="126"/>
        <v>0</v>
      </c>
      <c r="AD668" s="8">
        <f t="shared" si="127"/>
        <v>5</v>
      </c>
      <c r="AE668" s="8">
        <f t="shared" si="128"/>
        <v>0</v>
      </c>
      <c r="AF668" s="8">
        <f t="shared" si="129"/>
        <v>0</v>
      </c>
      <c r="AG668" s="3">
        <f t="shared" si="125"/>
        <v>5</v>
      </c>
    </row>
    <row r="669" spans="1:33">
      <c r="A669" s="3" t="s">
        <v>9552</v>
      </c>
      <c r="B669" s="3" t="s">
        <v>9558</v>
      </c>
      <c r="C669" s="2" t="s">
        <v>8717</v>
      </c>
      <c r="D669" s="2" t="s">
        <v>7871</v>
      </c>
      <c r="E669" s="2" t="s">
        <v>7878</v>
      </c>
      <c r="F669" s="3" t="s">
        <v>2636</v>
      </c>
      <c r="G669" s="8" t="s">
        <v>7823</v>
      </c>
      <c r="H669" s="8"/>
      <c r="I669" s="8"/>
      <c r="K669" s="8" t="s">
        <v>7823</v>
      </c>
      <c r="L669" s="32"/>
      <c r="M669" s="8"/>
      <c r="O669" s="8"/>
      <c r="Q669" s="16"/>
      <c r="S669" s="8"/>
      <c r="V669" s="8"/>
      <c r="X669" s="8"/>
      <c r="Y669" s="22" t="s">
        <v>7278</v>
      </c>
      <c r="AC669" s="8">
        <f t="shared" si="126"/>
        <v>2</v>
      </c>
      <c r="AD669" s="8">
        <f t="shared" si="127"/>
        <v>0</v>
      </c>
      <c r="AE669" s="8">
        <f t="shared" si="128"/>
        <v>0</v>
      </c>
      <c r="AF669" s="8">
        <f t="shared" si="129"/>
        <v>0</v>
      </c>
      <c r="AG669" s="3">
        <f t="shared" si="125"/>
        <v>2</v>
      </c>
    </row>
    <row r="670" spans="1:33">
      <c r="A670" s="3" t="s">
        <v>9552</v>
      </c>
      <c r="B670" s="3" t="s">
        <v>9559</v>
      </c>
      <c r="C670" s="2" t="s">
        <v>8708</v>
      </c>
      <c r="D670" s="2" t="s">
        <v>7353</v>
      </c>
      <c r="E670" s="2" t="s">
        <v>7717</v>
      </c>
      <c r="F670" s="3" t="s">
        <v>2461</v>
      </c>
      <c r="G670" s="8" t="s">
        <v>7835</v>
      </c>
      <c r="H670" s="8" t="s">
        <v>7277</v>
      </c>
      <c r="I670" s="8" t="s">
        <v>7835</v>
      </c>
      <c r="J670" s="72" t="s">
        <v>7835</v>
      </c>
      <c r="K670" s="8" t="s">
        <v>7835</v>
      </c>
      <c r="L670" s="32" t="s">
        <v>10050</v>
      </c>
      <c r="M670" s="8" t="s">
        <v>7277</v>
      </c>
      <c r="N670" s="8" t="s">
        <v>7835</v>
      </c>
      <c r="O670" s="8" t="s">
        <v>7835</v>
      </c>
      <c r="P670" s="8" t="s">
        <v>7835</v>
      </c>
      <c r="Q670" s="16" t="s">
        <v>7835</v>
      </c>
      <c r="R670" s="16" t="s">
        <v>7835</v>
      </c>
      <c r="S670" s="8" t="s">
        <v>7835</v>
      </c>
      <c r="T670" s="16" t="s">
        <v>7835</v>
      </c>
      <c r="U670" s="8" t="s">
        <v>7835</v>
      </c>
      <c r="V670" s="8" t="s">
        <v>7835</v>
      </c>
      <c r="X670" s="8" t="s">
        <v>7277</v>
      </c>
      <c r="Y670" s="22" t="s">
        <v>7277</v>
      </c>
      <c r="AC670" s="8">
        <f t="shared" ref="AC670:AC697" si="130">COUNTIF(G670:Y670,"X")+COUNTIF(G670:Y670, "X(e)")</f>
        <v>0</v>
      </c>
      <c r="AD670" s="8">
        <f t="shared" ref="AD670:AD697" si="131">COUNTIF(G670:Y670,"NB")</f>
        <v>14</v>
      </c>
      <c r="AE670" s="8">
        <f t="shared" ref="AE670:AE697" si="132">COUNTIF(G670:Y670,"V")</f>
        <v>4</v>
      </c>
      <c r="AF670" s="8">
        <f t="shared" si="129"/>
        <v>0</v>
      </c>
      <c r="AG670" s="3">
        <f t="shared" ref="AG670:AG697" si="133">SUM(AC670:AF670)</f>
        <v>18</v>
      </c>
    </row>
    <row r="671" spans="1:33">
      <c r="A671" s="3" t="s">
        <v>9552</v>
      </c>
      <c r="B671" s="3" t="s">
        <v>9559</v>
      </c>
      <c r="C671" s="2" t="s">
        <v>8931</v>
      </c>
      <c r="D671" s="2" t="s">
        <v>7540</v>
      </c>
      <c r="E671" s="2" t="s">
        <v>7541</v>
      </c>
      <c r="F671" s="3" t="s">
        <v>3424</v>
      </c>
      <c r="G671" s="8" t="s">
        <v>8268</v>
      </c>
      <c r="H671" s="8"/>
      <c r="I671" s="8"/>
      <c r="J671" s="72" t="s">
        <v>8268</v>
      </c>
      <c r="K671" s="8" t="s">
        <v>8268</v>
      </c>
      <c r="L671" s="32"/>
      <c r="M671" s="8"/>
      <c r="O671" s="8"/>
      <c r="P671" s="8" t="s">
        <v>8268</v>
      </c>
      <c r="Q671" s="16" t="s">
        <v>8268</v>
      </c>
      <c r="S671" s="8"/>
      <c r="T671" s="16" t="s">
        <v>8268</v>
      </c>
      <c r="U671" s="8" t="s">
        <v>8268</v>
      </c>
      <c r="V671" s="8"/>
      <c r="X671" s="8"/>
      <c r="Y671" s="22" t="s">
        <v>7278</v>
      </c>
      <c r="AC671" s="8">
        <f t="shared" si="130"/>
        <v>0</v>
      </c>
      <c r="AD671" s="8">
        <f t="shared" si="131"/>
        <v>0</v>
      </c>
      <c r="AE671" s="8">
        <f t="shared" si="132"/>
        <v>0</v>
      </c>
      <c r="AF671" s="8">
        <f t="shared" si="129"/>
        <v>0</v>
      </c>
      <c r="AG671" s="3">
        <f t="shared" si="133"/>
        <v>0</v>
      </c>
    </row>
    <row r="672" spans="1:33">
      <c r="A672" s="3" t="s">
        <v>9552</v>
      </c>
      <c r="B672" s="3" t="s">
        <v>9559</v>
      </c>
      <c r="C672" s="2" t="s">
        <v>8931</v>
      </c>
      <c r="D672" s="2" t="s">
        <v>6816</v>
      </c>
      <c r="E672" s="2" t="s">
        <v>7706</v>
      </c>
      <c r="F672" s="3" t="s">
        <v>2956</v>
      </c>
      <c r="G672" s="8" t="s">
        <v>7835</v>
      </c>
      <c r="H672" s="8" t="s">
        <v>7835</v>
      </c>
      <c r="I672" s="8" t="s">
        <v>7277</v>
      </c>
      <c r="J672" s="72" t="s">
        <v>7835</v>
      </c>
      <c r="K672" s="8" t="s">
        <v>7835</v>
      </c>
      <c r="L672" s="32" t="s">
        <v>10050</v>
      </c>
      <c r="M672" s="8" t="s">
        <v>7835</v>
      </c>
      <c r="N672" s="8" t="s">
        <v>7835</v>
      </c>
      <c r="O672" s="8" t="s">
        <v>7835</v>
      </c>
      <c r="P672" s="8" t="s">
        <v>7835</v>
      </c>
      <c r="Q672" s="16"/>
      <c r="R672" s="16" t="s">
        <v>7835</v>
      </c>
      <c r="S672" s="8" t="s">
        <v>7835</v>
      </c>
      <c r="T672" s="16" t="s">
        <v>7835</v>
      </c>
      <c r="U672" s="8" t="s">
        <v>8934</v>
      </c>
      <c r="V672" s="8" t="s">
        <v>7835</v>
      </c>
      <c r="X672" s="8" t="s">
        <v>7835</v>
      </c>
      <c r="Y672" s="22" t="s">
        <v>7835</v>
      </c>
      <c r="AC672" s="8">
        <f t="shared" si="130"/>
        <v>0</v>
      </c>
      <c r="AD672" s="8">
        <f t="shared" si="131"/>
        <v>16</v>
      </c>
      <c r="AE672" s="8">
        <f t="shared" si="132"/>
        <v>1</v>
      </c>
      <c r="AF672" s="8">
        <f t="shared" si="129"/>
        <v>0</v>
      </c>
      <c r="AG672" s="3">
        <f t="shared" si="133"/>
        <v>17</v>
      </c>
    </row>
    <row r="673" spans="1:33">
      <c r="A673" s="3" t="s">
        <v>9552</v>
      </c>
      <c r="B673" s="3" t="s">
        <v>9559</v>
      </c>
      <c r="C673" s="2" t="s">
        <v>8931</v>
      </c>
      <c r="D673" s="2" t="s">
        <v>7715</v>
      </c>
      <c r="E673" s="2" t="s">
        <v>7707</v>
      </c>
      <c r="F673" s="3" t="s">
        <v>2964</v>
      </c>
      <c r="H673" s="8"/>
      <c r="I673" s="8"/>
      <c r="L673" s="32" t="s">
        <v>7278</v>
      </c>
      <c r="M673" s="8"/>
      <c r="N673" s="8" t="s">
        <v>7278</v>
      </c>
      <c r="O673" s="8"/>
      <c r="Q673" s="16"/>
      <c r="R673" s="16" t="s">
        <v>7278</v>
      </c>
      <c r="S673" s="8"/>
      <c r="T673" s="16" t="s">
        <v>7277</v>
      </c>
      <c r="V673" s="8" t="s">
        <v>7277</v>
      </c>
      <c r="X673" s="8"/>
      <c r="Y673" s="22"/>
      <c r="AC673" s="8">
        <f t="shared" si="130"/>
        <v>0</v>
      </c>
      <c r="AD673" s="8">
        <f t="shared" si="131"/>
        <v>0</v>
      </c>
      <c r="AE673" s="8">
        <f t="shared" si="132"/>
        <v>2</v>
      </c>
      <c r="AF673" s="8">
        <f t="shared" si="129"/>
        <v>0</v>
      </c>
      <c r="AG673" s="3">
        <f t="shared" si="133"/>
        <v>2</v>
      </c>
    </row>
    <row r="674" spans="1:33">
      <c r="A674" s="3" t="s">
        <v>9552</v>
      </c>
      <c r="B674" s="3" t="s">
        <v>9559</v>
      </c>
      <c r="C674" s="2" t="s">
        <v>8931</v>
      </c>
      <c r="D674" s="2" t="s">
        <v>10385</v>
      </c>
      <c r="E674" s="2" t="s">
        <v>10386</v>
      </c>
      <c r="F674" s="3" t="s">
        <v>10326</v>
      </c>
      <c r="G674" s="8" t="s">
        <v>7277</v>
      </c>
      <c r="H674" s="8"/>
      <c r="I674" s="8"/>
      <c r="L674" s="32"/>
      <c r="M674" s="8"/>
      <c r="O674" s="8"/>
      <c r="Q674" s="16"/>
      <c r="S674" s="8"/>
      <c r="V674" s="8"/>
      <c r="X674" s="8"/>
      <c r="Y674" s="22"/>
      <c r="AC674" s="8">
        <f t="shared" si="130"/>
        <v>0</v>
      </c>
      <c r="AD674" s="8">
        <f t="shared" si="131"/>
        <v>0</v>
      </c>
      <c r="AE674" s="8">
        <f t="shared" si="132"/>
        <v>1</v>
      </c>
      <c r="AF674" s="8">
        <f t="shared" si="129"/>
        <v>0</v>
      </c>
      <c r="AG674" s="3">
        <f t="shared" si="133"/>
        <v>1</v>
      </c>
    </row>
    <row r="675" spans="1:33">
      <c r="A675" s="3" t="s">
        <v>9552</v>
      </c>
      <c r="B675" s="3" t="s">
        <v>9559</v>
      </c>
      <c r="C675" s="2" t="s">
        <v>7729</v>
      </c>
      <c r="D675" s="2" t="s">
        <v>7903</v>
      </c>
      <c r="E675" s="2" t="s">
        <v>7711</v>
      </c>
      <c r="F675" s="3" t="s">
        <v>2965</v>
      </c>
      <c r="H675" s="8"/>
      <c r="I675" s="8"/>
      <c r="J675" s="72" t="s">
        <v>7277</v>
      </c>
      <c r="K675" s="8" t="s">
        <v>7277</v>
      </c>
      <c r="L675" s="32"/>
      <c r="M675" s="8"/>
      <c r="O675" s="8" t="s">
        <v>7277</v>
      </c>
      <c r="Q675" s="16"/>
      <c r="S675" s="8"/>
      <c r="V675" s="8" t="s">
        <v>7277</v>
      </c>
      <c r="X675" s="8"/>
      <c r="Y675" s="22"/>
      <c r="AC675" s="8">
        <f>COUNTIF(G675:Y675,"X")+COUNTIF(G675:Y675, "X(e)")</f>
        <v>0</v>
      </c>
      <c r="AD675" s="8">
        <f>COUNTIF(G675:Y675,"NB")</f>
        <v>0</v>
      </c>
      <c r="AE675" s="8">
        <f>COUNTIF(G675:Y675,"V")</f>
        <v>4</v>
      </c>
      <c r="AF675" s="8">
        <f t="shared" si="129"/>
        <v>0</v>
      </c>
      <c r="AG675" s="3">
        <f>SUM(AC675:AF675)</f>
        <v>4</v>
      </c>
    </row>
    <row r="676" spans="1:33">
      <c r="A676" s="3" t="s">
        <v>9552</v>
      </c>
      <c r="B676" s="3" t="s">
        <v>9559</v>
      </c>
      <c r="C676" s="2" t="s">
        <v>7729</v>
      </c>
      <c r="D676" s="2" t="s">
        <v>8074</v>
      </c>
      <c r="E676" s="2" t="s">
        <v>7709</v>
      </c>
      <c r="F676" s="3" t="s">
        <v>2982</v>
      </c>
      <c r="H676" s="8"/>
      <c r="I676" s="8"/>
      <c r="L676" s="32"/>
      <c r="M676" s="8"/>
      <c r="O676" s="8"/>
      <c r="Q676" s="16"/>
      <c r="S676" s="8"/>
      <c r="T676" s="16" t="s">
        <v>7277</v>
      </c>
      <c r="V676" s="8"/>
      <c r="X676" s="8"/>
      <c r="Y676" s="22"/>
      <c r="AC676" s="8">
        <f t="shared" si="130"/>
        <v>0</v>
      </c>
      <c r="AD676" s="8">
        <f t="shared" si="131"/>
        <v>0</v>
      </c>
      <c r="AE676" s="8">
        <f t="shared" si="132"/>
        <v>1</v>
      </c>
      <c r="AF676" s="8">
        <f t="shared" si="129"/>
        <v>0</v>
      </c>
      <c r="AG676" s="3">
        <f t="shared" si="133"/>
        <v>1</v>
      </c>
    </row>
    <row r="677" spans="1:33">
      <c r="A677" s="3" t="s">
        <v>9552</v>
      </c>
      <c r="B677" s="3" t="s">
        <v>9559</v>
      </c>
      <c r="C677" s="2" t="s">
        <v>7729</v>
      </c>
      <c r="D677" s="2" t="s">
        <v>7889</v>
      </c>
      <c r="E677" s="2" t="s">
        <v>7712</v>
      </c>
      <c r="F677" s="3" t="s">
        <v>2813</v>
      </c>
      <c r="G677" s="8" t="s">
        <v>7835</v>
      </c>
      <c r="H677" s="8" t="s">
        <v>7277</v>
      </c>
      <c r="I677" s="8" t="s">
        <v>7835</v>
      </c>
      <c r="J677" s="72" t="s">
        <v>7835</v>
      </c>
      <c r="K677" s="8" t="s">
        <v>7835</v>
      </c>
      <c r="L677" s="32" t="s">
        <v>7835</v>
      </c>
      <c r="M677" s="8" t="s">
        <v>7277</v>
      </c>
      <c r="N677" s="8" t="s">
        <v>7835</v>
      </c>
      <c r="O677" s="8" t="s">
        <v>7835</v>
      </c>
      <c r="P677" s="8" t="s">
        <v>7278</v>
      </c>
      <c r="Q677" s="16" t="s">
        <v>7835</v>
      </c>
      <c r="R677" s="16" t="s">
        <v>7835</v>
      </c>
      <c r="S677" s="8" t="s">
        <v>7835</v>
      </c>
      <c r="T677" s="16" t="s">
        <v>7835</v>
      </c>
      <c r="U677" s="8" t="s">
        <v>7835</v>
      </c>
      <c r="V677" s="8" t="s">
        <v>7835</v>
      </c>
      <c r="X677" s="8" t="s">
        <v>7835</v>
      </c>
      <c r="Y677" s="22" t="s">
        <v>7835</v>
      </c>
      <c r="AC677" s="8">
        <f t="shared" si="130"/>
        <v>0</v>
      </c>
      <c r="AD677" s="8">
        <f t="shared" si="131"/>
        <v>15</v>
      </c>
      <c r="AE677" s="8">
        <f t="shared" si="132"/>
        <v>2</v>
      </c>
      <c r="AF677" s="8">
        <f t="shared" si="129"/>
        <v>0</v>
      </c>
      <c r="AG677" s="3">
        <f t="shared" si="133"/>
        <v>17</v>
      </c>
    </row>
    <row r="678" spans="1:33">
      <c r="A678" s="3" t="s">
        <v>9552</v>
      </c>
      <c r="B678" s="3" t="s">
        <v>9559</v>
      </c>
      <c r="C678" s="2" t="s">
        <v>7729</v>
      </c>
      <c r="D678" s="2" t="s">
        <v>7720</v>
      </c>
      <c r="E678" s="2" t="s">
        <v>7721</v>
      </c>
      <c r="F678" s="3" t="s">
        <v>2303</v>
      </c>
      <c r="G678" s="8" t="s">
        <v>7278</v>
      </c>
      <c r="H678" s="8"/>
      <c r="I678" s="8"/>
      <c r="J678" s="8" t="s">
        <v>7277</v>
      </c>
      <c r="K678" s="8" t="s">
        <v>7277</v>
      </c>
      <c r="L678" s="32" t="s">
        <v>7835</v>
      </c>
      <c r="M678" s="8"/>
      <c r="N678" s="8" t="s">
        <v>7277</v>
      </c>
      <c r="O678" s="8"/>
      <c r="Q678" s="16"/>
      <c r="R678" s="16" t="s">
        <v>7835</v>
      </c>
      <c r="S678" s="8"/>
      <c r="T678" s="16" t="s">
        <v>7277</v>
      </c>
      <c r="V678" s="8" t="s">
        <v>7835</v>
      </c>
      <c r="X678" s="8"/>
      <c r="Y678" s="22"/>
      <c r="AC678" s="8">
        <f t="shared" si="130"/>
        <v>0</v>
      </c>
      <c r="AD678" s="8">
        <f t="shared" si="131"/>
        <v>3</v>
      </c>
      <c r="AE678" s="8">
        <f t="shared" si="132"/>
        <v>4</v>
      </c>
      <c r="AF678" s="8">
        <f t="shared" si="129"/>
        <v>0</v>
      </c>
      <c r="AG678" s="3">
        <f t="shared" si="133"/>
        <v>7</v>
      </c>
    </row>
    <row r="679" spans="1:33">
      <c r="A679" s="3" t="s">
        <v>9552</v>
      </c>
      <c r="B679" s="3" t="s">
        <v>9559</v>
      </c>
      <c r="C679" s="2" t="s">
        <v>8365</v>
      </c>
      <c r="D679" s="2" t="s">
        <v>6645</v>
      </c>
      <c r="E679" s="2" t="s">
        <v>6646</v>
      </c>
      <c r="F679" s="3" t="s">
        <v>2810</v>
      </c>
      <c r="G679" s="8" t="s">
        <v>7835</v>
      </c>
      <c r="H679" s="8" t="s">
        <v>7835</v>
      </c>
      <c r="I679" s="8" t="s">
        <v>7277</v>
      </c>
      <c r="J679" s="72" t="s">
        <v>7835</v>
      </c>
      <c r="K679" s="8" t="s">
        <v>7835</v>
      </c>
      <c r="L679" s="32" t="s">
        <v>10050</v>
      </c>
      <c r="M679" s="8" t="s">
        <v>7835</v>
      </c>
      <c r="N679" s="8" t="s">
        <v>7835</v>
      </c>
      <c r="O679" s="8" t="s">
        <v>7835</v>
      </c>
      <c r="P679" s="8" t="s">
        <v>7835</v>
      </c>
      <c r="Q679" s="16" t="s">
        <v>7277</v>
      </c>
      <c r="R679" s="16" t="s">
        <v>7835</v>
      </c>
      <c r="S679" s="8" t="s">
        <v>7835</v>
      </c>
      <c r="T679" s="16" t="s">
        <v>7835</v>
      </c>
      <c r="U679" s="8" t="s">
        <v>7835</v>
      </c>
      <c r="V679" s="8" t="s">
        <v>7835</v>
      </c>
      <c r="X679" s="8" t="s">
        <v>7835</v>
      </c>
      <c r="Y679" s="22" t="s">
        <v>7277</v>
      </c>
      <c r="AC679" s="8">
        <f t="shared" si="130"/>
        <v>0</v>
      </c>
      <c r="AD679" s="8">
        <f t="shared" si="131"/>
        <v>15</v>
      </c>
      <c r="AE679" s="8">
        <f t="shared" si="132"/>
        <v>3</v>
      </c>
      <c r="AF679" s="8">
        <f t="shared" si="129"/>
        <v>0</v>
      </c>
      <c r="AG679" s="3">
        <f t="shared" si="133"/>
        <v>18</v>
      </c>
    </row>
    <row r="680" spans="1:33">
      <c r="A680" s="3" t="s">
        <v>9552</v>
      </c>
      <c r="B680" s="3" t="s">
        <v>9559</v>
      </c>
      <c r="C680" s="2" t="s">
        <v>8344</v>
      </c>
      <c r="D680" s="2" t="s">
        <v>6837</v>
      </c>
      <c r="E680" s="2" t="s">
        <v>7028</v>
      </c>
      <c r="F680" s="3" t="s">
        <v>2840</v>
      </c>
      <c r="G680" s="8" t="s">
        <v>7835</v>
      </c>
      <c r="H680" s="8" t="s">
        <v>241</v>
      </c>
      <c r="I680" s="8" t="s">
        <v>7278</v>
      </c>
      <c r="J680" s="72" t="s">
        <v>7835</v>
      </c>
      <c r="K680" s="8" t="s">
        <v>7835</v>
      </c>
      <c r="L680" s="32" t="s">
        <v>10050</v>
      </c>
      <c r="M680" s="8" t="s">
        <v>7277</v>
      </c>
      <c r="N680" s="8" t="s">
        <v>7277</v>
      </c>
      <c r="O680" s="8" t="s">
        <v>7835</v>
      </c>
      <c r="P680" s="8" t="s">
        <v>7835</v>
      </c>
      <c r="Q680" s="16" t="s">
        <v>7835</v>
      </c>
      <c r="R680" s="16" t="s">
        <v>7835</v>
      </c>
      <c r="S680" s="8" t="s">
        <v>7835</v>
      </c>
      <c r="T680" s="16" t="s">
        <v>7835</v>
      </c>
      <c r="U680" s="8" t="s">
        <v>7835</v>
      </c>
      <c r="V680" s="8" t="s">
        <v>7835</v>
      </c>
      <c r="X680" s="8" t="s">
        <v>7835</v>
      </c>
      <c r="Y680" s="22" t="s">
        <v>7278</v>
      </c>
      <c r="AC680" s="8">
        <f t="shared" si="130"/>
        <v>0</v>
      </c>
      <c r="AD680" s="8">
        <f t="shared" si="131"/>
        <v>13</v>
      </c>
      <c r="AE680" s="8">
        <f t="shared" si="132"/>
        <v>3</v>
      </c>
      <c r="AF680" s="8">
        <f t="shared" si="129"/>
        <v>0</v>
      </c>
      <c r="AG680" s="3">
        <f t="shared" si="133"/>
        <v>16</v>
      </c>
    </row>
    <row r="681" spans="1:33">
      <c r="A681" s="3" t="s">
        <v>9552</v>
      </c>
      <c r="B681" s="3" t="s">
        <v>9559</v>
      </c>
      <c r="C681" s="2" t="s">
        <v>8344</v>
      </c>
      <c r="D681" s="2" t="s">
        <v>6845</v>
      </c>
      <c r="E681" s="2" t="s">
        <v>9898</v>
      </c>
      <c r="F681" s="3" t="s">
        <v>2655</v>
      </c>
      <c r="G681" s="8" t="s">
        <v>7835</v>
      </c>
      <c r="H681" s="8"/>
      <c r="I681" s="8"/>
      <c r="K681" s="8" t="s">
        <v>7835</v>
      </c>
      <c r="L681" s="32" t="s">
        <v>10050</v>
      </c>
      <c r="M681" s="8"/>
      <c r="N681" s="8" t="s">
        <v>7835</v>
      </c>
      <c r="O681" s="8"/>
      <c r="Q681" s="16"/>
      <c r="R681" s="16" t="s">
        <v>7835</v>
      </c>
      <c r="S681" s="8"/>
      <c r="V681" s="8"/>
      <c r="X681" s="8"/>
      <c r="Y681" s="22" t="s">
        <v>7278</v>
      </c>
      <c r="AC681" s="8">
        <f>COUNTIF(G681:Y681,"X")+COUNTIF(G681:Y681, "X(e)")</f>
        <v>0</v>
      </c>
      <c r="AD681" s="8">
        <f>COUNTIF(G681:Y681,"NB")</f>
        <v>5</v>
      </c>
      <c r="AE681" s="8">
        <f>COUNTIF(G681:Y681,"V")</f>
        <v>0</v>
      </c>
      <c r="AF681" s="8">
        <f>COUNTIF(G681:Z681,"IN")</f>
        <v>0</v>
      </c>
      <c r="AG681" s="3">
        <f>SUM(AC681:AF681)</f>
        <v>5</v>
      </c>
    </row>
    <row r="682" spans="1:33">
      <c r="A682" s="3" t="s">
        <v>9552</v>
      </c>
      <c r="B682" s="3" t="s">
        <v>9559</v>
      </c>
      <c r="C682" s="2" t="s">
        <v>8344</v>
      </c>
      <c r="D682" s="2" t="s">
        <v>7583</v>
      </c>
      <c r="E682" s="2" t="s">
        <v>9900</v>
      </c>
      <c r="F682" s="3" t="s">
        <v>2691</v>
      </c>
      <c r="H682" s="8" t="s">
        <v>241</v>
      </c>
      <c r="I682" s="8"/>
      <c r="J682" s="72" t="s">
        <v>7277</v>
      </c>
      <c r="L682" s="32" t="s">
        <v>7277</v>
      </c>
      <c r="M682" s="8"/>
      <c r="N682" s="8" t="s">
        <v>7277</v>
      </c>
      <c r="O682" s="8" t="s">
        <v>7835</v>
      </c>
      <c r="Q682" s="16"/>
      <c r="R682" s="16" t="s">
        <v>7278</v>
      </c>
      <c r="S682" s="8" t="s">
        <v>7277</v>
      </c>
      <c r="T682" s="16" t="s">
        <v>7277</v>
      </c>
      <c r="V682" s="8" t="s">
        <v>7278</v>
      </c>
      <c r="X682" s="8"/>
      <c r="Y682" s="22"/>
      <c r="AC682" s="8">
        <f>COUNTIF(G682:Y682,"X")+COUNTIF(G682:Y682, "X(e)")</f>
        <v>0</v>
      </c>
      <c r="AD682" s="8">
        <f>COUNTIF(G682:Y682,"NB")</f>
        <v>1</v>
      </c>
      <c r="AE682" s="8">
        <f>COUNTIF(G682:Y682,"V")</f>
        <v>6</v>
      </c>
      <c r="AF682" s="8">
        <f>COUNTIF(G682:Z682,"IN")</f>
        <v>0</v>
      </c>
      <c r="AG682" s="3">
        <f>SUM(AC682:AF682)</f>
        <v>7</v>
      </c>
    </row>
    <row r="683" spans="1:33">
      <c r="A683" s="3" t="s">
        <v>9552</v>
      </c>
      <c r="B683" s="3" t="s">
        <v>9559</v>
      </c>
      <c r="C683" s="2" t="s">
        <v>8344</v>
      </c>
      <c r="D683" s="2" t="s">
        <v>10089</v>
      </c>
      <c r="E683" s="2" t="s">
        <v>10090</v>
      </c>
      <c r="F683" s="3" t="s">
        <v>10091</v>
      </c>
      <c r="H683" s="8"/>
      <c r="I683" s="8" t="s">
        <v>7277</v>
      </c>
      <c r="L683" s="32"/>
      <c r="M683" s="8"/>
      <c r="N683" s="8" t="s">
        <v>7278</v>
      </c>
      <c r="O683" s="8"/>
      <c r="Q683" s="16"/>
      <c r="S683" s="8"/>
      <c r="V683" s="8"/>
      <c r="X683" s="8"/>
      <c r="Y683" s="22"/>
      <c r="AC683" s="8">
        <f>COUNTIF(G683:Y683,"X")+COUNTIF(G683:Y683, "X(e)")</f>
        <v>0</v>
      </c>
      <c r="AD683" s="8">
        <f>COUNTIF(G683:Y683,"NB")</f>
        <v>0</v>
      </c>
      <c r="AE683" s="8">
        <f>COUNTIF(G683:Y683,"V")</f>
        <v>1</v>
      </c>
      <c r="AF683" s="8">
        <f>COUNTIF(G683:Z683,"IN")</f>
        <v>0</v>
      </c>
      <c r="AG683" s="3">
        <f>SUM(AC683:AF683)</f>
        <v>1</v>
      </c>
    </row>
    <row r="684" spans="1:33">
      <c r="A684" s="3" t="s">
        <v>9552</v>
      </c>
      <c r="B684" s="3" t="s">
        <v>9559</v>
      </c>
      <c r="C684" s="2" t="s">
        <v>8344</v>
      </c>
      <c r="D684" s="2" t="s">
        <v>7219</v>
      </c>
      <c r="E684" s="2" t="s">
        <v>7220</v>
      </c>
      <c r="F684" s="3" t="s">
        <v>3000</v>
      </c>
      <c r="G684" s="8" t="s">
        <v>7835</v>
      </c>
      <c r="H684" s="8" t="s">
        <v>7835</v>
      </c>
      <c r="I684" s="8" t="s">
        <v>7835</v>
      </c>
      <c r="J684" s="72" t="s">
        <v>7835</v>
      </c>
      <c r="K684" s="8" t="s">
        <v>7835</v>
      </c>
      <c r="L684" s="32" t="s">
        <v>10050</v>
      </c>
      <c r="M684" s="8" t="s">
        <v>7835</v>
      </c>
      <c r="N684" s="8" t="s">
        <v>7835</v>
      </c>
      <c r="O684" s="8" t="s">
        <v>7835</v>
      </c>
      <c r="P684" s="8" t="s">
        <v>7278</v>
      </c>
      <c r="Q684" s="16" t="s">
        <v>7835</v>
      </c>
      <c r="R684" s="16" t="s">
        <v>7835</v>
      </c>
      <c r="S684" s="8" t="s">
        <v>7835</v>
      </c>
      <c r="T684" s="16" t="s">
        <v>7835</v>
      </c>
      <c r="U684" s="8" t="s">
        <v>7835</v>
      </c>
      <c r="V684" s="8" t="s">
        <v>7835</v>
      </c>
      <c r="X684" s="8" t="s">
        <v>7835</v>
      </c>
      <c r="Y684" s="22" t="s">
        <v>7277</v>
      </c>
      <c r="AC684" s="8">
        <f>COUNTIF(G684:Y684,"X")+COUNTIF(G684:Y684, "X(e)")</f>
        <v>0</v>
      </c>
      <c r="AD684" s="8">
        <f>COUNTIF(G684:Y684,"NB")</f>
        <v>16</v>
      </c>
      <c r="AE684" s="8">
        <f>COUNTIF(G684:Y684,"V")</f>
        <v>1</v>
      </c>
      <c r="AF684" s="8">
        <f>COUNTIF(G684:Z684,"IN")</f>
        <v>0</v>
      </c>
      <c r="AG684" s="3">
        <f>SUM(AC684:AF684)</f>
        <v>17</v>
      </c>
    </row>
    <row r="685" spans="1:33">
      <c r="A685" s="3" t="s">
        <v>9552</v>
      </c>
      <c r="B685" s="3" t="s">
        <v>9559</v>
      </c>
      <c r="C685" s="2" t="s">
        <v>8344</v>
      </c>
      <c r="D685" s="2" t="s">
        <v>6668</v>
      </c>
      <c r="E685" s="2" t="s">
        <v>7398</v>
      </c>
      <c r="F685" s="3" t="s">
        <v>3620</v>
      </c>
      <c r="G685" s="8" t="s">
        <v>7277</v>
      </c>
      <c r="H685" s="8" t="s">
        <v>241</v>
      </c>
      <c r="I685" s="8"/>
      <c r="J685" s="72" t="s">
        <v>7277</v>
      </c>
      <c r="K685" s="8" t="s">
        <v>7277</v>
      </c>
      <c r="L685" s="32"/>
      <c r="M685" s="8"/>
      <c r="N685" s="8" t="s">
        <v>7277</v>
      </c>
      <c r="O685" s="8" t="s">
        <v>7278</v>
      </c>
      <c r="Q685" s="16"/>
      <c r="R685" s="16" t="s">
        <v>7277</v>
      </c>
      <c r="S685" s="8"/>
      <c r="T685" s="16" t="s">
        <v>7277</v>
      </c>
      <c r="U685" s="8" t="s">
        <v>7277</v>
      </c>
      <c r="V685" s="8"/>
      <c r="X685" s="8"/>
      <c r="Y685" s="22"/>
      <c r="AC685" s="8">
        <f>COUNTIF(G685:Y685,"X")+COUNTIF(G685:Y685, "X(e)")</f>
        <v>0</v>
      </c>
      <c r="AD685" s="8">
        <f>COUNTIF(G685:Y685,"NB")</f>
        <v>0</v>
      </c>
      <c r="AE685" s="8">
        <f>COUNTIF(G685:Y685,"V")</f>
        <v>8</v>
      </c>
      <c r="AF685" s="8">
        <f>COUNTIF(G685:Z685,"IN")</f>
        <v>0</v>
      </c>
      <c r="AG685" s="3">
        <f>SUM(AC685:AF685)</f>
        <v>8</v>
      </c>
    </row>
    <row r="686" spans="1:33">
      <c r="A686" s="3" t="s">
        <v>9552</v>
      </c>
      <c r="B686" s="3" t="s">
        <v>9559</v>
      </c>
      <c r="C686" s="2" t="s">
        <v>8344</v>
      </c>
      <c r="D686" s="2" t="s">
        <v>8888</v>
      </c>
      <c r="E686" s="2" t="s">
        <v>7212</v>
      </c>
      <c r="F686" s="3" t="s">
        <v>3156</v>
      </c>
      <c r="G686" s="8" t="s">
        <v>7835</v>
      </c>
      <c r="H686" s="8" t="s">
        <v>7835</v>
      </c>
      <c r="I686" s="8" t="s">
        <v>7277</v>
      </c>
      <c r="J686" s="72" t="s">
        <v>7835</v>
      </c>
      <c r="K686" s="8" t="s">
        <v>7835</v>
      </c>
      <c r="L686" s="32" t="s">
        <v>10050</v>
      </c>
      <c r="M686" s="8" t="s">
        <v>7835</v>
      </c>
      <c r="N686" s="8" t="s">
        <v>7835</v>
      </c>
      <c r="O686" s="8" t="s">
        <v>7835</v>
      </c>
      <c r="P686" s="8" t="s">
        <v>7835</v>
      </c>
      <c r="Q686" s="16" t="s">
        <v>7835</v>
      </c>
      <c r="R686" s="16" t="s">
        <v>7835</v>
      </c>
      <c r="S686" s="8" t="s">
        <v>7835</v>
      </c>
      <c r="T686" s="16" t="s">
        <v>7835</v>
      </c>
      <c r="U686" s="8" t="s">
        <v>7835</v>
      </c>
      <c r="V686" s="8" t="s">
        <v>7835</v>
      </c>
      <c r="X686" s="8" t="s">
        <v>7835</v>
      </c>
      <c r="Y686" s="22" t="s">
        <v>7835</v>
      </c>
      <c r="AC686" s="8">
        <f t="shared" si="130"/>
        <v>0</v>
      </c>
      <c r="AD686" s="8">
        <f t="shared" si="131"/>
        <v>17</v>
      </c>
      <c r="AE686" s="8">
        <f t="shared" si="132"/>
        <v>1</v>
      </c>
      <c r="AF686" s="8">
        <f t="shared" si="129"/>
        <v>0</v>
      </c>
      <c r="AG686" s="3">
        <f t="shared" si="133"/>
        <v>18</v>
      </c>
    </row>
    <row r="687" spans="1:33">
      <c r="A687" s="3" t="s">
        <v>9552</v>
      </c>
      <c r="B687" s="3" t="s">
        <v>9559</v>
      </c>
      <c r="C687" s="2" t="s">
        <v>8344</v>
      </c>
      <c r="D687" s="2" t="s">
        <v>6667</v>
      </c>
      <c r="E687" s="2" t="s">
        <v>7039</v>
      </c>
      <c r="F687" s="3" t="s">
        <v>3619</v>
      </c>
      <c r="G687" s="8" t="s">
        <v>7278</v>
      </c>
      <c r="H687" s="8"/>
      <c r="I687" s="8"/>
      <c r="L687" s="32" t="s">
        <v>7835</v>
      </c>
      <c r="M687" s="8" t="s">
        <v>7277</v>
      </c>
      <c r="N687" s="8" t="s">
        <v>7277</v>
      </c>
      <c r="O687" s="8" t="s">
        <v>7277</v>
      </c>
      <c r="Q687" s="16" t="s">
        <v>7277</v>
      </c>
      <c r="R687" s="16" t="s">
        <v>7278</v>
      </c>
      <c r="S687" s="8"/>
      <c r="V687" s="8" t="s">
        <v>7278</v>
      </c>
      <c r="X687" s="8" t="s">
        <v>7835</v>
      </c>
      <c r="Y687" s="22"/>
      <c r="AC687" s="8">
        <f>COUNTIF(G687:Y687,"X")+COUNTIF(G687:Y687, "X(e)")</f>
        <v>0</v>
      </c>
      <c r="AD687" s="8">
        <f>COUNTIF(G687:Y687,"NB")</f>
        <v>2</v>
      </c>
      <c r="AE687" s="8">
        <f>COUNTIF(G687:Y687,"V")</f>
        <v>4</v>
      </c>
      <c r="AF687" s="8">
        <f>COUNTIF(G687:Z687,"IN")</f>
        <v>0</v>
      </c>
      <c r="AG687" s="3">
        <f>SUM(AC687:AF687)</f>
        <v>6</v>
      </c>
    </row>
    <row r="688" spans="1:33">
      <c r="A688" s="3" t="s">
        <v>9552</v>
      </c>
      <c r="B688" s="3" t="s">
        <v>9559</v>
      </c>
      <c r="C688" s="2" t="s">
        <v>8344</v>
      </c>
      <c r="D688" s="2" t="s">
        <v>7397</v>
      </c>
      <c r="E688" s="2" t="s">
        <v>7215</v>
      </c>
      <c r="F688" s="3" t="s">
        <v>3283</v>
      </c>
      <c r="G688" s="8" t="s">
        <v>7835</v>
      </c>
      <c r="H688" s="8" t="s">
        <v>7277</v>
      </c>
      <c r="I688" s="8" t="s">
        <v>7835</v>
      </c>
      <c r="J688" s="72" t="s">
        <v>7835</v>
      </c>
      <c r="K688" s="8" t="s">
        <v>7835</v>
      </c>
      <c r="L688" s="32" t="s">
        <v>10050</v>
      </c>
      <c r="M688" s="8" t="s">
        <v>7277</v>
      </c>
      <c r="N688" s="8" t="s">
        <v>7835</v>
      </c>
      <c r="O688" s="8"/>
      <c r="Q688" s="16" t="s">
        <v>7835</v>
      </c>
      <c r="R688" s="16" t="s">
        <v>7835</v>
      </c>
      <c r="S688" s="8" t="s">
        <v>7278</v>
      </c>
      <c r="T688" s="16" t="s">
        <v>7277</v>
      </c>
      <c r="U688" s="8" t="s">
        <v>7835</v>
      </c>
      <c r="V688" s="8" t="s">
        <v>7277</v>
      </c>
      <c r="X688" s="8" t="s">
        <v>7835</v>
      </c>
      <c r="Y688" s="22" t="s">
        <v>7835</v>
      </c>
      <c r="AC688" s="8">
        <f>COUNTIF(G688:Y688,"X")+COUNTIF(G688:Y688, "X(e)")</f>
        <v>0</v>
      </c>
      <c r="AD688" s="8">
        <f>COUNTIF(G688:Y688,"NB")</f>
        <v>11</v>
      </c>
      <c r="AE688" s="8">
        <f>COUNTIF(G688:Y688,"V")</f>
        <v>4</v>
      </c>
      <c r="AF688" s="8">
        <f>COUNTIF(G688:Z688,"IN")</f>
        <v>0</v>
      </c>
      <c r="AG688" s="3">
        <f>SUM(AC688:AF688)</f>
        <v>15</v>
      </c>
    </row>
    <row r="689" spans="1:33">
      <c r="A689" s="3" t="s">
        <v>9552</v>
      </c>
      <c r="B689" s="3" t="s">
        <v>9559</v>
      </c>
      <c r="C689" s="2" t="s">
        <v>8344</v>
      </c>
      <c r="D689" s="2" t="s">
        <v>6953</v>
      </c>
      <c r="E689" s="2" t="s">
        <v>10378</v>
      </c>
      <c r="F689" s="3" t="s">
        <v>10379</v>
      </c>
      <c r="H689" s="8"/>
      <c r="I689" s="8"/>
      <c r="J689" s="72" t="s">
        <v>7277</v>
      </c>
      <c r="L689" s="32"/>
      <c r="M689" s="8"/>
      <c r="O689" s="8"/>
      <c r="Q689" s="16"/>
      <c r="S689" s="8"/>
      <c r="V689" s="8"/>
      <c r="X689" s="8"/>
      <c r="Y689" s="22"/>
      <c r="AC689" s="8">
        <f>COUNTIF(G689:Y689,"X")+COUNTIF(G689:Y689, "X(e)")</f>
        <v>0</v>
      </c>
      <c r="AD689" s="8">
        <f>COUNTIF(G689:Y689,"NB")</f>
        <v>0</v>
      </c>
      <c r="AE689" s="8">
        <f>COUNTIF(G689:Y689,"V")</f>
        <v>1</v>
      </c>
      <c r="AF689" s="8">
        <f>COUNTIF(G689:Z689,"IN")</f>
        <v>0</v>
      </c>
      <c r="AG689" s="3">
        <f>SUM(AC689:AF689)</f>
        <v>1</v>
      </c>
    </row>
    <row r="690" spans="1:33">
      <c r="A690" s="3" t="s">
        <v>9552</v>
      </c>
      <c r="B690" s="3" t="s">
        <v>9559</v>
      </c>
      <c r="C690" s="2" t="s">
        <v>8344</v>
      </c>
      <c r="D690" s="2" t="s">
        <v>7203</v>
      </c>
      <c r="E690" s="2" t="s">
        <v>7023</v>
      </c>
      <c r="F690" s="3" t="s">
        <v>3121</v>
      </c>
      <c r="G690" s="8" t="s">
        <v>7277</v>
      </c>
      <c r="H690" s="8" t="s">
        <v>7835</v>
      </c>
      <c r="I690" s="8" t="s">
        <v>7835</v>
      </c>
      <c r="J690" s="72" t="s">
        <v>7835</v>
      </c>
      <c r="K690" s="8" t="s">
        <v>7835</v>
      </c>
      <c r="L690" s="32" t="s">
        <v>10050</v>
      </c>
      <c r="M690" s="8" t="s">
        <v>7835</v>
      </c>
      <c r="N690" s="8" t="s">
        <v>7835</v>
      </c>
      <c r="O690" s="8" t="s">
        <v>7835</v>
      </c>
      <c r="P690" s="8" t="s">
        <v>7835</v>
      </c>
      <c r="Q690" s="16" t="s">
        <v>7277</v>
      </c>
      <c r="R690" s="16" t="s">
        <v>7835</v>
      </c>
      <c r="S690" s="8" t="s">
        <v>7835</v>
      </c>
      <c r="T690" s="16" t="s">
        <v>7835</v>
      </c>
      <c r="V690" s="8" t="s">
        <v>7835</v>
      </c>
      <c r="X690" s="8" t="s">
        <v>7835</v>
      </c>
      <c r="Y690" s="22"/>
      <c r="AC690" s="8">
        <f t="shared" si="130"/>
        <v>0</v>
      </c>
      <c r="AD690" s="8">
        <f t="shared" si="131"/>
        <v>14</v>
      </c>
      <c r="AE690" s="8">
        <f t="shared" si="132"/>
        <v>2</v>
      </c>
      <c r="AF690" s="8">
        <f t="shared" si="129"/>
        <v>0</v>
      </c>
      <c r="AG690" s="3">
        <f t="shared" si="133"/>
        <v>16</v>
      </c>
    </row>
    <row r="691" spans="1:33">
      <c r="A691" s="3" t="s">
        <v>9552</v>
      </c>
      <c r="B691" s="3" t="s">
        <v>9559</v>
      </c>
      <c r="C691" s="2" t="s">
        <v>8344</v>
      </c>
      <c r="D691" s="2" t="s">
        <v>6842</v>
      </c>
      <c r="E691" s="2" t="s">
        <v>7211</v>
      </c>
      <c r="F691" s="3" t="s">
        <v>3443</v>
      </c>
      <c r="G691" s="8" t="s">
        <v>7835</v>
      </c>
      <c r="H691" s="8" t="s">
        <v>7835</v>
      </c>
      <c r="I691" s="8" t="s">
        <v>7835</v>
      </c>
      <c r="J691" s="72" t="s">
        <v>7835</v>
      </c>
      <c r="K691" s="8" t="s">
        <v>7835</v>
      </c>
      <c r="L691" s="32" t="s">
        <v>10050</v>
      </c>
      <c r="M691" s="8" t="s">
        <v>7835</v>
      </c>
      <c r="N691" s="8" t="s">
        <v>7835</v>
      </c>
      <c r="O691" s="8" t="s">
        <v>7835</v>
      </c>
      <c r="P691" s="8" t="s">
        <v>7835</v>
      </c>
      <c r="Q691" s="16" t="s">
        <v>7835</v>
      </c>
      <c r="R691" s="16" t="s">
        <v>7835</v>
      </c>
      <c r="S691" s="8" t="s">
        <v>7835</v>
      </c>
      <c r="T691" s="16" t="s">
        <v>7835</v>
      </c>
      <c r="U691" s="8" t="s">
        <v>7835</v>
      </c>
      <c r="V691" s="8" t="s">
        <v>7835</v>
      </c>
      <c r="X691" s="8" t="s">
        <v>7835</v>
      </c>
      <c r="Y691" s="22" t="s">
        <v>7835</v>
      </c>
      <c r="AC691" s="8">
        <f t="shared" si="130"/>
        <v>0</v>
      </c>
      <c r="AD691" s="8">
        <f t="shared" si="131"/>
        <v>18</v>
      </c>
      <c r="AE691" s="8">
        <f t="shared" si="132"/>
        <v>0</v>
      </c>
      <c r="AF691" s="8">
        <f t="shared" si="129"/>
        <v>0</v>
      </c>
      <c r="AG691" s="3">
        <f t="shared" si="133"/>
        <v>18</v>
      </c>
    </row>
    <row r="692" spans="1:33">
      <c r="A692" s="3" t="s">
        <v>9552</v>
      </c>
      <c r="B692" s="3" t="s">
        <v>9559</v>
      </c>
      <c r="C692" s="2" t="s">
        <v>8344</v>
      </c>
      <c r="D692" s="2" t="s">
        <v>7770</v>
      </c>
      <c r="E692" s="2" t="s">
        <v>9899</v>
      </c>
      <c r="F692" s="3" t="s">
        <v>3002</v>
      </c>
      <c r="G692" s="8" t="s">
        <v>7835</v>
      </c>
      <c r="H692" s="8" t="s">
        <v>8720</v>
      </c>
      <c r="I692" s="8" t="s">
        <v>7835</v>
      </c>
      <c r="J692" s="72" t="s">
        <v>7835</v>
      </c>
      <c r="K692" s="8" t="s">
        <v>8721</v>
      </c>
      <c r="L692" s="32" t="s">
        <v>10050</v>
      </c>
      <c r="M692" s="8" t="s">
        <v>7277</v>
      </c>
      <c r="N692" s="8" t="s">
        <v>7835</v>
      </c>
      <c r="O692" s="8" t="s">
        <v>7835</v>
      </c>
      <c r="P692" s="8" t="s">
        <v>7278</v>
      </c>
      <c r="Q692" s="16" t="s">
        <v>7835</v>
      </c>
      <c r="R692" s="16" t="s">
        <v>7835</v>
      </c>
      <c r="S692" s="8" t="s">
        <v>7835</v>
      </c>
      <c r="T692" s="16" t="s">
        <v>7835</v>
      </c>
      <c r="U692" s="8" t="s">
        <v>7835</v>
      </c>
      <c r="V692" s="8" t="s">
        <v>7835</v>
      </c>
      <c r="X692" s="8" t="s">
        <v>7277</v>
      </c>
      <c r="Y692" s="22"/>
      <c r="AC692" s="8">
        <f>COUNTIF(G692:Y692,"X")+COUNTIF(G692:Y692, "X(e)")</f>
        <v>0</v>
      </c>
      <c r="AD692" s="8">
        <f>COUNTIF(G692:Y692,"NB")</f>
        <v>13</v>
      </c>
      <c r="AE692" s="8">
        <f>COUNTIF(G692:Y692,"V")</f>
        <v>3</v>
      </c>
      <c r="AF692" s="8">
        <f>COUNTIF(G692:Z692,"IN")</f>
        <v>0</v>
      </c>
      <c r="AG692" s="3">
        <f>SUM(AC692:AF692)</f>
        <v>16</v>
      </c>
    </row>
    <row r="693" spans="1:33">
      <c r="A693" s="3" t="s">
        <v>9552</v>
      </c>
      <c r="B693" s="3" t="s">
        <v>9559</v>
      </c>
      <c r="C693" s="2" t="s">
        <v>8344</v>
      </c>
      <c r="D693" s="2" t="s">
        <v>8641</v>
      </c>
      <c r="E693" s="2" t="s">
        <v>7400</v>
      </c>
      <c r="F693" s="3" t="s">
        <v>3618</v>
      </c>
      <c r="G693" s="8" t="s">
        <v>7835</v>
      </c>
      <c r="H693" s="8" t="s">
        <v>7835</v>
      </c>
      <c r="I693" s="8" t="s">
        <v>7835</v>
      </c>
      <c r="J693" s="72" t="s">
        <v>7835</v>
      </c>
      <c r="K693" s="8" t="s">
        <v>7835</v>
      </c>
      <c r="L693" s="32" t="s">
        <v>10050</v>
      </c>
      <c r="M693" s="8" t="s">
        <v>7835</v>
      </c>
      <c r="N693" s="8" t="s">
        <v>7835</v>
      </c>
      <c r="O693" s="8" t="s">
        <v>7835</v>
      </c>
      <c r="P693" s="8" t="s">
        <v>7835</v>
      </c>
      <c r="Q693" s="16" t="s">
        <v>7835</v>
      </c>
      <c r="R693" s="16" t="s">
        <v>7835</v>
      </c>
      <c r="S693" s="8" t="s">
        <v>7835</v>
      </c>
      <c r="T693" s="16" t="s">
        <v>7835</v>
      </c>
      <c r="U693" s="8" t="s">
        <v>7835</v>
      </c>
      <c r="V693" s="8" t="s">
        <v>7835</v>
      </c>
      <c r="X693" s="8" t="s">
        <v>7835</v>
      </c>
      <c r="Y693" s="22" t="s">
        <v>7835</v>
      </c>
      <c r="AC693" s="8">
        <f>COUNTIF(G693:Y693,"X")+COUNTIF(G693:Y693, "X(e)")</f>
        <v>0</v>
      </c>
      <c r="AD693" s="8">
        <f>COUNTIF(G693:Y693,"NB")</f>
        <v>18</v>
      </c>
      <c r="AE693" s="8">
        <f>COUNTIF(G693:Y693,"V")</f>
        <v>0</v>
      </c>
      <c r="AF693" s="8">
        <f>COUNTIF(G693:Z693,"IN")</f>
        <v>0</v>
      </c>
      <c r="AG693" s="3">
        <f>SUM(AC693:AF693)</f>
        <v>18</v>
      </c>
    </row>
    <row r="694" spans="1:33">
      <c r="A694" s="3" t="s">
        <v>9552</v>
      </c>
      <c r="B694" s="3" t="s">
        <v>9559</v>
      </c>
      <c r="C694" s="2" t="s">
        <v>8344</v>
      </c>
      <c r="D694" s="2" t="s">
        <v>7998</v>
      </c>
      <c r="E694" s="2" t="s">
        <v>7395</v>
      </c>
      <c r="F694" s="3" t="s">
        <v>2989</v>
      </c>
      <c r="G694" s="8" t="s">
        <v>7277</v>
      </c>
      <c r="H694" s="8" t="s">
        <v>7835</v>
      </c>
      <c r="I694" s="8"/>
      <c r="J694" s="72" t="s">
        <v>7835</v>
      </c>
      <c r="K694" s="8" t="s">
        <v>7835</v>
      </c>
      <c r="L694" s="32" t="s">
        <v>10050</v>
      </c>
      <c r="M694" s="8" t="s">
        <v>7835</v>
      </c>
      <c r="N694" s="8" t="s">
        <v>7835</v>
      </c>
      <c r="O694" s="8" t="s">
        <v>7835</v>
      </c>
      <c r="P694" s="8" t="s">
        <v>7835</v>
      </c>
      <c r="Q694" s="16" t="s">
        <v>7278</v>
      </c>
      <c r="R694" s="16" t="s">
        <v>7835</v>
      </c>
      <c r="S694" s="8" t="s">
        <v>7835</v>
      </c>
      <c r="T694" s="16" t="s">
        <v>7835</v>
      </c>
      <c r="U694" s="8" t="s">
        <v>7277</v>
      </c>
      <c r="V694" s="8" t="s">
        <v>7835</v>
      </c>
      <c r="X694" s="8" t="s">
        <v>7835</v>
      </c>
      <c r="Y694" s="22" t="s">
        <v>7278</v>
      </c>
      <c r="AC694" s="8">
        <f>COUNTIF(G694:Y694,"X")+COUNTIF(G694:Y694, "X(e)")</f>
        <v>0</v>
      </c>
      <c r="AD694" s="8">
        <f>COUNTIF(G694:Y694,"NB")</f>
        <v>13</v>
      </c>
      <c r="AE694" s="8">
        <f>COUNTIF(G694:Y694,"V")</f>
        <v>2</v>
      </c>
      <c r="AF694" s="8">
        <f>COUNTIF(G694:Z694,"IN")</f>
        <v>0</v>
      </c>
      <c r="AG694" s="3">
        <f>SUM(AC694:AF694)</f>
        <v>15</v>
      </c>
    </row>
    <row r="695" spans="1:33">
      <c r="A695" s="3" t="s">
        <v>9552</v>
      </c>
      <c r="B695" s="3" t="s">
        <v>9559</v>
      </c>
      <c r="C695" s="2" t="s">
        <v>8344</v>
      </c>
      <c r="D695" s="2" t="s">
        <v>7025</v>
      </c>
      <c r="E695" s="2" t="s">
        <v>7195</v>
      </c>
      <c r="F695" s="3" t="s">
        <v>3450</v>
      </c>
      <c r="H695" s="8" t="s">
        <v>7835</v>
      </c>
      <c r="I695" s="8"/>
      <c r="J695" s="8" t="s">
        <v>7277</v>
      </c>
      <c r="K695" s="8" t="s">
        <v>7835</v>
      </c>
      <c r="L695" s="32" t="s">
        <v>10050</v>
      </c>
      <c r="M695" s="8" t="s">
        <v>7835</v>
      </c>
      <c r="N695" s="8" t="s">
        <v>7835</v>
      </c>
      <c r="O695" s="8" t="s">
        <v>7835</v>
      </c>
      <c r="P695" s="8" t="s">
        <v>7835</v>
      </c>
      <c r="Q695" s="16"/>
      <c r="R695" s="16" t="s">
        <v>7835</v>
      </c>
      <c r="S695" s="8" t="s">
        <v>7835</v>
      </c>
      <c r="T695" s="16" t="s">
        <v>7835</v>
      </c>
      <c r="U695" s="8" t="s">
        <v>7277</v>
      </c>
      <c r="V695" s="8" t="s">
        <v>7835</v>
      </c>
      <c r="X695" s="8" t="s">
        <v>7835</v>
      </c>
      <c r="Y695" s="22"/>
      <c r="AC695" s="8">
        <f>COUNTIF(G695:Y695,"X")+COUNTIF(G695:Y695, "X(e)")</f>
        <v>0</v>
      </c>
      <c r="AD695" s="8">
        <f>COUNTIF(G695:Y695,"NB")</f>
        <v>12</v>
      </c>
      <c r="AE695" s="8">
        <f>COUNTIF(G695:Y695,"V")</f>
        <v>2</v>
      </c>
      <c r="AF695" s="8">
        <f>COUNTIF(G695:Z695,"IN")</f>
        <v>0</v>
      </c>
      <c r="AG695" s="3">
        <f>SUM(AC695:AF695)</f>
        <v>14</v>
      </c>
    </row>
    <row r="696" spans="1:33">
      <c r="A696" s="3" t="s">
        <v>9552</v>
      </c>
      <c r="B696" s="3" t="s">
        <v>9559</v>
      </c>
      <c r="C696" s="2" t="s">
        <v>8162</v>
      </c>
      <c r="D696" s="2" t="s">
        <v>7791</v>
      </c>
      <c r="E696" s="2" t="s">
        <v>8072</v>
      </c>
      <c r="F696" s="3" t="s">
        <v>3144</v>
      </c>
      <c r="G696" s="8" t="s">
        <v>7277</v>
      </c>
      <c r="H696" s="8" t="s">
        <v>7835</v>
      </c>
      <c r="I696" s="8"/>
      <c r="J696" s="72" t="s">
        <v>7835</v>
      </c>
      <c r="K696" s="8" t="s">
        <v>7277</v>
      </c>
      <c r="L696" s="32" t="s">
        <v>10050</v>
      </c>
      <c r="M696" s="8" t="s">
        <v>7835</v>
      </c>
      <c r="N696" s="8" t="s">
        <v>7835</v>
      </c>
      <c r="O696" s="8" t="s">
        <v>7835</v>
      </c>
      <c r="P696" s="8" t="s">
        <v>7835</v>
      </c>
      <c r="Q696" s="16" t="s">
        <v>7278</v>
      </c>
      <c r="R696" s="16" t="s">
        <v>7835</v>
      </c>
      <c r="S696" s="8" t="s">
        <v>7835</v>
      </c>
      <c r="T696" s="16" t="s">
        <v>7835</v>
      </c>
      <c r="V696" s="8" t="s">
        <v>7835</v>
      </c>
      <c r="X696" s="8" t="s">
        <v>7835</v>
      </c>
      <c r="Y696" s="22"/>
      <c r="AC696" s="8">
        <f t="shared" si="130"/>
        <v>0</v>
      </c>
      <c r="AD696" s="8">
        <f t="shared" si="131"/>
        <v>12</v>
      </c>
      <c r="AE696" s="8">
        <f t="shared" si="132"/>
        <v>2</v>
      </c>
      <c r="AF696" s="8">
        <f t="shared" si="129"/>
        <v>0</v>
      </c>
      <c r="AG696" s="3">
        <f t="shared" si="133"/>
        <v>14</v>
      </c>
    </row>
    <row r="697" spans="1:33">
      <c r="A697" s="3" t="s">
        <v>9552</v>
      </c>
      <c r="B697" s="3" t="s">
        <v>9559</v>
      </c>
      <c r="C697" s="2" t="s">
        <v>8162</v>
      </c>
      <c r="D697" s="2" t="s">
        <v>8669</v>
      </c>
      <c r="E697" s="2" t="s">
        <v>8073</v>
      </c>
      <c r="F697" s="3" t="s">
        <v>3139</v>
      </c>
      <c r="G697" s="8" t="s">
        <v>7278</v>
      </c>
      <c r="H697" s="8" t="s">
        <v>7277</v>
      </c>
      <c r="I697" s="8"/>
      <c r="L697" s="32" t="s">
        <v>7835</v>
      </c>
      <c r="M697" s="8" t="s">
        <v>7277</v>
      </c>
      <c r="N697" s="8" t="s">
        <v>7277</v>
      </c>
      <c r="O697" s="8" t="s">
        <v>7277</v>
      </c>
      <c r="Q697" s="16"/>
      <c r="R697" s="16" t="s">
        <v>7278</v>
      </c>
      <c r="S697" s="8"/>
      <c r="V697" s="8" t="s">
        <v>7277</v>
      </c>
      <c r="X697" s="8" t="s">
        <v>7835</v>
      </c>
      <c r="Y697" s="22"/>
      <c r="AC697" s="8">
        <f t="shared" si="130"/>
        <v>0</v>
      </c>
      <c r="AD697" s="8">
        <f t="shared" si="131"/>
        <v>2</v>
      </c>
      <c r="AE697" s="8">
        <f t="shared" si="132"/>
        <v>5</v>
      </c>
      <c r="AF697" s="8">
        <f t="shared" si="129"/>
        <v>0</v>
      </c>
      <c r="AG697" s="3">
        <f t="shared" si="133"/>
        <v>7</v>
      </c>
    </row>
    <row r="698" spans="1:33">
      <c r="A698" s="3" t="s">
        <v>9552</v>
      </c>
      <c r="B698" s="3" t="s">
        <v>9559</v>
      </c>
      <c r="C698" s="2" t="s">
        <v>8384</v>
      </c>
      <c r="D698" s="2" t="s">
        <v>8049</v>
      </c>
      <c r="E698" s="2" t="s">
        <v>7166</v>
      </c>
      <c r="F698" s="3" t="s">
        <v>3290</v>
      </c>
      <c r="H698" s="8"/>
      <c r="I698" s="8"/>
      <c r="L698" s="32" t="s">
        <v>10049</v>
      </c>
      <c r="M698" s="8"/>
      <c r="N698" s="8" t="s">
        <v>7823</v>
      </c>
      <c r="O698" s="8"/>
      <c r="Q698" s="16"/>
      <c r="R698" s="16" t="s">
        <v>7823</v>
      </c>
      <c r="S698" s="8"/>
      <c r="V698" s="8"/>
      <c r="X698" s="8"/>
      <c r="Y698" s="22"/>
      <c r="AC698" s="8">
        <f t="shared" ref="AC698:AC737" si="134">COUNTIF(G698:Y698,"X")+COUNTIF(G698:Y698, "X(e)")</f>
        <v>3</v>
      </c>
      <c r="AD698" s="8">
        <f t="shared" ref="AD698:AD737" si="135">COUNTIF(G698:Y698,"NB")</f>
        <v>0</v>
      </c>
      <c r="AE698" s="8">
        <f t="shared" ref="AE698:AE737" si="136">COUNTIF(G698:Y698,"V")</f>
        <v>0</v>
      </c>
      <c r="AF698" s="8">
        <f t="shared" si="129"/>
        <v>0</v>
      </c>
      <c r="AG698" s="3">
        <f t="shared" ref="AG698:AG718" si="137">SUM(AC698:AF698)</f>
        <v>3</v>
      </c>
    </row>
    <row r="699" spans="1:33">
      <c r="A699" s="3" t="s">
        <v>9552</v>
      </c>
      <c r="B699" s="3" t="s">
        <v>9559</v>
      </c>
      <c r="C699" s="2" t="s">
        <v>8384</v>
      </c>
      <c r="D699" s="2" t="s">
        <v>8247</v>
      </c>
      <c r="E699" s="2" t="s">
        <v>7685</v>
      </c>
      <c r="F699" s="3" t="s">
        <v>9880</v>
      </c>
      <c r="H699" s="8"/>
      <c r="I699" s="8" t="s">
        <v>7823</v>
      </c>
      <c r="L699" s="32" t="s">
        <v>10049</v>
      </c>
      <c r="M699" s="8"/>
      <c r="N699" s="8" t="s">
        <v>7823</v>
      </c>
      <c r="O699" s="8"/>
      <c r="Q699" s="16"/>
      <c r="R699" s="16" t="s">
        <v>7823</v>
      </c>
      <c r="S699" s="8"/>
      <c r="V699" s="8" t="s">
        <v>7823</v>
      </c>
      <c r="X699" s="8"/>
      <c r="Y699" s="22"/>
      <c r="AC699" s="8">
        <f t="shared" si="134"/>
        <v>5</v>
      </c>
      <c r="AD699" s="8">
        <f t="shared" si="135"/>
        <v>0</v>
      </c>
      <c r="AE699" s="8">
        <f t="shared" si="136"/>
        <v>0</v>
      </c>
      <c r="AF699" s="8">
        <f t="shared" si="129"/>
        <v>0</v>
      </c>
      <c r="AG699" s="3">
        <f t="shared" si="137"/>
        <v>5</v>
      </c>
    </row>
    <row r="700" spans="1:33">
      <c r="A700" s="3" t="s">
        <v>9552</v>
      </c>
      <c r="B700" s="3" t="s">
        <v>9559</v>
      </c>
      <c r="C700" s="2" t="s">
        <v>8384</v>
      </c>
      <c r="D700" s="2" t="s">
        <v>8054</v>
      </c>
      <c r="E700" s="2" t="s">
        <v>7869</v>
      </c>
      <c r="F700" s="3" t="s">
        <v>3296</v>
      </c>
      <c r="G700" s="8" t="s">
        <v>7823</v>
      </c>
      <c r="H700" s="8"/>
      <c r="I700" s="8"/>
      <c r="K700" s="8" t="s">
        <v>7823</v>
      </c>
      <c r="L700" s="32"/>
      <c r="M700" s="8"/>
      <c r="O700" s="8"/>
      <c r="Q700" s="16"/>
      <c r="S700" s="8"/>
      <c r="V700" s="8"/>
      <c r="X700" s="8"/>
      <c r="Y700" s="22"/>
      <c r="AC700" s="8">
        <f t="shared" si="134"/>
        <v>2</v>
      </c>
      <c r="AD700" s="8">
        <f t="shared" si="135"/>
        <v>0</v>
      </c>
      <c r="AE700" s="8">
        <f t="shared" si="136"/>
        <v>0</v>
      </c>
      <c r="AF700" s="8">
        <f t="shared" si="129"/>
        <v>0</v>
      </c>
      <c r="AG700" s="3">
        <f t="shared" si="137"/>
        <v>2</v>
      </c>
    </row>
    <row r="701" spans="1:33">
      <c r="A701" s="3" t="s">
        <v>9552</v>
      </c>
      <c r="B701" s="3" t="s">
        <v>9559</v>
      </c>
      <c r="C701" s="2" t="s">
        <v>8384</v>
      </c>
      <c r="D701" s="2" t="s">
        <v>8467</v>
      </c>
      <c r="E701" s="2" t="s">
        <v>7506</v>
      </c>
      <c r="F701" s="3" t="s">
        <v>2953</v>
      </c>
      <c r="H701" s="8"/>
      <c r="I701" s="8"/>
      <c r="L701" s="32" t="s">
        <v>10049</v>
      </c>
      <c r="M701" s="8"/>
      <c r="N701" s="8" t="s">
        <v>7823</v>
      </c>
      <c r="O701" s="8"/>
      <c r="Q701" s="16"/>
      <c r="R701" s="16" t="s">
        <v>7278</v>
      </c>
      <c r="S701" s="8"/>
      <c r="V701" s="8" t="s">
        <v>7823</v>
      </c>
      <c r="X701" s="8"/>
      <c r="Y701" s="22"/>
      <c r="AC701" s="8">
        <f t="shared" si="134"/>
        <v>3</v>
      </c>
      <c r="AD701" s="8">
        <f t="shared" si="135"/>
        <v>0</v>
      </c>
      <c r="AE701" s="8">
        <f t="shared" si="136"/>
        <v>0</v>
      </c>
      <c r="AF701" s="8">
        <f t="shared" si="129"/>
        <v>0</v>
      </c>
      <c r="AG701" s="3">
        <f t="shared" si="137"/>
        <v>3</v>
      </c>
    </row>
    <row r="702" spans="1:33">
      <c r="A702" s="3" t="s">
        <v>9552</v>
      </c>
      <c r="B702" s="3" t="s">
        <v>9559</v>
      </c>
      <c r="C702" s="2" t="s">
        <v>8384</v>
      </c>
      <c r="D702" s="2" t="s">
        <v>7507</v>
      </c>
      <c r="E702" s="2" t="s">
        <v>7868</v>
      </c>
      <c r="F702" s="3" t="s">
        <v>3112</v>
      </c>
      <c r="G702" s="8" t="s">
        <v>7823</v>
      </c>
      <c r="H702" s="8"/>
      <c r="I702" s="8" t="s">
        <v>7823</v>
      </c>
      <c r="J702" s="72" t="s">
        <v>7823</v>
      </c>
      <c r="L702" s="32" t="s">
        <v>10051</v>
      </c>
      <c r="M702" s="8"/>
      <c r="O702" s="8" t="s">
        <v>7823</v>
      </c>
      <c r="P702" s="8" t="s">
        <v>7823</v>
      </c>
      <c r="Q702" s="16" t="s">
        <v>7823</v>
      </c>
      <c r="R702" s="16" t="s">
        <v>7823</v>
      </c>
      <c r="S702" s="8" t="s">
        <v>7823</v>
      </c>
      <c r="U702" s="8" t="s">
        <v>7278</v>
      </c>
      <c r="V702" s="8" t="s">
        <v>7823</v>
      </c>
      <c r="X702" s="8"/>
      <c r="Y702" s="22"/>
      <c r="AC702" s="8">
        <f t="shared" si="134"/>
        <v>9</v>
      </c>
      <c r="AD702" s="8">
        <f t="shared" si="135"/>
        <v>0</v>
      </c>
      <c r="AE702" s="8">
        <f t="shared" si="136"/>
        <v>1</v>
      </c>
      <c r="AF702" s="8">
        <f t="shared" si="129"/>
        <v>0</v>
      </c>
      <c r="AG702" s="3">
        <f t="shared" si="137"/>
        <v>10</v>
      </c>
    </row>
    <row r="703" spans="1:33">
      <c r="A703" s="3" t="s">
        <v>9552</v>
      </c>
      <c r="B703" s="3" t="s">
        <v>9559</v>
      </c>
      <c r="C703" s="2" t="s">
        <v>8384</v>
      </c>
      <c r="D703" s="2" t="s">
        <v>7879</v>
      </c>
      <c r="E703" s="2" t="s">
        <v>8044</v>
      </c>
      <c r="F703" s="3" t="s">
        <v>2476</v>
      </c>
      <c r="H703" s="8" t="s">
        <v>7835</v>
      </c>
      <c r="I703" s="8"/>
      <c r="L703" s="32" t="s">
        <v>10050</v>
      </c>
      <c r="M703" s="8" t="s">
        <v>7835</v>
      </c>
      <c r="N703" s="8" t="s">
        <v>7277</v>
      </c>
      <c r="O703" s="8"/>
      <c r="P703" s="8" t="s">
        <v>7835</v>
      </c>
      <c r="Q703" s="16"/>
      <c r="S703" s="8" t="s">
        <v>7277</v>
      </c>
      <c r="T703" s="16" t="s">
        <v>7835</v>
      </c>
      <c r="V703" s="8" t="s">
        <v>7835</v>
      </c>
      <c r="X703" s="8" t="s">
        <v>7835</v>
      </c>
      <c r="Y703" s="22"/>
      <c r="AC703" s="8">
        <f t="shared" si="134"/>
        <v>0</v>
      </c>
      <c r="AD703" s="8">
        <f t="shared" si="135"/>
        <v>7</v>
      </c>
      <c r="AE703" s="8">
        <f t="shared" si="136"/>
        <v>2</v>
      </c>
      <c r="AF703" s="8">
        <f t="shared" si="129"/>
        <v>0</v>
      </c>
      <c r="AG703" s="3">
        <f t="shared" si="137"/>
        <v>9</v>
      </c>
    </row>
    <row r="704" spans="1:33">
      <c r="A704" s="3" t="s">
        <v>9552</v>
      </c>
      <c r="B704" s="3" t="s">
        <v>9559</v>
      </c>
      <c r="C704" s="2" t="s">
        <v>8384</v>
      </c>
      <c r="D704" s="2" t="s">
        <v>8246</v>
      </c>
      <c r="E704" s="2" t="s">
        <v>8233</v>
      </c>
      <c r="F704" s="3" t="s">
        <v>10510</v>
      </c>
      <c r="G704" s="8" t="s">
        <v>7823</v>
      </c>
      <c r="H704" s="8"/>
      <c r="I704" s="8" t="s">
        <v>7823</v>
      </c>
      <c r="J704" s="72" t="s">
        <v>7823</v>
      </c>
      <c r="L704" s="32" t="s">
        <v>10049</v>
      </c>
      <c r="M704" s="8"/>
      <c r="N704" s="8" t="s">
        <v>7277</v>
      </c>
      <c r="O704" s="8" t="s">
        <v>7823</v>
      </c>
      <c r="P704" s="8" t="s">
        <v>7823</v>
      </c>
      <c r="Q704" s="16" t="s">
        <v>7823</v>
      </c>
      <c r="R704" s="16" t="s">
        <v>7823</v>
      </c>
      <c r="S704" s="8" t="s">
        <v>7823</v>
      </c>
      <c r="T704" s="16" t="s">
        <v>7823</v>
      </c>
      <c r="U704" s="8" t="s">
        <v>7823</v>
      </c>
      <c r="V704" s="8" t="s">
        <v>7823</v>
      </c>
      <c r="X704" s="8"/>
      <c r="Y704" s="22" t="s">
        <v>7823</v>
      </c>
      <c r="AC704" s="8">
        <f t="shared" si="134"/>
        <v>13</v>
      </c>
      <c r="AD704" s="8">
        <f t="shared" si="135"/>
        <v>0</v>
      </c>
      <c r="AE704" s="8">
        <f t="shared" si="136"/>
        <v>1</v>
      </c>
      <c r="AF704" s="8">
        <f t="shared" si="129"/>
        <v>0</v>
      </c>
      <c r="AG704" s="3">
        <f t="shared" si="137"/>
        <v>14</v>
      </c>
    </row>
    <row r="705" spans="1:33">
      <c r="A705" s="3" t="s">
        <v>9552</v>
      </c>
      <c r="B705" s="3" t="s">
        <v>9559</v>
      </c>
      <c r="C705" s="2" t="s">
        <v>8384</v>
      </c>
      <c r="D705" s="2" t="s">
        <v>10511</v>
      </c>
      <c r="E705" s="2" t="s">
        <v>10512</v>
      </c>
      <c r="F705" s="3" t="s">
        <v>10513</v>
      </c>
      <c r="G705" s="8" t="s">
        <v>7823</v>
      </c>
      <c r="H705" s="8"/>
      <c r="I705" s="8"/>
      <c r="K705" s="8" t="s">
        <v>7823</v>
      </c>
      <c r="L705" s="32"/>
      <c r="M705" s="8"/>
      <c r="O705" s="8"/>
      <c r="P705" s="8"/>
      <c r="Q705" s="16"/>
      <c r="S705" s="8"/>
      <c r="U705" s="8" t="s">
        <v>7835</v>
      </c>
      <c r="V705" s="8"/>
      <c r="X705" s="8"/>
      <c r="Y705" s="22"/>
      <c r="AC705" s="8">
        <f t="shared" si="134"/>
        <v>2</v>
      </c>
      <c r="AD705" s="8">
        <f t="shared" si="135"/>
        <v>1</v>
      </c>
      <c r="AE705" s="8">
        <f t="shared" si="136"/>
        <v>0</v>
      </c>
      <c r="AF705" s="8">
        <f t="shared" si="129"/>
        <v>0</v>
      </c>
      <c r="AG705" s="3">
        <f t="shared" si="137"/>
        <v>3</v>
      </c>
    </row>
    <row r="706" spans="1:33">
      <c r="A706" s="3" t="s">
        <v>9552</v>
      </c>
      <c r="B706" s="3" t="s">
        <v>9559</v>
      </c>
      <c r="C706" s="2" t="s">
        <v>8384</v>
      </c>
      <c r="D706" s="2" t="s">
        <v>8238</v>
      </c>
      <c r="E706" s="2" t="s">
        <v>8234</v>
      </c>
      <c r="F706" s="3" t="s">
        <v>3130</v>
      </c>
      <c r="G706" s="8" t="s">
        <v>7823</v>
      </c>
      <c r="H706" s="8"/>
      <c r="I706" s="8" t="s">
        <v>7823</v>
      </c>
      <c r="K706" s="8" t="s">
        <v>7823</v>
      </c>
      <c r="L706" s="32"/>
      <c r="M706" s="8"/>
      <c r="N706" s="8" t="s">
        <v>7278</v>
      </c>
      <c r="O706" s="8"/>
      <c r="Q706" s="16"/>
      <c r="R706" s="16" t="s">
        <v>7823</v>
      </c>
      <c r="S706" s="8"/>
      <c r="V706" s="8"/>
      <c r="X706" s="8"/>
      <c r="Y706" s="22"/>
      <c r="AC706" s="8">
        <f t="shared" si="134"/>
        <v>4</v>
      </c>
      <c r="AD706" s="8">
        <f t="shared" si="135"/>
        <v>0</v>
      </c>
      <c r="AE706" s="8">
        <f t="shared" si="136"/>
        <v>0</v>
      </c>
      <c r="AF706" s="8">
        <f t="shared" si="129"/>
        <v>0</v>
      </c>
      <c r="AG706" s="3">
        <f t="shared" si="137"/>
        <v>4</v>
      </c>
    </row>
    <row r="707" spans="1:33">
      <c r="A707" s="3" t="s">
        <v>9552</v>
      </c>
      <c r="B707" s="3" t="s">
        <v>9559</v>
      </c>
      <c r="C707" s="2" t="s">
        <v>9228</v>
      </c>
      <c r="D707" s="2" t="s">
        <v>7893</v>
      </c>
      <c r="E707" s="2" t="s">
        <v>7570</v>
      </c>
      <c r="F707" s="3" t="s">
        <v>3175</v>
      </c>
      <c r="G707" s="8" t="s">
        <v>7835</v>
      </c>
      <c r="H707" s="8"/>
      <c r="I707" s="8" t="s">
        <v>7835</v>
      </c>
      <c r="J707" s="72" t="s">
        <v>7835</v>
      </c>
      <c r="K707" s="8" t="s">
        <v>7835</v>
      </c>
      <c r="L707" s="32" t="s">
        <v>10050</v>
      </c>
      <c r="M707" s="8" t="s">
        <v>7277</v>
      </c>
      <c r="N707" s="8" t="s">
        <v>7835</v>
      </c>
      <c r="O707" s="8"/>
      <c r="Q707" s="16" t="s">
        <v>7835</v>
      </c>
      <c r="R707" s="16" t="s">
        <v>7835</v>
      </c>
      <c r="S707" s="8" t="s">
        <v>7278</v>
      </c>
      <c r="T707" s="16" t="s">
        <v>7277</v>
      </c>
      <c r="U707" s="8" t="s">
        <v>7835</v>
      </c>
      <c r="V707" s="8" t="s">
        <v>7835</v>
      </c>
      <c r="X707" s="8" t="s">
        <v>7835</v>
      </c>
      <c r="Y707" s="22" t="s">
        <v>7277</v>
      </c>
      <c r="AC707" s="8">
        <f t="shared" si="134"/>
        <v>0</v>
      </c>
      <c r="AD707" s="8">
        <f t="shared" si="135"/>
        <v>11</v>
      </c>
      <c r="AE707" s="8">
        <f t="shared" si="136"/>
        <v>3</v>
      </c>
      <c r="AF707" s="8">
        <f t="shared" si="129"/>
        <v>0</v>
      </c>
      <c r="AG707" s="3">
        <f t="shared" si="137"/>
        <v>14</v>
      </c>
    </row>
    <row r="708" spans="1:33">
      <c r="A708" s="3" t="s">
        <v>9552</v>
      </c>
      <c r="B708" s="3" t="s">
        <v>9559</v>
      </c>
      <c r="C708" s="2" t="s">
        <v>9228</v>
      </c>
      <c r="D708" s="2" t="s">
        <v>7752</v>
      </c>
      <c r="E708" s="2" t="s">
        <v>7753</v>
      </c>
      <c r="F708" s="3" t="s">
        <v>2852</v>
      </c>
      <c r="G708" s="8" t="s">
        <v>7278</v>
      </c>
      <c r="H708" s="8"/>
      <c r="I708" s="8"/>
      <c r="J708" s="72" t="s">
        <v>7277</v>
      </c>
      <c r="K708" s="8" t="s">
        <v>7277</v>
      </c>
      <c r="L708" s="32" t="s">
        <v>10050</v>
      </c>
      <c r="M708" s="8" t="s">
        <v>7277</v>
      </c>
      <c r="N708" s="8" t="s">
        <v>7835</v>
      </c>
      <c r="O708" s="8"/>
      <c r="Q708" s="16"/>
      <c r="R708" s="16" t="s">
        <v>7835</v>
      </c>
      <c r="S708" s="8"/>
      <c r="V708" s="8" t="s">
        <v>7277</v>
      </c>
      <c r="X708" s="8" t="s">
        <v>7277</v>
      </c>
      <c r="Y708" s="22"/>
      <c r="AC708" s="8">
        <f t="shared" si="134"/>
        <v>0</v>
      </c>
      <c r="AD708" s="8">
        <f t="shared" si="135"/>
        <v>3</v>
      </c>
      <c r="AE708" s="8">
        <f t="shared" si="136"/>
        <v>5</v>
      </c>
      <c r="AF708" s="8">
        <f t="shared" si="129"/>
        <v>0</v>
      </c>
      <c r="AG708" s="3">
        <f t="shared" si="137"/>
        <v>8</v>
      </c>
    </row>
    <row r="709" spans="1:33">
      <c r="A709" s="3" t="s">
        <v>9552</v>
      </c>
      <c r="B709" s="3" t="s">
        <v>9559</v>
      </c>
      <c r="C709" s="2" t="s">
        <v>9228</v>
      </c>
      <c r="D709" s="2" t="s">
        <v>7948</v>
      </c>
      <c r="E709" s="2" t="s">
        <v>6670</v>
      </c>
      <c r="F709" s="3" t="s">
        <v>1488</v>
      </c>
      <c r="G709" s="8" t="s">
        <v>7835</v>
      </c>
      <c r="H709" s="8"/>
      <c r="I709" s="8"/>
      <c r="J709" s="72" t="s">
        <v>7277</v>
      </c>
      <c r="K709" s="8" t="s">
        <v>7835</v>
      </c>
      <c r="L709" s="32" t="s">
        <v>10051</v>
      </c>
      <c r="M709" s="8"/>
      <c r="N709" s="8" t="s">
        <v>7835</v>
      </c>
      <c r="O709" s="8"/>
      <c r="Q709" s="16" t="s">
        <v>7277</v>
      </c>
      <c r="R709" s="16" t="s">
        <v>7835</v>
      </c>
      <c r="S709" s="8"/>
      <c r="V709" s="8"/>
      <c r="X709" s="8" t="s">
        <v>7277</v>
      </c>
      <c r="Y709" s="22" t="s">
        <v>7277</v>
      </c>
      <c r="AC709" s="8">
        <f t="shared" si="134"/>
        <v>0</v>
      </c>
      <c r="AD709" s="8">
        <f t="shared" si="135"/>
        <v>4</v>
      </c>
      <c r="AE709" s="8">
        <f t="shared" si="136"/>
        <v>5</v>
      </c>
      <c r="AF709" s="8">
        <f t="shared" si="129"/>
        <v>0</v>
      </c>
      <c r="AG709" s="3">
        <f t="shared" si="137"/>
        <v>9</v>
      </c>
    </row>
    <row r="710" spans="1:33">
      <c r="A710" s="3" t="s">
        <v>9552</v>
      </c>
      <c r="B710" s="3" t="s">
        <v>9559</v>
      </c>
      <c r="C710" s="2" t="s">
        <v>8308</v>
      </c>
      <c r="D710" s="2" t="s">
        <v>7012</v>
      </c>
      <c r="E710" s="2" t="s">
        <v>6473</v>
      </c>
      <c r="F710" s="3" t="s">
        <v>2463</v>
      </c>
      <c r="G710" s="8" t="s">
        <v>7277</v>
      </c>
      <c r="H710" s="8"/>
      <c r="I710" s="8"/>
      <c r="J710" s="72" t="s">
        <v>7277</v>
      </c>
      <c r="L710" s="32"/>
      <c r="M710" s="8"/>
      <c r="O710" s="8" t="s">
        <v>7277</v>
      </c>
      <c r="Q710" s="16"/>
      <c r="S710" s="8"/>
      <c r="T710" s="16" t="s">
        <v>7277</v>
      </c>
      <c r="V710" s="8"/>
      <c r="X710" s="8"/>
      <c r="Y710" s="22"/>
      <c r="AC710" s="8">
        <f t="shared" si="134"/>
        <v>0</v>
      </c>
      <c r="AD710" s="8">
        <f t="shared" si="135"/>
        <v>0</v>
      </c>
      <c r="AE710" s="8">
        <f t="shared" si="136"/>
        <v>4</v>
      </c>
      <c r="AF710" s="8">
        <f t="shared" si="129"/>
        <v>0</v>
      </c>
      <c r="AG710" s="3">
        <f t="shared" si="137"/>
        <v>4</v>
      </c>
    </row>
    <row r="711" spans="1:33">
      <c r="A711" s="3" t="s">
        <v>9552</v>
      </c>
      <c r="B711" s="3" t="s">
        <v>9559</v>
      </c>
      <c r="C711" s="2" t="s">
        <v>9246</v>
      </c>
      <c r="D711" s="2" t="s">
        <v>7530</v>
      </c>
      <c r="E711" s="2" t="s">
        <v>6472</v>
      </c>
      <c r="F711" s="3" t="s">
        <v>2625</v>
      </c>
      <c r="G711" s="8" t="s">
        <v>7835</v>
      </c>
      <c r="H711" s="8" t="s">
        <v>7835</v>
      </c>
      <c r="I711" s="8" t="s">
        <v>7835</v>
      </c>
      <c r="J711" s="72" t="s">
        <v>7835</v>
      </c>
      <c r="K711" s="8" t="s">
        <v>7835</v>
      </c>
      <c r="L711" s="32" t="s">
        <v>10050</v>
      </c>
      <c r="M711" s="8" t="s">
        <v>7835</v>
      </c>
      <c r="N711" s="8" t="s">
        <v>7835</v>
      </c>
      <c r="O711" s="8" t="s">
        <v>7835</v>
      </c>
      <c r="P711" s="8" t="s">
        <v>7835</v>
      </c>
      <c r="Q711" s="16" t="s">
        <v>7835</v>
      </c>
      <c r="R711" s="16" t="s">
        <v>7835</v>
      </c>
      <c r="S711" s="8" t="s">
        <v>7835</v>
      </c>
      <c r="T711" s="16" t="s">
        <v>7835</v>
      </c>
      <c r="U711" s="8" t="s">
        <v>7835</v>
      </c>
      <c r="V711" s="8" t="s">
        <v>7835</v>
      </c>
      <c r="X711" s="8" t="s">
        <v>7835</v>
      </c>
      <c r="Y711" s="22" t="s">
        <v>7277</v>
      </c>
      <c r="AC711" s="8">
        <f t="shared" si="134"/>
        <v>0</v>
      </c>
      <c r="AD711" s="8">
        <f t="shared" si="135"/>
        <v>17</v>
      </c>
      <c r="AE711" s="8">
        <f t="shared" si="136"/>
        <v>1</v>
      </c>
      <c r="AF711" s="8">
        <f t="shared" si="129"/>
        <v>0</v>
      </c>
      <c r="AG711" s="3">
        <f t="shared" si="137"/>
        <v>18</v>
      </c>
    </row>
    <row r="712" spans="1:33">
      <c r="A712" s="3" t="s">
        <v>9552</v>
      </c>
      <c r="B712" s="3" t="s">
        <v>9559</v>
      </c>
      <c r="C712" s="2" t="s">
        <v>8102</v>
      </c>
      <c r="D712" s="2" t="s">
        <v>6829</v>
      </c>
      <c r="E712" s="2" t="s">
        <v>6830</v>
      </c>
      <c r="F712" s="3" t="s">
        <v>3124</v>
      </c>
      <c r="G712" s="8" t="s">
        <v>7835</v>
      </c>
      <c r="H712" s="8" t="s">
        <v>7835</v>
      </c>
      <c r="I712" s="8" t="s">
        <v>7835</v>
      </c>
      <c r="J712" s="72" t="s">
        <v>7835</v>
      </c>
      <c r="K712" s="8" t="s">
        <v>7277</v>
      </c>
      <c r="L712" s="32" t="s">
        <v>10050</v>
      </c>
      <c r="M712" s="8" t="s">
        <v>7835</v>
      </c>
      <c r="N712" s="8" t="s">
        <v>7835</v>
      </c>
      <c r="O712" s="8" t="s">
        <v>7835</v>
      </c>
      <c r="P712" s="8" t="s">
        <v>7835</v>
      </c>
      <c r="Q712" s="16" t="s">
        <v>7835</v>
      </c>
      <c r="R712" s="16" t="s">
        <v>7835</v>
      </c>
      <c r="S712" s="8" t="s">
        <v>7835</v>
      </c>
      <c r="T712" s="16" t="s">
        <v>7835</v>
      </c>
      <c r="U712" s="8" t="s">
        <v>7835</v>
      </c>
      <c r="V712" s="8" t="s">
        <v>7835</v>
      </c>
      <c r="X712" s="8" t="s">
        <v>7835</v>
      </c>
      <c r="Y712" s="22"/>
      <c r="AC712" s="8">
        <f>COUNTIF(G712:Y712,"X")+COUNTIF(G712:Y712, "X(e)")</f>
        <v>0</v>
      </c>
      <c r="AD712" s="8">
        <f>COUNTIF(G712:Y712,"NB")</f>
        <v>16</v>
      </c>
      <c r="AE712" s="8">
        <f>COUNTIF(G712:Y712,"V")</f>
        <v>1</v>
      </c>
      <c r="AF712" s="8">
        <f t="shared" si="129"/>
        <v>0</v>
      </c>
      <c r="AG712" s="3">
        <f t="shared" si="137"/>
        <v>17</v>
      </c>
    </row>
    <row r="713" spans="1:33">
      <c r="A713" s="3" t="s">
        <v>9552</v>
      </c>
      <c r="B713" s="3" t="s">
        <v>9559</v>
      </c>
      <c r="C713" s="2" t="s">
        <v>8102</v>
      </c>
      <c r="D713" s="2" t="s">
        <v>6479</v>
      </c>
      <c r="E713" s="2" t="s">
        <v>6483</v>
      </c>
      <c r="F713" s="3" t="s">
        <v>2809</v>
      </c>
      <c r="H713" s="8"/>
      <c r="I713" s="8"/>
      <c r="K713" s="8" t="s">
        <v>7277</v>
      </c>
      <c r="L713" s="32" t="s">
        <v>10050</v>
      </c>
      <c r="M713" s="8"/>
      <c r="N713" s="8" t="s">
        <v>7835</v>
      </c>
      <c r="O713" s="8"/>
      <c r="Q713" s="16"/>
      <c r="R713" s="16" t="s">
        <v>7835</v>
      </c>
      <c r="S713" s="8"/>
      <c r="V713" s="8"/>
      <c r="X713" s="8"/>
      <c r="Y713" s="22"/>
      <c r="AC713" s="8">
        <f>COUNTIF(G713:Y713,"X")+COUNTIF(G713:Y713, "X(e)")</f>
        <v>0</v>
      </c>
      <c r="AD713" s="8">
        <f>COUNTIF(G713:Y713,"NB")</f>
        <v>3</v>
      </c>
      <c r="AE713" s="8">
        <f>COUNTIF(G713:Y713,"V")</f>
        <v>1</v>
      </c>
      <c r="AF713" s="8">
        <f t="shared" si="129"/>
        <v>0</v>
      </c>
      <c r="AG713" s="3">
        <f t="shared" si="137"/>
        <v>4</v>
      </c>
    </row>
    <row r="714" spans="1:33">
      <c r="A714" s="3" t="s">
        <v>9552</v>
      </c>
      <c r="B714" s="3" t="s">
        <v>9559</v>
      </c>
      <c r="C714" s="2" t="s">
        <v>8102</v>
      </c>
      <c r="D714" s="2" t="s">
        <v>10060</v>
      </c>
      <c r="E714" s="2" t="s">
        <v>10061</v>
      </c>
      <c r="F714" s="3" t="s">
        <v>10062</v>
      </c>
      <c r="G714" s="8" t="s">
        <v>7278</v>
      </c>
      <c r="H714" s="8"/>
      <c r="I714" s="8"/>
      <c r="L714" s="32"/>
      <c r="M714" s="8"/>
      <c r="O714" s="8" t="s">
        <v>7277</v>
      </c>
      <c r="Q714" s="16"/>
      <c r="S714" s="8"/>
      <c r="T714" s="16" t="s">
        <v>7277</v>
      </c>
      <c r="V714" s="8"/>
      <c r="X714" s="8"/>
      <c r="Y714" s="22"/>
      <c r="AC714" s="8">
        <f>COUNTIF(G714:Y714,"X")+COUNTIF(G714:Y714, "X(e)")</f>
        <v>0</v>
      </c>
      <c r="AD714" s="8">
        <f>COUNTIF(G714:Y714,"NB")</f>
        <v>0</v>
      </c>
      <c r="AE714" s="8">
        <f>COUNTIF(G714:Y714,"V")</f>
        <v>2</v>
      </c>
      <c r="AF714" s="8">
        <f t="shared" si="129"/>
        <v>0</v>
      </c>
      <c r="AG714" s="3">
        <f t="shared" si="137"/>
        <v>2</v>
      </c>
    </row>
    <row r="715" spans="1:33">
      <c r="A715" s="3" t="s">
        <v>9552</v>
      </c>
      <c r="B715" s="3" t="s">
        <v>9559</v>
      </c>
      <c r="C715" s="2" t="s">
        <v>8102</v>
      </c>
      <c r="D715" s="2" t="s">
        <v>7910</v>
      </c>
      <c r="E715" s="2" t="s">
        <v>7185</v>
      </c>
      <c r="F715" s="3" t="s">
        <v>3423</v>
      </c>
      <c r="G715" s="8" t="s">
        <v>7835</v>
      </c>
      <c r="H715" s="8" t="s">
        <v>7835</v>
      </c>
      <c r="I715" s="8" t="s">
        <v>7835</v>
      </c>
      <c r="J715" s="72" t="s">
        <v>7835</v>
      </c>
      <c r="K715" s="8" t="s">
        <v>7835</v>
      </c>
      <c r="L715" s="32" t="s">
        <v>10050</v>
      </c>
      <c r="M715" s="8" t="s">
        <v>7835</v>
      </c>
      <c r="N715" s="8" t="s">
        <v>7835</v>
      </c>
      <c r="O715" s="8" t="s">
        <v>7835</v>
      </c>
      <c r="P715" s="8" t="s">
        <v>7835</v>
      </c>
      <c r="Q715" s="16" t="s">
        <v>7835</v>
      </c>
      <c r="R715" s="16" t="s">
        <v>7835</v>
      </c>
      <c r="S715" s="8" t="s">
        <v>7835</v>
      </c>
      <c r="T715" s="16" t="s">
        <v>7835</v>
      </c>
      <c r="U715" s="8" t="s">
        <v>7835</v>
      </c>
      <c r="V715" s="8" t="s">
        <v>7835</v>
      </c>
      <c r="X715" s="8" t="s">
        <v>7835</v>
      </c>
      <c r="Y715" s="22" t="s">
        <v>7277</v>
      </c>
      <c r="AC715" s="8">
        <f t="shared" si="134"/>
        <v>0</v>
      </c>
      <c r="AD715" s="8">
        <f t="shared" si="135"/>
        <v>17</v>
      </c>
      <c r="AE715" s="8">
        <f t="shared" si="136"/>
        <v>1</v>
      </c>
      <c r="AF715" s="8">
        <f t="shared" ref="AF715:AF782" si="138">COUNTIF(G715:Z715,"IN")</f>
        <v>0</v>
      </c>
      <c r="AG715" s="3">
        <f t="shared" si="137"/>
        <v>18</v>
      </c>
    </row>
    <row r="716" spans="1:33">
      <c r="A716" s="3" t="s">
        <v>9552</v>
      </c>
      <c r="B716" s="3" t="s">
        <v>9559</v>
      </c>
      <c r="C716" s="2" t="s">
        <v>8102</v>
      </c>
      <c r="D716" s="2" t="s">
        <v>6817</v>
      </c>
      <c r="E716" s="2" t="s">
        <v>7525</v>
      </c>
      <c r="F716" s="3" t="s">
        <v>2955</v>
      </c>
      <c r="G716" s="8" t="s">
        <v>7835</v>
      </c>
      <c r="H716" s="8" t="s">
        <v>7835</v>
      </c>
      <c r="I716" s="8"/>
      <c r="J716" s="72" t="s">
        <v>7835</v>
      </c>
      <c r="K716" s="8" t="s">
        <v>7835</v>
      </c>
      <c r="L716" s="32" t="s">
        <v>10050</v>
      </c>
      <c r="M716" s="8" t="s">
        <v>7835</v>
      </c>
      <c r="N716" s="8" t="s">
        <v>7835</v>
      </c>
      <c r="O716" s="8" t="s">
        <v>7835</v>
      </c>
      <c r="P716" s="8" t="s">
        <v>7835</v>
      </c>
      <c r="Q716" s="16"/>
      <c r="R716" s="16" t="s">
        <v>7835</v>
      </c>
      <c r="S716" s="8" t="s">
        <v>7835</v>
      </c>
      <c r="T716" s="16" t="s">
        <v>7835</v>
      </c>
      <c r="U716" s="8" t="s">
        <v>7835</v>
      </c>
      <c r="V716" s="8" t="s">
        <v>7835</v>
      </c>
      <c r="X716" s="8" t="s">
        <v>7835</v>
      </c>
      <c r="Y716" s="22"/>
      <c r="AC716" s="8">
        <f>COUNTIF(G716:Y716,"X")+COUNTIF(G716:Y716, "X(e)")</f>
        <v>0</v>
      </c>
      <c r="AD716" s="8">
        <f>COUNTIF(G716:Y716,"NB")</f>
        <v>15</v>
      </c>
      <c r="AE716" s="8">
        <f>COUNTIF(G716:Y716,"V")</f>
        <v>0</v>
      </c>
      <c r="AF716" s="8">
        <f t="shared" si="138"/>
        <v>0</v>
      </c>
      <c r="AG716" s="3">
        <f t="shared" si="137"/>
        <v>15</v>
      </c>
    </row>
    <row r="717" spans="1:33">
      <c r="A717" s="3" t="s">
        <v>9552</v>
      </c>
      <c r="B717" s="3" t="s">
        <v>9559</v>
      </c>
      <c r="C717" s="2" t="s">
        <v>8102</v>
      </c>
      <c r="D717" s="2" t="s">
        <v>7917</v>
      </c>
      <c r="E717" s="2" t="s">
        <v>6484</v>
      </c>
      <c r="F717" s="3" t="s">
        <v>3123</v>
      </c>
      <c r="G717" s="8" t="s">
        <v>7835</v>
      </c>
      <c r="H717" s="8" t="s">
        <v>7835</v>
      </c>
      <c r="I717" s="8" t="s">
        <v>7835</v>
      </c>
      <c r="J717" s="72" t="s">
        <v>7835</v>
      </c>
      <c r="K717" s="8" t="s">
        <v>7835</v>
      </c>
      <c r="L717" s="32" t="s">
        <v>10050</v>
      </c>
      <c r="M717" s="8" t="s">
        <v>7835</v>
      </c>
      <c r="N717" s="8" t="s">
        <v>7835</v>
      </c>
      <c r="O717" s="8" t="s">
        <v>7835</v>
      </c>
      <c r="P717" s="8" t="s">
        <v>7835</v>
      </c>
      <c r="Q717" s="16" t="s">
        <v>7835</v>
      </c>
      <c r="R717" s="16" t="s">
        <v>7835</v>
      </c>
      <c r="S717" s="8" t="s">
        <v>7835</v>
      </c>
      <c r="T717" s="16" t="s">
        <v>7835</v>
      </c>
      <c r="U717" s="8" t="s">
        <v>7835</v>
      </c>
      <c r="V717" s="8" t="s">
        <v>7835</v>
      </c>
      <c r="X717" s="8" t="s">
        <v>7835</v>
      </c>
      <c r="Y717" s="22" t="s">
        <v>7277</v>
      </c>
      <c r="AC717" s="8">
        <f t="shared" si="134"/>
        <v>0</v>
      </c>
      <c r="AD717" s="8">
        <f t="shared" si="135"/>
        <v>17</v>
      </c>
      <c r="AE717" s="8">
        <f t="shared" si="136"/>
        <v>1</v>
      </c>
      <c r="AF717" s="8">
        <f t="shared" si="138"/>
        <v>0</v>
      </c>
      <c r="AG717" s="3">
        <f t="shared" si="137"/>
        <v>18</v>
      </c>
    </row>
    <row r="718" spans="1:33">
      <c r="A718" s="3" t="s">
        <v>9552</v>
      </c>
      <c r="B718" s="3" t="s">
        <v>9559</v>
      </c>
      <c r="C718" s="2" t="s">
        <v>8102</v>
      </c>
      <c r="D718" s="2" t="s">
        <v>7462</v>
      </c>
      <c r="E718" s="2" t="s">
        <v>7908</v>
      </c>
      <c r="F718" s="3" t="s">
        <v>7267</v>
      </c>
      <c r="H718" s="8"/>
      <c r="I718" s="8"/>
      <c r="J718" s="8" t="s">
        <v>7277</v>
      </c>
      <c r="L718" s="32"/>
      <c r="M718" s="8"/>
      <c r="O718" s="8"/>
      <c r="Q718" s="16"/>
      <c r="S718" s="8"/>
      <c r="T718" s="16" t="s">
        <v>7277</v>
      </c>
      <c r="V718" s="8"/>
      <c r="X718" s="8"/>
      <c r="Y718" s="22"/>
      <c r="AC718" s="8">
        <f t="shared" si="134"/>
        <v>0</v>
      </c>
      <c r="AD718" s="8">
        <f t="shared" si="135"/>
        <v>0</v>
      </c>
      <c r="AE718" s="8">
        <f t="shared" si="136"/>
        <v>2</v>
      </c>
      <c r="AF718" s="8">
        <f t="shared" si="138"/>
        <v>0</v>
      </c>
      <c r="AG718" s="3">
        <f t="shared" si="137"/>
        <v>2</v>
      </c>
    </row>
    <row r="719" spans="1:33">
      <c r="A719" s="3" t="s">
        <v>9552</v>
      </c>
      <c r="B719" s="3" t="s">
        <v>9560</v>
      </c>
      <c r="C719" s="2" t="s">
        <v>8342</v>
      </c>
      <c r="D719" s="2" t="s">
        <v>6850</v>
      </c>
      <c r="E719" s="2" t="s">
        <v>6849</v>
      </c>
      <c r="F719" s="3" t="s">
        <v>1634</v>
      </c>
      <c r="G719" s="8" t="s">
        <v>7823</v>
      </c>
      <c r="H719" s="8"/>
      <c r="I719" s="8" t="s">
        <v>7823</v>
      </c>
      <c r="K719" s="8" t="s">
        <v>7823</v>
      </c>
      <c r="L719" s="32"/>
      <c r="M719" s="8"/>
      <c r="N719" s="8" t="s">
        <v>7823</v>
      </c>
      <c r="O719" s="8"/>
      <c r="Q719" s="16"/>
      <c r="R719" s="16" t="s">
        <v>7823</v>
      </c>
      <c r="S719" s="8"/>
      <c r="V719" s="8"/>
      <c r="X719" s="8"/>
      <c r="Y719" s="22"/>
      <c r="AC719" s="8">
        <f t="shared" si="134"/>
        <v>5</v>
      </c>
      <c r="AD719" s="8">
        <f t="shared" si="135"/>
        <v>0</v>
      </c>
      <c r="AE719" s="8">
        <f t="shared" si="136"/>
        <v>0</v>
      </c>
      <c r="AF719" s="8">
        <f t="shared" si="138"/>
        <v>0</v>
      </c>
      <c r="AG719" s="3">
        <f t="shared" ref="AG719:AG766" si="139">SUM(AC719:AF719)</f>
        <v>5</v>
      </c>
    </row>
    <row r="720" spans="1:33">
      <c r="A720" s="3" t="s">
        <v>9552</v>
      </c>
      <c r="B720" s="3" t="s">
        <v>9560</v>
      </c>
      <c r="C720" s="2" t="s">
        <v>8342</v>
      </c>
      <c r="D720" s="2" t="s">
        <v>7229</v>
      </c>
      <c r="E720" s="2" t="s">
        <v>7587</v>
      </c>
      <c r="F720" s="3" t="s">
        <v>1485</v>
      </c>
      <c r="G720" s="8" t="s">
        <v>7823</v>
      </c>
      <c r="H720" s="8"/>
      <c r="I720" s="8"/>
      <c r="K720" s="8" t="s">
        <v>7823</v>
      </c>
      <c r="L720" s="32"/>
      <c r="M720" s="8"/>
      <c r="O720" s="8"/>
      <c r="Q720" s="16"/>
      <c r="S720" s="8"/>
      <c r="V720" s="8"/>
      <c r="X720" s="8"/>
      <c r="Y720" s="22" t="s">
        <v>7277</v>
      </c>
      <c r="AC720" s="8">
        <f t="shared" si="134"/>
        <v>2</v>
      </c>
      <c r="AD720" s="8">
        <f t="shared" si="135"/>
        <v>0</v>
      </c>
      <c r="AE720" s="8">
        <f t="shared" si="136"/>
        <v>1</v>
      </c>
      <c r="AF720" s="8">
        <f t="shared" si="138"/>
        <v>0</v>
      </c>
      <c r="AG720" s="3">
        <f t="shared" si="139"/>
        <v>3</v>
      </c>
    </row>
    <row r="721" spans="1:33">
      <c r="A721" s="3" t="s">
        <v>9552</v>
      </c>
      <c r="B721" s="3" t="s">
        <v>9560</v>
      </c>
      <c r="C721" s="2" t="s">
        <v>9201</v>
      </c>
      <c r="D721" s="2" t="s">
        <v>6501</v>
      </c>
      <c r="E721" s="2" t="s">
        <v>6495</v>
      </c>
      <c r="F721" s="3" t="s">
        <v>2363</v>
      </c>
      <c r="G721" s="8" t="s">
        <v>7823</v>
      </c>
      <c r="H721" s="8"/>
      <c r="I721" s="8" t="s">
        <v>7823</v>
      </c>
      <c r="K721" s="8" t="s">
        <v>7823</v>
      </c>
      <c r="L721" s="32"/>
      <c r="M721" s="8"/>
      <c r="O721" s="8"/>
      <c r="Q721" s="16"/>
      <c r="R721" s="16" t="s">
        <v>7823</v>
      </c>
      <c r="S721" s="8"/>
      <c r="V721" s="8"/>
      <c r="X721" s="8"/>
      <c r="Y721" s="22"/>
      <c r="AC721" s="8">
        <f t="shared" si="134"/>
        <v>4</v>
      </c>
      <c r="AD721" s="8">
        <f t="shared" si="135"/>
        <v>0</v>
      </c>
      <c r="AE721" s="8">
        <f t="shared" si="136"/>
        <v>0</v>
      </c>
      <c r="AF721" s="8">
        <f t="shared" si="138"/>
        <v>0</v>
      </c>
      <c r="AG721" s="3">
        <f t="shared" si="139"/>
        <v>4</v>
      </c>
    </row>
    <row r="722" spans="1:33">
      <c r="A722" s="3" t="s">
        <v>9552</v>
      </c>
      <c r="B722" s="3" t="s">
        <v>9560</v>
      </c>
      <c r="C722" s="2" t="s">
        <v>9201</v>
      </c>
      <c r="D722" s="2" t="s">
        <v>7230</v>
      </c>
      <c r="E722" s="2" t="s">
        <v>7216</v>
      </c>
      <c r="F722" s="3" t="s">
        <v>2077</v>
      </c>
      <c r="G722" s="8" t="s">
        <v>7823</v>
      </c>
      <c r="H722" s="8"/>
      <c r="I722" s="8" t="s">
        <v>7823</v>
      </c>
      <c r="J722" s="72" t="s">
        <v>7277</v>
      </c>
      <c r="K722" s="8" t="s">
        <v>7823</v>
      </c>
      <c r="L722" s="32"/>
      <c r="M722" s="8"/>
      <c r="N722" s="8" t="s">
        <v>7277</v>
      </c>
      <c r="O722" s="8"/>
      <c r="Q722" s="16"/>
      <c r="R722" s="16" t="s">
        <v>7823</v>
      </c>
      <c r="S722" s="8"/>
      <c r="U722" s="8" t="s">
        <v>7835</v>
      </c>
      <c r="V722" s="8"/>
      <c r="X722" s="8"/>
      <c r="Y722" s="22" t="s">
        <v>7277</v>
      </c>
      <c r="AC722" s="8">
        <f t="shared" si="134"/>
        <v>4</v>
      </c>
      <c r="AD722" s="8">
        <f t="shared" si="135"/>
        <v>1</v>
      </c>
      <c r="AE722" s="8">
        <f t="shared" si="136"/>
        <v>3</v>
      </c>
      <c r="AF722" s="8">
        <f t="shared" si="138"/>
        <v>0</v>
      </c>
      <c r="AG722" s="3">
        <f t="shared" si="139"/>
        <v>8</v>
      </c>
    </row>
    <row r="723" spans="1:33">
      <c r="A723" s="3" t="s">
        <v>9552</v>
      </c>
      <c r="B723" s="3" t="s">
        <v>9561</v>
      </c>
      <c r="C723" s="2" t="s">
        <v>8621</v>
      </c>
      <c r="D723" s="2" t="s">
        <v>7217</v>
      </c>
      <c r="E723" s="2" t="s">
        <v>7571</v>
      </c>
      <c r="F723" s="3" t="s">
        <v>1785</v>
      </c>
      <c r="G723" s="8" t="s">
        <v>7823</v>
      </c>
      <c r="H723" s="8" t="s">
        <v>241</v>
      </c>
      <c r="I723" s="8" t="s">
        <v>7823</v>
      </c>
      <c r="J723" s="72" t="s">
        <v>7823</v>
      </c>
      <c r="K723" s="8" t="s">
        <v>7277</v>
      </c>
      <c r="L723" s="32" t="s">
        <v>10049</v>
      </c>
      <c r="M723" s="8" t="s">
        <v>7277</v>
      </c>
      <c r="N723" s="8" t="s">
        <v>7823</v>
      </c>
      <c r="O723" s="8" t="s">
        <v>7823</v>
      </c>
      <c r="P723" s="8" t="s">
        <v>7823</v>
      </c>
      <c r="Q723" s="16" t="s">
        <v>7823</v>
      </c>
      <c r="R723" s="16" t="s">
        <v>7823</v>
      </c>
      <c r="S723" s="8" t="s">
        <v>7823</v>
      </c>
      <c r="T723" s="16" t="s">
        <v>7823</v>
      </c>
      <c r="U723" s="8" t="s">
        <v>7823</v>
      </c>
      <c r="V723" s="8" t="s">
        <v>7823</v>
      </c>
      <c r="X723" s="8" t="s">
        <v>7277</v>
      </c>
      <c r="Y723" s="22"/>
      <c r="AC723" s="8">
        <f t="shared" si="134"/>
        <v>13</v>
      </c>
      <c r="AD723" s="8">
        <f t="shared" si="135"/>
        <v>0</v>
      </c>
      <c r="AE723" s="8">
        <f t="shared" si="136"/>
        <v>4</v>
      </c>
      <c r="AF723" s="8">
        <f t="shared" si="138"/>
        <v>0</v>
      </c>
      <c r="AG723" s="3">
        <f t="shared" si="139"/>
        <v>17</v>
      </c>
    </row>
    <row r="724" spans="1:33">
      <c r="A724" s="3" t="s">
        <v>9552</v>
      </c>
      <c r="B724" s="3" t="s">
        <v>9562</v>
      </c>
      <c r="C724" s="2" t="s">
        <v>8675</v>
      </c>
      <c r="D724" s="2" t="s">
        <v>7227</v>
      </c>
      <c r="E724" s="2" t="s">
        <v>8345</v>
      </c>
      <c r="F724" s="3" t="s">
        <v>1784</v>
      </c>
      <c r="G724" s="8" t="s">
        <v>7823</v>
      </c>
      <c r="H724" s="8"/>
      <c r="I724" s="8"/>
      <c r="J724" s="72" t="s">
        <v>7823</v>
      </c>
      <c r="K724" s="8" t="s">
        <v>7823</v>
      </c>
      <c r="L724" s="32"/>
      <c r="M724" s="8"/>
      <c r="O724" s="8"/>
      <c r="Q724" s="16" t="s">
        <v>7823</v>
      </c>
      <c r="S724" s="8"/>
      <c r="U724" s="8" t="s">
        <v>7823</v>
      </c>
      <c r="V724" s="8"/>
      <c r="X724" s="8"/>
      <c r="Y724" s="22" t="s">
        <v>7277</v>
      </c>
      <c r="AC724" s="8">
        <f t="shared" si="134"/>
        <v>5</v>
      </c>
      <c r="AD724" s="8">
        <f t="shared" si="135"/>
        <v>0</v>
      </c>
      <c r="AE724" s="8">
        <f t="shared" si="136"/>
        <v>1</v>
      </c>
      <c r="AF724" s="8">
        <f t="shared" si="138"/>
        <v>0</v>
      </c>
      <c r="AG724" s="3">
        <f t="shared" si="139"/>
        <v>6</v>
      </c>
    </row>
    <row r="725" spans="1:33">
      <c r="A725" s="3" t="s">
        <v>9552</v>
      </c>
      <c r="B725" s="3" t="s">
        <v>10533</v>
      </c>
      <c r="C725" s="2" t="s">
        <v>10534</v>
      </c>
      <c r="D725" s="2" t="s">
        <v>10535</v>
      </c>
      <c r="E725" s="2" t="s">
        <v>10536</v>
      </c>
      <c r="F725" s="3" t="s">
        <v>10537</v>
      </c>
      <c r="H725" s="8"/>
      <c r="I725" s="8"/>
      <c r="J725" s="72" t="s">
        <v>7277</v>
      </c>
      <c r="L725" s="32"/>
      <c r="M725" s="8"/>
      <c r="O725" s="8"/>
      <c r="Q725" s="16"/>
      <c r="S725" s="8"/>
      <c r="V725" s="8"/>
      <c r="X725" s="8"/>
      <c r="Y725" s="22"/>
      <c r="AC725" s="8">
        <f t="shared" si="134"/>
        <v>0</v>
      </c>
      <c r="AD725" s="8">
        <f t="shared" si="135"/>
        <v>0</v>
      </c>
      <c r="AE725" s="8">
        <f t="shared" si="136"/>
        <v>1</v>
      </c>
      <c r="AF725" s="8">
        <f t="shared" si="138"/>
        <v>0</v>
      </c>
    </row>
    <row r="726" spans="1:33">
      <c r="A726" s="3" t="s">
        <v>9552</v>
      </c>
      <c r="B726" s="3" t="s">
        <v>9563</v>
      </c>
      <c r="C726" s="2" t="s">
        <v>9236</v>
      </c>
      <c r="D726" s="2" t="s">
        <v>8346</v>
      </c>
      <c r="E726" s="2" t="s">
        <v>8558</v>
      </c>
      <c r="F726" s="3" t="s">
        <v>2071</v>
      </c>
      <c r="H726" s="8"/>
      <c r="I726" s="8"/>
      <c r="J726" s="72" t="s">
        <v>7835</v>
      </c>
      <c r="L726" s="32" t="s">
        <v>7278</v>
      </c>
      <c r="M726" s="8" t="s">
        <v>7277</v>
      </c>
      <c r="O726" s="8" t="s">
        <v>7835</v>
      </c>
      <c r="P726" s="8" t="s">
        <v>7835</v>
      </c>
      <c r="Q726" s="16"/>
      <c r="S726" s="8"/>
      <c r="V726" s="8" t="s">
        <v>7278</v>
      </c>
      <c r="X726" s="8"/>
      <c r="Y726" s="22"/>
      <c r="AC726" s="8">
        <f t="shared" si="134"/>
        <v>0</v>
      </c>
      <c r="AD726" s="8">
        <f t="shared" si="135"/>
        <v>3</v>
      </c>
      <c r="AE726" s="8">
        <f t="shared" si="136"/>
        <v>1</v>
      </c>
      <c r="AF726" s="8">
        <f t="shared" si="138"/>
        <v>0</v>
      </c>
      <c r="AG726" s="3">
        <f t="shared" si="139"/>
        <v>4</v>
      </c>
    </row>
    <row r="727" spans="1:33">
      <c r="A727" s="3" t="s">
        <v>9552</v>
      </c>
      <c r="B727" s="3" t="s">
        <v>9563</v>
      </c>
      <c r="C727" s="2" t="s">
        <v>9236</v>
      </c>
      <c r="D727" s="2" t="s">
        <v>8825</v>
      </c>
      <c r="E727" s="2" t="s">
        <v>8559</v>
      </c>
      <c r="F727" s="3" t="s">
        <v>2072</v>
      </c>
      <c r="G727" s="8" t="s">
        <v>7823</v>
      </c>
      <c r="H727" s="8"/>
      <c r="I727" s="8"/>
      <c r="J727" s="72" t="s">
        <v>7835</v>
      </c>
      <c r="K727" s="8" t="s">
        <v>7823</v>
      </c>
      <c r="L727" s="32"/>
      <c r="M727" s="8"/>
      <c r="N727" s="8" t="s">
        <v>7278</v>
      </c>
      <c r="O727" s="8"/>
      <c r="Q727" s="16"/>
      <c r="R727" s="16" t="s">
        <v>7835</v>
      </c>
      <c r="S727" s="8"/>
      <c r="U727" s="8" t="s">
        <v>7277</v>
      </c>
      <c r="V727" s="8"/>
      <c r="X727" s="8"/>
      <c r="Y727" s="22" t="s">
        <v>7835</v>
      </c>
      <c r="AC727" s="8">
        <f t="shared" si="134"/>
        <v>2</v>
      </c>
      <c r="AD727" s="8">
        <f t="shared" si="135"/>
        <v>3</v>
      </c>
      <c r="AE727" s="8">
        <f t="shared" si="136"/>
        <v>1</v>
      </c>
      <c r="AF727" s="8">
        <f t="shared" si="138"/>
        <v>0</v>
      </c>
      <c r="AG727" s="3">
        <f t="shared" si="139"/>
        <v>6</v>
      </c>
    </row>
    <row r="728" spans="1:33">
      <c r="A728" s="3" t="s">
        <v>9552</v>
      </c>
      <c r="B728" s="3" t="s">
        <v>9563</v>
      </c>
      <c r="C728" s="2" t="s">
        <v>9236</v>
      </c>
      <c r="D728" s="2" t="s">
        <v>8350</v>
      </c>
      <c r="E728" s="2" t="s">
        <v>8576</v>
      </c>
      <c r="F728" s="3" t="s">
        <v>1933</v>
      </c>
      <c r="G728" s="8" t="s">
        <v>7835</v>
      </c>
      <c r="H728" s="8" t="s">
        <v>241</v>
      </c>
      <c r="I728" s="8"/>
      <c r="J728" s="72" t="s">
        <v>7835</v>
      </c>
      <c r="K728" s="8" t="s">
        <v>7835</v>
      </c>
      <c r="L728" s="32" t="s">
        <v>10053</v>
      </c>
      <c r="M728" s="8"/>
      <c r="N728" s="8" t="s">
        <v>7278</v>
      </c>
      <c r="O728" s="8" t="s">
        <v>7835</v>
      </c>
      <c r="Q728" s="16"/>
      <c r="R728" s="16" t="s">
        <v>7835</v>
      </c>
      <c r="S728" s="8" t="s">
        <v>7277</v>
      </c>
      <c r="T728" s="16" t="s">
        <v>7277</v>
      </c>
      <c r="U728" s="8" t="s">
        <v>7835</v>
      </c>
      <c r="V728" s="8" t="s">
        <v>7277</v>
      </c>
      <c r="X728" s="8"/>
      <c r="Y728" s="22" t="s">
        <v>7835</v>
      </c>
      <c r="AC728" s="8">
        <f t="shared" si="134"/>
        <v>0</v>
      </c>
      <c r="AD728" s="8">
        <f t="shared" si="135"/>
        <v>7</v>
      </c>
      <c r="AE728" s="8">
        <f t="shared" si="136"/>
        <v>4</v>
      </c>
      <c r="AF728" s="8">
        <f t="shared" si="138"/>
        <v>0</v>
      </c>
      <c r="AG728" s="3">
        <f t="shared" si="139"/>
        <v>11</v>
      </c>
    </row>
    <row r="729" spans="1:33">
      <c r="A729" s="3" t="s">
        <v>9552</v>
      </c>
      <c r="B729" s="3" t="s">
        <v>9563</v>
      </c>
      <c r="C729" s="2" t="s">
        <v>9236</v>
      </c>
      <c r="D729" s="2" t="s">
        <v>9270</v>
      </c>
      <c r="E729" s="2" t="s">
        <v>7964</v>
      </c>
      <c r="F729" s="3" t="s">
        <v>2519</v>
      </c>
      <c r="G729" s="8" t="s">
        <v>7823</v>
      </c>
      <c r="H729" s="8"/>
      <c r="I729" s="8"/>
      <c r="J729" s="72" t="s">
        <v>7835</v>
      </c>
      <c r="K729" s="8" t="s">
        <v>7277</v>
      </c>
      <c r="L729" s="32"/>
      <c r="M729" s="8"/>
      <c r="O729" s="8"/>
      <c r="Q729" s="16"/>
      <c r="S729" s="8" t="s">
        <v>7277</v>
      </c>
      <c r="U729" s="8" t="s">
        <v>7835</v>
      </c>
      <c r="V729" s="8"/>
      <c r="X729" s="8"/>
      <c r="Y729" s="22" t="s">
        <v>7823</v>
      </c>
      <c r="AC729" s="8">
        <f t="shared" si="134"/>
        <v>2</v>
      </c>
      <c r="AD729" s="8">
        <f t="shared" si="135"/>
        <v>2</v>
      </c>
      <c r="AE729" s="8">
        <f t="shared" si="136"/>
        <v>2</v>
      </c>
      <c r="AF729" s="8">
        <f t="shared" si="138"/>
        <v>0</v>
      </c>
      <c r="AG729" s="3">
        <f t="shared" si="139"/>
        <v>6</v>
      </c>
    </row>
    <row r="730" spans="1:33">
      <c r="A730" s="3" t="s">
        <v>9552</v>
      </c>
      <c r="B730" s="3" t="s">
        <v>9563</v>
      </c>
      <c r="C730" s="2" t="s">
        <v>9236</v>
      </c>
      <c r="D730" s="2" t="s">
        <v>8351</v>
      </c>
      <c r="E730" s="2" t="s">
        <v>8561</v>
      </c>
      <c r="F730" s="3" t="s">
        <v>1786</v>
      </c>
      <c r="G730" s="8" t="s">
        <v>7835</v>
      </c>
      <c r="H730" s="8" t="s">
        <v>7277</v>
      </c>
      <c r="I730" s="8"/>
      <c r="J730" s="72" t="s">
        <v>7835</v>
      </c>
      <c r="K730" s="8" t="s">
        <v>7835</v>
      </c>
      <c r="L730" s="32" t="s">
        <v>10050</v>
      </c>
      <c r="M730" s="8"/>
      <c r="N730" s="8" t="s">
        <v>7277</v>
      </c>
      <c r="O730" s="8" t="s">
        <v>7835</v>
      </c>
      <c r="P730" s="8" t="s">
        <v>7835</v>
      </c>
      <c r="Q730" s="16"/>
      <c r="R730" s="16" t="s">
        <v>7835</v>
      </c>
      <c r="S730" s="8" t="s">
        <v>7835</v>
      </c>
      <c r="T730" s="16" t="s">
        <v>7277</v>
      </c>
      <c r="U730" s="8" t="s">
        <v>7835</v>
      </c>
      <c r="V730" s="8" t="s">
        <v>7835</v>
      </c>
      <c r="X730" s="8"/>
      <c r="Y730" s="22"/>
      <c r="AC730" s="8">
        <f t="shared" si="134"/>
        <v>0</v>
      </c>
      <c r="AD730" s="8">
        <f t="shared" si="135"/>
        <v>10</v>
      </c>
      <c r="AE730" s="8">
        <f t="shared" si="136"/>
        <v>3</v>
      </c>
      <c r="AF730" s="8">
        <f t="shared" si="138"/>
        <v>0</v>
      </c>
      <c r="AG730" s="3">
        <f t="shared" si="139"/>
        <v>13</v>
      </c>
    </row>
    <row r="731" spans="1:33">
      <c r="A731" s="3" t="s">
        <v>9552</v>
      </c>
      <c r="B731" s="3" t="s">
        <v>9563</v>
      </c>
      <c r="C731" s="2" t="s">
        <v>9236</v>
      </c>
      <c r="D731" s="2" t="s">
        <v>8151</v>
      </c>
      <c r="E731" s="2" t="s">
        <v>8146</v>
      </c>
      <c r="F731" s="3" t="s">
        <v>2686</v>
      </c>
      <c r="G731" s="8" t="s">
        <v>7835</v>
      </c>
      <c r="H731" s="8" t="s">
        <v>241</v>
      </c>
      <c r="I731" s="8"/>
      <c r="J731" s="72" t="s">
        <v>7835</v>
      </c>
      <c r="K731" s="8" t="s">
        <v>7835</v>
      </c>
      <c r="L731" s="32" t="s">
        <v>10050</v>
      </c>
      <c r="M731" s="8" t="s">
        <v>7277</v>
      </c>
      <c r="N731" s="8" t="s">
        <v>7277</v>
      </c>
      <c r="O731" s="8" t="s">
        <v>7835</v>
      </c>
      <c r="P731" s="8" t="s">
        <v>7278</v>
      </c>
      <c r="Q731" s="16"/>
      <c r="R731" s="16" t="s">
        <v>7835</v>
      </c>
      <c r="S731" s="8" t="s">
        <v>7835</v>
      </c>
      <c r="T731" s="16" t="s">
        <v>7277</v>
      </c>
      <c r="U731" s="8" t="s">
        <v>7835</v>
      </c>
      <c r="V731" s="8" t="s">
        <v>7835</v>
      </c>
      <c r="X731" s="8" t="s">
        <v>7277</v>
      </c>
      <c r="Y731" s="22" t="s">
        <v>7835</v>
      </c>
      <c r="AC731" s="8">
        <f t="shared" si="134"/>
        <v>0</v>
      </c>
      <c r="AD731" s="8">
        <f t="shared" si="135"/>
        <v>10</v>
      </c>
      <c r="AE731" s="8">
        <f t="shared" si="136"/>
        <v>5</v>
      </c>
      <c r="AF731" s="8">
        <f t="shared" si="138"/>
        <v>0</v>
      </c>
      <c r="AG731" s="3">
        <f t="shared" si="139"/>
        <v>15</v>
      </c>
    </row>
    <row r="732" spans="1:33">
      <c r="A732" s="3" t="s">
        <v>9552</v>
      </c>
      <c r="B732" s="3" t="s">
        <v>9563</v>
      </c>
      <c r="C732" s="2" t="s">
        <v>9236</v>
      </c>
      <c r="D732" s="2" t="s">
        <v>8147</v>
      </c>
      <c r="E732" s="2" t="s">
        <v>8152</v>
      </c>
      <c r="F732" s="3" t="s">
        <v>2515</v>
      </c>
      <c r="G732" s="8" t="s">
        <v>7835</v>
      </c>
      <c r="H732" s="8" t="s">
        <v>7277</v>
      </c>
      <c r="I732" s="8"/>
      <c r="J732" s="72" t="s">
        <v>7835</v>
      </c>
      <c r="K732" s="8" t="s">
        <v>7835</v>
      </c>
      <c r="L732" s="32" t="s">
        <v>10050</v>
      </c>
      <c r="M732" s="8"/>
      <c r="N732" s="8" t="s">
        <v>7277</v>
      </c>
      <c r="O732" s="8" t="s">
        <v>7835</v>
      </c>
      <c r="Q732" s="16"/>
      <c r="R732" s="16" t="s">
        <v>7835</v>
      </c>
      <c r="S732" s="8" t="s">
        <v>7277</v>
      </c>
      <c r="U732" s="8" t="s">
        <v>7835</v>
      </c>
      <c r="V732" s="8" t="s">
        <v>7278</v>
      </c>
      <c r="X732" s="8"/>
      <c r="Y732" s="22" t="s">
        <v>7835</v>
      </c>
      <c r="AC732" s="8">
        <f t="shared" si="134"/>
        <v>0</v>
      </c>
      <c r="AD732" s="8">
        <f t="shared" si="135"/>
        <v>8</v>
      </c>
      <c r="AE732" s="8">
        <f t="shared" si="136"/>
        <v>3</v>
      </c>
      <c r="AF732" s="8">
        <f t="shared" si="138"/>
        <v>0</v>
      </c>
      <c r="AG732" s="3">
        <f t="shared" si="139"/>
        <v>11</v>
      </c>
    </row>
    <row r="733" spans="1:33">
      <c r="A733" s="3" t="s">
        <v>9552</v>
      </c>
      <c r="B733" s="3" t="s">
        <v>9565</v>
      </c>
      <c r="C733" s="2" t="s">
        <v>8500</v>
      </c>
      <c r="D733" s="2" t="s">
        <v>6061</v>
      </c>
      <c r="E733" s="2" t="s">
        <v>6409</v>
      </c>
      <c r="F733" s="3" t="s">
        <v>3062</v>
      </c>
      <c r="G733" s="8" t="s">
        <v>7823</v>
      </c>
      <c r="H733" s="8" t="s">
        <v>7835</v>
      </c>
      <c r="I733" s="8" t="s">
        <v>7823</v>
      </c>
      <c r="J733" s="72" t="s">
        <v>7823</v>
      </c>
      <c r="K733" s="8" t="s">
        <v>7835</v>
      </c>
      <c r="L733" s="32" t="s">
        <v>10049</v>
      </c>
      <c r="M733" s="8" t="s">
        <v>7835</v>
      </c>
      <c r="N733" s="8" t="s">
        <v>7823</v>
      </c>
      <c r="O733" s="8" t="s">
        <v>7835</v>
      </c>
      <c r="P733" s="8" t="s">
        <v>7823</v>
      </c>
      <c r="Q733" s="16" t="s">
        <v>7823</v>
      </c>
      <c r="R733" s="16" t="s">
        <v>7823</v>
      </c>
      <c r="S733" s="8" t="s">
        <v>7823</v>
      </c>
      <c r="T733" s="16" t="s">
        <v>7835</v>
      </c>
      <c r="U733" s="8" t="s">
        <v>7823</v>
      </c>
      <c r="V733" s="8" t="s">
        <v>7823</v>
      </c>
      <c r="X733" s="8" t="s">
        <v>7277</v>
      </c>
      <c r="Y733" s="22"/>
      <c r="AC733" s="8">
        <f>COUNTIF(G733:Y733,"X")+COUNTIF(G733:Y733, "X(e)")</f>
        <v>11</v>
      </c>
      <c r="AD733" s="8">
        <f>COUNTIF(G733:Y733,"NB")</f>
        <v>5</v>
      </c>
      <c r="AE733" s="8">
        <f>COUNTIF(G733:Y733,"V")</f>
        <v>1</v>
      </c>
      <c r="AF733" s="8">
        <f>COUNTIF(G733:Z733,"IN")</f>
        <v>0</v>
      </c>
      <c r="AG733" s="3">
        <f>SUM(AC733:AF733)</f>
        <v>17</v>
      </c>
    </row>
    <row r="734" spans="1:33">
      <c r="A734" s="3" t="s">
        <v>9552</v>
      </c>
      <c r="B734" s="3" t="s">
        <v>9564</v>
      </c>
      <c r="C734" s="2" t="s">
        <v>8197</v>
      </c>
      <c r="D734" s="2" t="s">
        <v>8352</v>
      </c>
      <c r="E734" s="2" t="s">
        <v>8353</v>
      </c>
      <c r="F734" s="3" t="s">
        <v>2682</v>
      </c>
      <c r="H734" s="8"/>
      <c r="I734" s="8"/>
      <c r="K734" s="8" t="s">
        <v>7835</v>
      </c>
      <c r="L734" s="32" t="s">
        <v>10049</v>
      </c>
      <c r="M734" s="8"/>
      <c r="N734" s="8" t="s">
        <v>7823</v>
      </c>
      <c r="O734" s="8"/>
      <c r="Q734" s="16"/>
      <c r="R734" s="16" t="s">
        <v>7835</v>
      </c>
      <c r="S734" s="8"/>
      <c r="V734" s="8"/>
      <c r="X734" s="8"/>
      <c r="Y734" s="22"/>
      <c r="AC734" s="8">
        <f t="shared" si="134"/>
        <v>2</v>
      </c>
      <c r="AD734" s="8">
        <f t="shared" si="135"/>
        <v>2</v>
      </c>
      <c r="AE734" s="8">
        <f t="shared" si="136"/>
        <v>0</v>
      </c>
      <c r="AF734" s="8">
        <f t="shared" si="138"/>
        <v>0</v>
      </c>
      <c r="AG734" s="3">
        <f t="shared" si="139"/>
        <v>4</v>
      </c>
    </row>
    <row r="735" spans="1:33">
      <c r="A735" s="3" t="s">
        <v>9552</v>
      </c>
      <c r="B735" s="3" t="s">
        <v>9564</v>
      </c>
      <c r="C735" s="2" t="s">
        <v>8940</v>
      </c>
      <c r="D735" s="2" t="s">
        <v>7777</v>
      </c>
      <c r="E735" s="2" t="s">
        <v>7226</v>
      </c>
      <c r="F735" s="3" t="s">
        <v>2684</v>
      </c>
      <c r="H735" s="8"/>
      <c r="I735" s="8"/>
      <c r="L735" s="32"/>
      <c r="M735" s="8"/>
      <c r="O735" s="8" t="s">
        <v>7278</v>
      </c>
      <c r="Q735" s="16"/>
      <c r="R735" s="16" t="s">
        <v>7277</v>
      </c>
      <c r="S735" s="8" t="s">
        <v>7278</v>
      </c>
      <c r="T735" s="16" t="s">
        <v>7277</v>
      </c>
      <c r="V735" s="8" t="s">
        <v>7277</v>
      </c>
      <c r="X735" s="8"/>
      <c r="Y735" s="22"/>
      <c r="AC735" s="8">
        <f t="shared" si="134"/>
        <v>0</v>
      </c>
      <c r="AD735" s="8">
        <f t="shared" si="135"/>
        <v>0</v>
      </c>
      <c r="AE735" s="8">
        <f t="shared" si="136"/>
        <v>3</v>
      </c>
      <c r="AF735" s="8">
        <f t="shared" si="138"/>
        <v>0</v>
      </c>
      <c r="AG735" s="3">
        <f t="shared" si="139"/>
        <v>3</v>
      </c>
    </row>
    <row r="736" spans="1:33">
      <c r="A736" s="3" t="s">
        <v>9552</v>
      </c>
      <c r="B736" s="3" t="s">
        <v>9564</v>
      </c>
      <c r="C736" s="2" t="s">
        <v>8659</v>
      </c>
      <c r="D736" s="2" t="s">
        <v>7958</v>
      </c>
      <c r="E736" s="2" t="s">
        <v>7959</v>
      </c>
      <c r="F736" s="3" t="s">
        <v>2849</v>
      </c>
      <c r="H736" s="8"/>
      <c r="I736" s="8"/>
      <c r="J736" s="72" t="s">
        <v>7277</v>
      </c>
      <c r="K736" s="8" t="s">
        <v>7835</v>
      </c>
      <c r="L736" s="32" t="s">
        <v>10050</v>
      </c>
      <c r="M736" s="8"/>
      <c r="N736" s="8" t="s">
        <v>7835</v>
      </c>
      <c r="O736" s="8" t="s">
        <v>7277</v>
      </c>
      <c r="Q736" s="16"/>
      <c r="R736" s="16" t="s">
        <v>7835</v>
      </c>
      <c r="S736" s="8"/>
      <c r="T736" s="16" t="s">
        <v>7277</v>
      </c>
      <c r="V736" s="8"/>
      <c r="X736" s="8"/>
      <c r="Y736" s="22"/>
      <c r="AC736" s="8">
        <f t="shared" si="134"/>
        <v>0</v>
      </c>
      <c r="AD736" s="8">
        <f t="shared" si="135"/>
        <v>4</v>
      </c>
      <c r="AE736" s="8">
        <f t="shared" si="136"/>
        <v>3</v>
      </c>
      <c r="AF736" s="8">
        <f t="shared" si="138"/>
        <v>0</v>
      </c>
      <c r="AG736" s="3">
        <f t="shared" si="139"/>
        <v>7</v>
      </c>
    </row>
    <row r="737" spans="1:33">
      <c r="A737" s="3" t="s">
        <v>9552</v>
      </c>
      <c r="B737" s="3" t="s">
        <v>9564</v>
      </c>
      <c r="C737" s="2" t="s">
        <v>8613</v>
      </c>
      <c r="D737" s="2" t="s">
        <v>3248</v>
      </c>
      <c r="E737" s="2" t="s">
        <v>9850</v>
      </c>
      <c r="F737" s="3" t="s">
        <v>9851</v>
      </c>
      <c r="H737" s="8"/>
      <c r="I737" s="8"/>
      <c r="K737" s="8" t="s">
        <v>7277</v>
      </c>
      <c r="L737" s="32"/>
      <c r="M737" s="8"/>
      <c r="N737" s="8" t="s">
        <v>7277</v>
      </c>
      <c r="O737" s="8"/>
      <c r="Q737" s="16"/>
      <c r="S737" s="8"/>
      <c r="V737" s="8"/>
      <c r="X737" s="8"/>
      <c r="Y737" s="22"/>
      <c r="AC737" s="8">
        <f t="shared" si="134"/>
        <v>0</v>
      </c>
      <c r="AD737" s="8">
        <f t="shared" si="135"/>
        <v>0</v>
      </c>
      <c r="AE737" s="8">
        <f t="shared" si="136"/>
        <v>2</v>
      </c>
      <c r="AF737" s="8">
        <f t="shared" si="138"/>
        <v>0</v>
      </c>
      <c r="AG737" s="3">
        <f t="shared" si="139"/>
        <v>2</v>
      </c>
    </row>
    <row r="738" spans="1:33">
      <c r="A738" s="3" t="s">
        <v>9552</v>
      </c>
      <c r="B738" s="3" t="s">
        <v>9564</v>
      </c>
      <c r="C738" s="2" t="s">
        <v>8613</v>
      </c>
      <c r="D738" s="2" t="s">
        <v>8153</v>
      </c>
      <c r="E738" s="2" t="s">
        <v>7595</v>
      </c>
      <c r="F738" s="3" t="s">
        <v>3646</v>
      </c>
      <c r="G738" s="8" t="s">
        <v>7823</v>
      </c>
      <c r="H738" s="8"/>
      <c r="I738" s="8" t="s">
        <v>7823</v>
      </c>
      <c r="K738" s="8" t="s">
        <v>7823</v>
      </c>
      <c r="L738" s="16" t="s">
        <v>10049</v>
      </c>
      <c r="M738" s="8"/>
      <c r="N738" s="8" t="s">
        <v>7823</v>
      </c>
      <c r="O738" s="8"/>
      <c r="Q738" s="8"/>
      <c r="R738" s="16" t="s">
        <v>7823</v>
      </c>
      <c r="S738" s="8"/>
      <c r="V738" s="8"/>
      <c r="X738" s="8"/>
      <c r="Y738" s="22"/>
      <c r="AC738" s="8">
        <f t="shared" ref="AC738:AC743" si="140">COUNTIF(G738:Y738,"X")+COUNTIF(G738:Y738, "X(e)")</f>
        <v>6</v>
      </c>
      <c r="AD738" s="8">
        <f t="shared" ref="AD738:AD782" si="141">COUNTIF(G738:Y738,"NB")</f>
        <v>0</v>
      </c>
      <c r="AE738" s="8">
        <f t="shared" ref="AE738:AE782" si="142">COUNTIF(G738:Y738,"V")</f>
        <v>0</v>
      </c>
      <c r="AF738" s="8">
        <f t="shared" si="138"/>
        <v>0</v>
      </c>
      <c r="AG738" s="3">
        <f t="shared" si="139"/>
        <v>6</v>
      </c>
    </row>
    <row r="739" spans="1:33">
      <c r="A739" s="3" t="s">
        <v>9552</v>
      </c>
      <c r="B739" s="3" t="s">
        <v>9564</v>
      </c>
      <c r="C739" s="2" t="s">
        <v>8613</v>
      </c>
      <c r="D739" s="2" t="s">
        <v>7976</v>
      </c>
      <c r="E739" s="2" t="s">
        <v>7445</v>
      </c>
      <c r="F739" s="3" t="s">
        <v>3166</v>
      </c>
      <c r="G739" s="8" t="s">
        <v>7823</v>
      </c>
      <c r="H739" s="8"/>
      <c r="I739" s="8"/>
      <c r="J739" s="72" t="s">
        <v>7823</v>
      </c>
      <c r="K739" s="8" t="s">
        <v>7823</v>
      </c>
      <c r="L739" s="16"/>
      <c r="M739" s="8"/>
      <c r="O739" s="8"/>
      <c r="Q739" s="16" t="s">
        <v>7277</v>
      </c>
      <c r="R739" s="16" t="s">
        <v>7277</v>
      </c>
      <c r="S739" s="8"/>
      <c r="U739" s="8" t="s">
        <v>7823</v>
      </c>
      <c r="V739" s="8"/>
      <c r="X739" s="8"/>
      <c r="Y739" s="22" t="s">
        <v>7823</v>
      </c>
      <c r="AC739" s="8">
        <f t="shared" si="140"/>
        <v>5</v>
      </c>
      <c r="AD739" s="8">
        <f t="shared" si="141"/>
        <v>0</v>
      </c>
      <c r="AE739" s="8">
        <f t="shared" si="142"/>
        <v>2</v>
      </c>
      <c r="AF739" s="8">
        <f t="shared" si="138"/>
        <v>0</v>
      </c>
      <c r="AG739" s="3">
        <f t="shared" si="139"/>
        <v>7</v>
      </c>
    </row>
    <row r="740" spans="1:33">
      <c r="A740" s="3" t="s">
        <v>9552</v>
      </c>
      <c r="B740" s="3" t="s">
        <v>9564</v>
      </c>
      <c r="C740" s="2" t="s">
        <v>8613</v>
      </c>
      <c r="D740" s="2" t="s">
        <v>7442</v>
      </c>
      <c r="E740" s="2" t="s">
        <v>7804</v>
      </c>
      <c r="F740" s="3" t="s">
        <v>2512</v>
      </c>
      <c r="G740" s="8" t="s">
        <v>7823</v>
      </c>
      <c r="H740" s="8"/>
      <c r="I740" s="8"/>
      <c r="J740" s="72" t="s">
        <v>7823</v>
      </c>
      <c r="K740" s="8" t="s">
        <v>7835</v>
      </c>
      <c r="L740" s="16" t="s">
        <v>7277</v>
      </c>
      <c r="M740" s="8"/>
      <c r="N740" s="8" t="s">
        <v>7823</v>
      </c>
      <c r="O740" s="8" t="s">
        <v>7277</v>
      </c>
      <c r="Q740" s="16" t="s">
        <v>7835</v>
      </c>
      <c r="R740" s="16" t="s">
        <v>7823</v>
      </c>
      <c r="S740" s="8"/>
      <c r="U740" s="8" t="s">
        <v>7823</v>
      </c>
      <c r="V740" s="8"/>
      <c r="X740" s="8"/>
      <c r="Y740" s="22" t="s">
        <v>7278</v>
      </c>
      <c r="AC740" s="8">
        <f t="shared" si="140"/>
        <v>5</v>
      </c>
      <c r="AD740" s="8">
        <f t="shared" si="141"/>
        <v>2</v>
      </c>
      <c r="AE740" s="8">
        <f t="shared" si="142"/>
        <v>2</v>
      </c>
      <c r="AF740" s="8">
        <f t="shared" si="138"/>
        <v>0</v>
      </c>
      <c r="AG740" s="3">
        <f t="shared" si="139"/>
        <v>9</v>
      </c>
    </row>
    <row r="741" spans="1:33">
      <c r="A741" s="3" t="s">
        <v>9552</v>
      </c>
      <c r="B741" s="3" t="s">
        <v>9564</v>
      </c>
      <c r="C741" s="2" t="s">
        <v>8613</v>
      </c>
      <c r="D741" s="2" t="s">
        <v>7456</v>
      </c>
      <c r="E741" s="2" t="s">
        <v>7615</v>
      </c>
      <c r="F741" s="3" t="s">
        <v>8059</v>
      </c>
      <c r="H741" s="8"/>
      <c r="I741" s="8"/>
      <c r="J741" s="8" t="s">
        <v>7277</v>
      </c>
      <c r="L741" s="32" t="s">
        <v>7278</v>
      </c>
      <c r="M741" s="8"/>
      <c r="O741" s="8" t="s">
        <v>7277</v>
      </c>
      <c r="Q741" s="8"/>
      <c r="S741" s="8" t="s">
        <v>7277</v>
      </c>
      <c r="T741" s="16" t="s">
        <v>7277</v>
      </c>
      <c r="V741" s="8" t="s">
        <v>10296</v>
      </c>
      <c r="X741" s="8" t="s">
        <v>7277</v>
      </c>
      <c r="AC741" s="8">
        <f t="shared" si="140"/>
        <v>0</v>
      </c>
      <c r="AD741" s="8">
        <f t="shared" si="141"/>
        <v>1</v>
      </c>
      <c r="AE741" s="8">
        <f t="shared" si="142"/>
        <v>5</v>
      </c>
      <c r="AF741" s="8">
        <f t="shared" si="138"/>
        <v>0</v>
      </c>
      <c r="AG741" s="3">
        <f t="shared" si="139"/>
        <v>6</v>
      </c>
    </row>
    <row r="742" spans="1:33">
      <c r="A742" s="3" t="s">
        <v>9552</v>
      </c>
      <c r="B742" s="3" t="s">
        <v>9564</v>
      </c>
      <c r="C742" s="2" t="s">
        <v>8801</v>
      </c>
      <c r="D742" s="2" t="s">
        <v>7434</v>
      </c>
      <c r="E742" s="2" t="s">
        <v>7629</v>
      </c>
      <c r="F742" s="3" t="s">
        <v>2369</v>
      </c>
      <c r="H742" s="8"/>
      <c r="I742" s="8"/>
      <c r="L742" s="32" t="s">
        <v>7277</v>
      </c>
      <c r="M742" s="8"/>
      <c r="O742" s="8" t="s">
        <v>7277</v>
      </c>
      <c r="Q742" s="16"/>
      <c r="S742" s="8"/>
      <c r="V742" s="8"/>
      <c r="X742" s="8"/>
      <c r="Y742" s="22"/>
      <c r="AC742" s="8">
        <f t="shared" si="140"/>
        <v>0</v>
      </c>
      <c r="AD742" s="8">
        <f t="shared" si="141"/>
        <v>0</v>
      </c>
      <c r="AE742" s="8">
        <f t="shared" si="142"/>
        <v>2</v>
      </c>
      <c r="AF742" s="8">
        <f t="shared" si="138"/>
        <v>0</v>
      </c>
      <c r="AG742" s="3">
        <f t="shared" si="139"/>
        <v>2</v>
      </c>
    </row>
    <row r="743" spans="1:33">
      <c r="A743" s="3" t="s">
        <v>9552</v>
      </c>
      <c r="B743" s="3" t="s">
        <v>9564</v>
      </c>
      <c r="C743" s="2" t="s">
        <v>8979</v>
      </c>
      <c r="D743" s="2" t="s">
        <v>7812</v>
      </c>
      <c r="E743" s="2" t="s">
        <v>7811</v>
      </c>
      <c r="F743" s="3" t="s">
        <v>2370</v>
      </c>
      <c r="G743" s="8" t="s">
        <v>7823</v>
      </c>
      <c r="H743" s="8"/>
      <c r="I743" s="8"/>
      <c r="K743" s="8" t="s">
        <v>7823</v>
      </c>
      <c r="L743" s="32"/>
      <c r="M743" s="8"/>
      <c r="O743" s="8"/>
      <c r="Q743" s="16"/>
      <c r="S743" s="8"/>
      <c r="V743" s="8"/>
      <c r="X743" s="8"/>
      <c r="Y743" s="22" t="s">
        <v>7823</v>
      </c>
      <c r="AC743" s="8">
        <f t="shared" si="140"/>
        <v>3</v>
      </c>
      <c r="AD743" s="8">
        <f t="shared" si="141"/>
        <v>0</v>
      </c>
      <c r="AE743" s="8">
        <f t="shared" si="142"/>
        <v>0</v>
      </c>
      <c r="AF743" s="8">
        <f t="shared" si="138"/>
        <v>0</v>
      </c>
      <c r="AG743" s="3">
        <f t="shared" si="139"/>
        <v>3</v>
      </c>
    </row>
    <row r="744" spans="1:33">
      <c r="A744" s="3" t="s">
        <v>9552</v>
      </c>
      <c r="B744" s="3" t="s">
        <v>9564</v>
      </c>
      <c r="C744" s="2" t="s">
        <v>8979</v>
      </c>
      <c r="D744" s="2" t="s">
        <v>7862</v>
      </c>
      <c r="E744" s="2" t="s">
        <v>6565</v>
      </c>
      <c r="F744" s="3" t="s">
        <v>2514</v>
      </c>
      <c r="G744" s="8" t="s">
        <v>7277</v>
      </c>
      <c r="H744" s="8"/>
      <c r="I744" s="8"/>
      <c r="J744" s="8" t="s">
        <v>7277</v>
      </c>
      <c r="K744" s="8" t="s">
        <v>7823</v>
      </c>
      <c r="L744" s="32" t="s">
        <v>10051</v>
      </c>
      <c r="M744" s="8"/>
      <c r="N744" s="8" t="s">
        <v>7835</v>
      </c>
      <c r="O744" s="8"/>
      <c r="Q744" s="16"/>
      <c r="R744" s="16" t="s">
        <v>7835</v>
      </c>
      <c r="S744" s="8"/>
      <c r="V744" s="8"/>
      <c r="X744" s="8"/>
      <c r="Y744" s="22" t="s">
        <v>7278</v>
      </c>
      <c r="AC744" s="8">
        <f>COUNTIF(G744:Y744,"X")+COUNTIF(G744:Y744, "X(e)")</f>
        <v>1</v>
      </c>
      <c r="AD744" s="8">
        <f t="shared" si="141"/>
        <v>2</v>
      </c>
      <c r="AE744" s="8">
        <f t="shared" si="142"/>
        <v>3</v>
      </c>
      <c r="AF744" s="8">
        <f t="shared" si="138"/>
        <v>0</v>
      </c>
      <c r="AG744" s="3">
        <f t="shared" si="139"/>
        <v>6</v>
      </c>
    </row>
    <row r="745" spans="1:33">
      <c r="A745" s="3" t="s">
        <v>9552</v>
      </c>
      <c r="B745" s="3" t="s">
        <v>9564</v>
      </c>
      <c r="C745" s="2" t="s">
        <v>8979</v>
      </c>
      <c r="D745" s="2" t="s">
        <v>7085</v>
      </c>
      <c r="E745" s="2" t="s">
        <v>7435</v>
      </c>
      <c r="F745" s="3" t="s">
        <v>2688</v>
      </c>
      <c r="H745" s="8" t="s">
        <v>7823</v>
      </c>
      <c r="I745" s="8" t="s">
        <v>7277</v>
      </c>
      <c r="J745" s="72" t="s">
        <v>7835</v>
      </c>
      <c r="K745" s="8" t="s">
        <v>7277</v>
      </c>
      <c r="L745" s="32" t="s">
        <v>10050</v>
      </c>
      <c r="M745" s="8" t="s">
        <v>7823</v>
      </c>
      <c r="N745" s="8" t="s">
        <v>7835</v>
      </c>
      <c r="O745" s="8" t="s">
        <v>7823</v>
      </c>
      <c r="P745" s="8" t="s">
        <v>7835</v>
      </c>
      <c r="Q745" s="16" t="s">
        <v>7277</v>
      </c>
      <c r="R745" s="16" t="s">
        <v>7835</v>
      </c>
      <c r="S745" s="8" t="s">
        <v>7835</v>
      </c>
      <c r="T745" s="16" t="s">
        <v>7823</v>
      </c>
      <c r="V745" s="8" t="s">
        <v>7823</v>
      </c>
      <c r="X745" s="8" t="s">
        <v>7823</v>
      </c>
      <c r="Y745" s="22"/>
      <c r="AC745" s="8">
        <f t="shared" ref="AC745:AC766" si="143">COUNTIF(G745:Y745,"X")+COUNTIF(G745:Y745, "X(e)")</f>
        <v>6</v>
      </c>
      <c r="AD745" s="8">
        <f t="shared" si="141"/>
        <v>6</v>
      </c>
      <c r="AE745" s="8">
        <f t="shared" si="142"/>
        <v>3</v>
      </c>
      <c r="AF745" s="8">
        <f t="shared" si="138"/>
        <v>0</v>
      </c>
      <c r="AG745" s="3">
        <f t="shared" si="139"/>
        <v>15</v>
      </c>
    </row>
    <row r="746" spans="1:33">
      <c r="A746" s="3" t="s">
        <v>9552</v>
      </c>
      <c r="B746" s="3" t="s">
        <v>9564</v>
      </c>
      <c r="C746" s="2" t="s">
        <v>8979</v>
      </c>
      <c r="D746" s="2" t="s">
        <v>7436</v>
      </c>
      <c r="E746" s="2" t="s">
        <v>7255</v>
      </c>
      <c r="F746" s="3" t="s">
        <v>2855</v>
      </c>
      <c r="G746" s="8" t="s">
        <v>7835</v>
      </c>
      <c r="H746" s="8" t="s">
        <v>7277</v>
      </c>
      <c r="I746" s="8" t="s">
        <v>7277</v>
      </c>
      <c r="J746" s="72" t="s">
        <v>7277</v>
      </c>
      <c r="K746" s="8" t="s">
        <v>7835</v>
      </c>
      <c r="L746" s="32" t="s">
        <v>10050</v>
      </c>
      <c r="M746" s="8"/>
      <c r="N746" s="8" t="s">
        <v>7835</v>
      </c>
      <c r="O746" s="8" t="s">
        <v>7277</v>
      </c>
      <c r="Q746" s="16" t="s">
        <v>7277</v>
      </c>
      <c r="R746" s="16" t="s">
        <v>7835</v>
      </c>
      <c r="S746" s="8"/>
      <c r="T746" s="16" t="s">
        <v>7835</v>
      </c>
      <c r="U746" s="8" t="s">
        <v>7277</v>
      </c>
      <c r="V746" s="8" t="s">
        <v>7277</v>
      </c>
      <c r="X746" s="8"/>
      <c r="Y746" s="22" t="s">
        <v>7277</v>
      </c>
      <c r="AC746" s="8">
        <f t="shared" si="143"/>
        <v>0</v>
      </c>
      <c r="AD746" s="8">
        <f t="shared" si="141"/>
        <v>6</v>
      </c>
      <c r="AE746" s="8">
        <f t="shared" si="142"/>
        <v>8</v>
      </c>
      <c r="AF746" s="8">
        <f t="shared" si="138"/>
        <v>0</v>
      </c>
      <c r="AG746" s="3">
        <f t="shared" si="139"/>
        <v>14</v>
      </c>
    </row>
    <row r="747" spans="1:33">
      <c r="A747" s="3" t="s">
        <v>9552</v>
      </c>
      <c r="B747" s="3" t="s">
        <v>9564</v>
      </c>
      <c r="C747" s="2" t="s">
        <v>8979</v>
      </c>
      <c r="D747" s="2" t="s">
        <v>7608</v>
      </c>
      <c r="E747" s="2" t="s">
        <v>7802</v>
      </c>
      <c r="F747" s="3" t="s">
        <v>2856</v>
      </c>
      <c r="H747" s="8"/>
      <c r="I747" s="8"/>
      <c r="L747" s="32"/>
      <c r="M747" s="8"/>
      <c r="N747" s="54" t="s">
        <v>8991</v>
      </c>
      <c r="O747" s="8"/>
      <c r="Q747" s="16"/>
      <c r="S747" s="8"/>
      <c r="V747" s="8"/>
      <c r="X747" s="8"/>
      <c r="Y747" s="22"/>
      <c r="AC747" s="8">
        <f t="shared" si="143"/>
        <v>1</v>
      </c>
      <c r="AD747" s="8">
        <f t="shared" si="141"/>
        <v>0</v>
      </c>
      <c r="AE747" s="8">
        <f t="shared" si="142"/>
        <v>0</v>
      </c>
      <c r="AF747" s="8">
        <f t="shared" si="138"/>
        <v>0</v>
      </c>
      <c r="AG747" s="3">
        <f t="shared" si="139"/>
        <v>1</v>
      </c>
    </row>
    <row r="748" spans="1:33">
      <c r="A748" s="3" t="s">
        <v>9552</v>
      </c>
      <c r="B748" s="3" t="s">
        <v>9564</v>
      </c>
      <c r="C748" s="2" t="s">
        <v>10073</v>
      </c>
      <c r="D748" s="2" t="s">
        <v>10099</v>
      </c>
      <c r="E748" s="2" t="s">
        <v>10100</v>
      </c>
      <c r="F748" s="3" t="s">
        <v>10074</v>
      </c>
      <c r="H748" s="8"/>
      <c r="I748" s="8"/>
      <c r="L748" s="32"/>
      <c r="M748" s="8"/>
      <c r="N748" s="54"/>
      <c r="O748" s="8"/>
      <c r="Q748" s="16"/>
      <c r="S748" s="8" t="s">
        <v>7277</v>
      </c>
      <c r="T748" s="16" t="s">
        <v>7277</v>
      </c>
      <c r="V748" s="8"/>
      <c r="X748" s="8"/>
      <c r="Y748" s="22"/>
      <c r="AC748" s="8">
        <f t="shared" si="143"/>
        <v>0</v>
      </c>
      <c r="AD748" s="8">
        <f t="shared" si="141"/>
        <v>0</v>
      </c>
      <c r="AE748" s="8">
        <f t="shared" si="142"/>
        <v>2</v>
      </c>
      <c r="AF748" s="8">
        <f t="shared" si="138"/>
        <v>0</v>
      </c>
      <c r="AG748" s="3">
        <f t="shared" si="139"/>
        <v>2</v>
      </c>
    </row>
    <row r="749" spans="1:33">
      <c r="A749" s="3" t="s">
        <v>9552</v>
      </c>
      <c r="B749" s="3" t="s">
        <v>9564</v>
      </c>
      <c r="C749" s="2" t="s">
        <v>9316</v>
      </c>
      <c r="D749" s="2" t="s">
        <v>7749</v>
      </c>
      <c r="E749" s="2" t="s">
        <v>7619</v>
      </c>
      <c r="F749" s="3" t="s">
        <v>2533</v>
      </c>
      <c r="H749" s="8"/>
      <c r="I749" s="8"/>
      <c r="K749" s="8" t="s">
        <v>7823</v>
      </c>
      <c r="L749" s="32"/>
      <c r="M749" s="8"/>
      <c r="N749" s="8" t="s">
        <v>7835</v>
      </c>
      <c r="O749" s="8"/>
      <c r="Q749" s="16"/>
      <c r="R749" s="16" t="s">
        <v>7823</v>
      </c>
      <c r="S749" s="8"/>
      <c r="V749" s="8"/>
      <c r="X749" s="8"/>
      <c r="Y749" s="22"/>
      <c r="AC749" s="8">
        <f t="shared" si="143"/>
        <v>2</v>
      </c>
      <c r="AD749" s="8">
        <f t="shared" si="141"/>
        <v>1</v>
      </c>
      <c r="AE749" s="8">
        <f t="shared" si="142"/>
        <v>0</v>
      </c>
      <c r="AF749" s="8">
        <f t="shared" si="138"/>
        <v>0</v>
      </c>
      <c r="AG749" s="3">
        <f t="shared" si="139"/>
        <v>3</v>
      </c>
    </row>
    <row r="750" spans="1:33">
      <c r="A750" s="3" t="s">
        <v>9552</v>
      </c>
      <c r="B750" s="3" t="s">
        <v>9564</v>
      </c>
      <c r="C750" s="2" t="s">
        <v>9316</v>
      </c>
      <c r="D750" s="2" t="s">
        <v>7808</v>
      </c>
      <c r="E750" s="2" t="s">
        <v>7618</v>
      </c>
      <c r="F750" s="3" t="s">
        <v>2534</v>
      </c>
      <c r="G750" s="8" t="s">
        <v>7823</v>
      </c>
      <c r="H750" s="8"/>
      <c r="I750" s="8"/>
      <c r="J750" s="72" t="s">
        <v>7835</v>
      </c>
      <c r="L750" s="32"/>
      <c r="M750" s="8"/>
      <c r="O750" s="8"/>
      <c r="Q750" s="16"/>
      <c r="S750" s="8"/>
      <c r="U750" s="8" t="s">
        <v>7835</v>
      </c>
      <c r="V750" s="8"/>
      <c r="X750" s="8"/>
      <c r="Y750" s="22" t="s">
        <v>7278</v>
      </c>
      <c r="AC750" s="8">
        <f t="shared" si="143"/>
        <v>1</v>
      </c>
      <c r="AD750" s="8">
        <f t="shared" si="141"/>
        <v>2</v>
      </c>
      <c r="AE750" s="8">
        <f t="shared" si="142"/>
        <v>0</v>
      </c>
      <c r="AF750" s="8">
        <f t="shared" si="138"/>
        <v>0</v>
      </c>
      <c r="AG750" s="3">
        <f t="shared" si="139"/>
        <v>3</v>
      </c>
    </row>
    <row r="751" spans="1:33">
      <c r="A751" s="3" t="s">
        <v>9552</v>
      </c>
      <c r="B751" s="3" t="s">
        <v>9564</v>
      </c>
      <c r="C751" s="2" t="s">
        <v>9316</v>
      </c>
      <c r="D751" s="2" t="s">
        <v>6225</v>
      </c>
      <c r="E751" s="2" t="s">
        <v>7454</v>
      </c>
      <c r="F751" s="3" t="s">
        <v>2109</v>
      </c>
      <c r="H751" s="8" t="s">
        <v>7277</v>
      </c>
      <c r="I751" s="8"/>
      <c r="J751" s="72" t="s">
        <v>7277</v>
      </c>
      <c r="L751" s="32" t="s">
        <v>7277</v>
      </c>
      <c r="M751" s="8"/>
      <c r="N751" s="8" t="s">
        <v>7277</v>
      </c>
      <c r="O751" s="8"/>
      <c r="Q751" s="16"/>
      <c r="S751" s="8"/>
      <c r="T751" s="16" t="s">
        <v>7277</v>
      </c>
      <c r="V751" s="8" t="s">
        <v>7277</v>
      </c>
      <c r="X751" s="8" t="s">
        <v>7277</v>
      </c>
      <c r="Y751" s="22"/>
      <c r="AC751" s="8">
        <f t="shared" si="143"/>
        <v>0</v>
      </c>
      <c r="AD751" s="8">
        <f t="shared" si="141"/>
        <v>0</v>
      </c>
      <c r="AE751" s="8">
        <f t="shared" si="142"/>
        <v>7</v>
      </c>
      <c r="AF751" s="8">
        <f t="shared" si="138"/>
        <v>0</v>
      </c>
      <c r="AG751" s="3">
        <f t="shared" si="139"/>
        <v>7</v>
      </c>
    </row>
    <row r="752" spans="1:33">
      <c r="A752" s="3" t="s">
        <v>9552</v>
      </c>
      <c r="B752" s="3" t="s">
        <v>9564</v>
      </c>
      <c r="C752" s="2" t="s">
        <v>9316</v>
      </c>
      <c r="D752" s="2" t="s">
        <v>9852</v>
      </c>
      <c r="E752" s="2" t="s">
        <v>9853</v>
      </c>
      <c r="F752" s="3" t="s">
        <v>9854</v>
      </c>
      <c r="H752" s="8"/>
      <c r="I752" s="8"/>
      <c r="L752" s="32"/>
      <c r="M752" s="8"/>
      <c r="N752" s="8" t="s">
        <v>7277</v>
      </c>
      <c r="O752" s="8"/>
      <c r="Q752" s="16"/>
      <c r="S752" s="8"/>
      <c r="V752" s="8"/>
      <c r="X752" s="8"/>
      <c r="Y752" s="22"/>
      <c r="AC752" s="8">
        <f>COUNTIF(G752:Y752,"X")+COUNTIF(G752:Y752, "X(e)")</f>
        <v>0</v>
      </c>
      <c r="AD752" s="8">
        <f>COUNTIF(G752:Y752,"NB")</f>
        <v>0</v>
      </c>
      <c r="AE752" s="8">
        <f>COUNTIF(G752:Y752,"V")</f>
        <v>1</v>
      </c>
      <c r="AF752" s="8">
        <f>COUNTIF(G752:Z752,"IN")</f>
        <v>0</v>
      </c>
      <c r="AG752" s="3">
        <f>SUM(AC752:AF752)</f>
        <v>1</v>
      </c>
    </row>
    <row r="753" spans="1:33">
      <c r="A753" s="3" t="s">
        <v>9552</v>
      </c>
      <c r="B753" s="3" t="s">
        <v>9564</v>
      </c>
      <c r="C753" s="2" t="s">
        <v>9316</v>
      </c>
      <c r="D753" s="2" t="s">
        <v>470</v>
      </c>
      <c r="E753" s="2" t="s">
        <v>471</v>
      </c>
      <c r="F753" s="3" t="s">
        <v>343</v>
      </c>
      <c r="H753" s="8" t="s">
        <v>241</v>
      </c>
      <c r="I753" s="8"/>
      <c r="L753" s="32" t="s">
        <v>7278</v>
      </c>
      <c r="M753" s="8"/>
      <c r="O753" s="8" t="s">
        <v>7277</v>
      </c>
      <c r="Q753" s="16"/>
      <c r="S753" s="8"/>
      <c r="T753" s="16" t="s">
        <v>8721</v>
      </c>
      <c r="V753" s="8"/>
      <c r="X753" s="8"/>
      <c r="Y753" s="22"/>
      <c r="AC753" s="8">
        <f t="shared" si="143"/>
        <v>0</v>
      </c>
      <c r="AD753" s="8">
        <f t="shared" si="141"/>
        <v>0</v>
      </c>
      <c r="AE753" s="8">
        <f t="shared" si="142"/>
        <v>3</v>
      </c>
      <c r="AF753" s="8">
        <f t="shared" si="138"/>
        <v>0</v>
      </c>
      <c r="AG753" s="3">
        <f t="shared" si="139"/>
        <v>3</v>
      </c>
    </row>
    <row r="754" spans="1:33">
      <c r="A754" s="3" t="s">
        <v>9552</v>
      </c>
      <c r="B754" s="3" t="s">
        <v>9564</v>
      </c>
      <c r="C754" s="2" t="s">
        <v>9316</v>
      </c>
      <c r="D754" s="2" t="s">
        <v>6742</v>
      </c>
      <c r="E754" s="2" t="s">
        <v>6918</v>
      </c>
      <c r="F754" s="3" t="s">
        <v>2270</v>
      </c>
      <c r="G754" s="8" t="s">
        <v>7823</v>
      </c>
      <c r="H754" s="8"/>
      <c r="I754" s="8"/>
      <c r="J754" s="72" t="s">
        <v>7823</v>
      </c>
      <c r="K754" s="8" t="s">
        <v>7823</v>
      </c>
      <c r="L754" s="32" t="s">
        <v>7277</v>
      </c>
      <c r="M754" s="8"/>
      <c r="N754" s="8" t="s">
        <v>7823</v>
      </c>
      <c r="O754" s="8" t="s">
        <v>7277</v>
      </c>
      <c r="Q754" s="16"/>
      <c r="R754" s="16" t="s">
        <v>7823</v>
      </c>
      <c r="S754" s="8"/>
      <c r="T754" s="16" t="s">
        <v>7277</v>
      </c>
      <c r="U754" s="8" t="s">
        <v>7823</v>
      </c>
      <c r="V754" s="8" t="s">
        <v>7277</v>
      </c>
      <c r="X754" s="8"/>
      <c r="Y754" s="22" t="s">
        <v>7823</v>
      </c>
      <c r="AC754" s="8">
        <f t="shared" si="143"/>
        <v>7</v>
      </c>
      <c r="AD754" s="8">
        <f t="shared" si="141"/>
        <v>0</v>
      </c>
      <c r="AE754" s="8">
        <f t="shared" si="142"/>
        <v>4</v>
      </c>
      <c r="AF754" s="8">
        <f t="shared" si="138"/>
        <v>0</v>
      </c>
      <c r="AG754" s="3">
        <f t="shared" si="139"/>
        <v>11</v>
      </c>
    </row>
    <row r="755" spans="1:33">
      <c r="A755" s="3" t="s">
        <v>9552</v>
      </c>
      <c r="B755" s="3" t="s">
        <v>9564</v>
      </c>
      <c r="C755" s="2" t="s">
        <v>9316</v>
      </c>
      <c r="D755" s="2" t="s">
        <v>7262</v>
      </c>
      <c r="E755" s="2" t="s">
        <v>6389</v>
      </c>
      <c r="F755" s="3" t="s">
        <v>2274</v>
      </c>
      <c r="G755" s="8" t="s">
        <v>7277</v>
      </c>
      <c r="H755" s="8" t="s">
        <v>241</v>
      </c>
      <c r="I755" s="8"/>
      <c r="J755" s="72" t="s">
        <v>7277</v>
      </c>
      <c r="L755" s="32" t="s">
        <v>7277</v>
      </c>
      <c r="M755" s="8"/>
      <c r="N755" s="8" t="s">
        <v>7277</v>
      </c>
      <c r="O755" s="8" t="s">
        <v>7277</v>
      </c>
      <c r="P755" s="8" t="s">
        <v>7278</v>
      </c>
      <c r="Q755" s="16"/>
      <c r="S755" s="8" t="s">
        <v>7277</v>
      </c>
      <c r="T755" s="16" t="s">
        <v>7835</v>
      </c>
      <c r="V755" s="8" t="s">
        <v>7277</v>
      </c>
      <c r="X755" s="8"/>
      <c r="Y755" s="22"/>
      <c r="AC755" s="8">
        <f t="shared" si="143"/>
        <v>0</v>
      </c>
      <c r="AD755" s="8">
        <f t="shared" si="141"/>
        <v>1</v>
      </c>
      <c r="AE755" s="8">
        <f t="shared" si="142"/>
        <v>8</v>
      </c>
      <c r="AF755" s="8">
        <f t="shared" si="138"/>
        <v>0</v>
      </c>
      <c r="AG755" s="3">
        <f t="shared" si="139"/>
        <v>9</v>
      </c>
    </row>
    <row r="756" spans="1:33">
      <c r="A756" s="3" t="s">
        <v>9552</v>
      </c>
      <c r="B756" s="3" t="s">
        <v>9564</v>
      </c>
      <c r="C756" s="2" t="s">
        <v>9316</v>
      </c>
      <c r="D756" s="2" t="s">
        <v>6390</v>
      </c>
      <c r="E756" s="2" t="s">
        <v>7620</v>
      </c>
      <c r="F756" s="3" t="s">
        <v>2268</v>
      </c>
      <c r="H756" s="8" t="s">
        <v>241</v>
      </c>
      <c r="I756" s="8"/>
      <c r="K756" s="8" t="s">
        <v>8721</v>
      </c>
      <c r="L756" s="32" t="s">
        <v>10051</v>
      </c>
      <c r="M756" s="8"/>
      <c r="N756" s="8" t="s">
        <v>7277</v>
      </c>
      <c r="O756" s="8" t="s">
        <v>7277</v>
      </c>
      <c r="Q756" s="16"/>
      <c r="R756" s="16" t="s">
        <v>7277</v>
      </c>
      <c r="S756" s="8"/>
      <c r="T756" s="16" t="s">
        <v>7277</v>
      </c>
      <c r="V756" s="8" t="s">
        <v>10298</v>
      </c>
      <c r="X756" s="8" t="s">
        <v>7277</v>
      </c>
      <c r="Y756" s="22"/>
      <c r="AC756" s="8">
        <f t="shared" si="143"/>
        <v>0</v>
      </c>
      <c r="AD756" s="8">
        <f t="shared" si="141"/>
        <v>0</v>
      </c>
      <c r="AE756" s="8">
        <f t="shared" si="142"/>
        <v>9</v>
      </c>
      <c r="AF756" s="8">
        <f t="shared" si="138"/>
        <v>0</v>
      </c>
      <c r="AG756" s="3">
        <f t="shared" si="139"/>
        <v>9</v>
      </c>
    </row>
    <row r="757" spans="1:33">
      <c r="A757" s="3" t="s">
        <v>9552</v>
      </c>
      <c r="B757" s="3" t="s">
        <v>9564</v>
      </c>
      <c r="C757" s="2" t="s">
        <v>8767</v>
      </c>
      <c r="D757" s="2" t="s">
        <v>6905</v>
      </c>
      <c r="E757" s="2" t="s">
        <v>6391</v>
      </c>
      <c r="F757" s="3" t="s">
        <v>2118</v>
      </c>
      <c r="H757" s="8" t="s">
        <v>7823</v>
      </c>
      <c r="I757" s="8"/>
      <c r="J757" s="72" t="s">
        <v>7823</v>
      </c>
      <c r="K757" s="8" t="s">
        <v>186</v>
      </c>
      <c r="L757" s="32" t="s">
        <v>10049</v>
      </c>
      <c r="M757" s="8" t="s">
        <v>7835</v>
      </c>
      <c r="N757" s="8" t="s">
        <v>7823</v>
      </c>
      <c r="O757" s="8" t="s">
        <v>7823</v>
      </c>
      <c r="P757" s="8" t="s">
        <v>7835</v>
      </c>
      <c r="Q757" s="16"/>
      <c r="S757" s="8" t="s">
        <v>7835</v>
      </c>
      <c r="T757" s="16" t="s">
        <v>7823</v>
      </c>
      <c r="U757" s="8" t="s">
        <v>7278</v>
      </c>
      <c r="V757" s="8" t="s">
        <v>7823</v>
      </c>
      <c r="X757" s="8" t="s">
        <v>7835</v>
      </c>
      <c r="Y757" s="22"/>
      <c r="AC757" s="8">
        <f t="shared" si="143"/>
        <v>8</v>
      </c>
      <c r="AD757" s="8">
        <f t="shared" si="141"/>
        <v>4</v>
      </c>
      <c r="AE757" s="8">
        <f t="shared" si="142"/>
        <v>0</v>
      </c>
      <c r="AF757" s="8">
        <f t="shared" si="138"/>
        <v>0</v>
      </c>
      <c r="AG757" s="3">
        <f t="shared" si="139"/>
        <v>12</v>
      </c>
    </row>
    <row r="758" spans="1:33">
      <c r="A758" s="3" t="s">
        <v>9552</v>
      </c>
      <c r="B758" s="3" t="s">
        <v>9564</v>
      </c>
      <c r="C758" s="2" t="s">
        <v>8767</v>
      </c>
      <c r="D758" s="2" t="s">
        <v>7434</v>
      </c>
      <c r="E758" s="2" t="s">
        <v>7621</v>
      </c>
      <c r="F758" s="3" t="s">
        <v>2119</v>
      </c>
      <c r="H758" s="8" t="s">
        <v>7823</v>
      </c>
      <c r="I758" s="8"/>
      <c r="J758" s="72" t="s">
        <v>7823</v>
      </c>
      <c r="K758" s="8" t="s">
        <v>7823</v>
      </c>
      <c r="L758" s="32" t="s">
        <v>7823</v>
      </c>
      <c r="M758" s="8"/>
      <c r="N758" s="8" t="s">
        <v>7277</v>
      </c>
      <c r="O758" s="8"/>
      <c r="Q758" s="16"/>
      <c r="R758" s="16" t="s">
        <v>8904</v>
      </c>
      <c r="S758" s="8" t="s">
        <v>7277</v>
      </c>
      <c r="V758" s="8" t="s">
        <v>7823</v>
      </c>
      <c r="X758" s="8" t="s">
        <v>7835</v>
      </c>
      <c r="Y758" s="22" t="s">
        <v>7278</v>
      </c>
      <c r="AC758" s="8">
        <f t="shared" si="143"/>
        <v>5</v>
      </c>
      <c r="AD758" s="8">
        <f t="shared" si="141"/>
        <v>1</v>
      </c>
      <c r="AE758" s="8">
        <f t="shared" si="142"/>
        <v>3</v>
      </c>
      <c r="AF758" s="8">
        <f t="shared" si="138"/>
        <v>0</v>
      </c>
      <c r="AG758" s="3">
        <f t="shared" si="139"/>
        <v>9</v>
      </c>
    </row>
    <row r="759" spans="1:33">
      <c r="A759" s="3" t="s">
        <v>9552</v>
      </c>
      <c r="B759" s="3" t="s">
        <v>9564</v>
      </c>
      <c r="C759" s="2" t="s">
        <v>8767</v>
      </c>
      <c r="D759" s="2" t="s">
        <v>7626</v>
      </c>
      <c r="E759" s="2" t="s">
        <v>10113</v>
      </c>
      <c r="F759" s="3" t="s">
        <v>2257</v>
      </c>
      <c r="H759" s="8"/>
      <c r="I759" s="8"/>
      <c r="K759" s="8" t="s">
        <v>186</v>
      </c>
      <c r="L759" s="32"/>
      <c r="M759" s="8"/>
      <c r="O759" s="8"/>
      <c r="Q759" s="16"/>
      <c r="S759" s="8"/>
      <c r="V759" s="8"/>
      <c r="X759" s="8"/>
      <c r="Y759" s="22"/>
      <c r="AC759" s="8">
        <f t="shared" si="143"/>
        <v>1</v>
      </c>
      <c r="AD759" s="8">
        <f t="shared" si="141"/>
        <v>0</v>
      </c>
      <c r="AE759" s="8">
        <f t="shared" si="142"/>
        <v>0</v>
      </c>
      <c r="AF759" s="8">
        <f t="shared" si="138"/>
        <v>0</v>
      </c>
      <c r="AG759" s="3">
        <f t="shared" si="139"/>
        <v>1</v>
      </c>
    </row>
    <row r="760" spans="1:33">
      <c r="A760" s="3" t="s">
        <v>9552</v>
      </c>
      <c r="B760" s="3" t="s">
        <v>9564</v>
      </c>
      <c r="C760" s="2" t="s">
        <v>8167</v>
      </c>
      <c r="D760" s="2" t="s">
        <v>8888</v>
      </c>
      <c r="E760" s="2" t="s">
        <v>6739</v>
      </c>
      <c r="F760" s="3" t="s">
        <v>2265</v>
      </c>
      <c r="H760" s="8"/>
      <c r="I760" s="8"/>
      <c r="J760" s="72" t="s">
        <v>7823</v>
      </c>
      <c r="L760" s="32" t="s">
        <v>10049</v>
      </c>
      <c r="M760" s="8"/>
      <c r="N760" s="8" t="s">
        <v>7278</v>
      </c>
      <c r="O760" s="8"/>
      <c r="Q760" s="16"/>
      <c r="S760" s="8"/>
      <c r="T760" s="16" t="s">
        <v>7277</v>
      </c>
      <c r="V760" s="8"/>
      <c r="X760" s="8"/>
      <c r="Y760" s="22"/>
      <c r="AC760" s="8">
        <f t="shared" si="143"/>
        <v>2</v>
      </c>
      <c r="AD760" s="8">
        <f t="shared" si="141"/>
        <v>0</v>
      </c>
      <c r="AE760" s="8">
        <f t="shared" si="142"/>
        <v>1</v>
      </c>
      <c r="AF760" s="8">
        <f t="shared" si="138"/>
        <v>0</v>
      </c>
      <c r="AG760" s="3">
        <f t="shared" si="139"/>
        <v>3</v>
      </c>
    </row>
    <row r="761" spans="1:33">
      <c r="A761" s="3" t="s">
        <v>9552</v>
      </c>
      <c r="B761" s="3" t="s">
        <v>9564</v>
      </c>
      <c r="C761" s="2" t="s">
        <v>8625</v>
      </c>
      <c r="D761" s="2" t="s">
        <v>6748</v>
      </c>
      <c r="E761" s="2" t="s">
        <v>6931</v>
      </c>
      <c r="F761" s="3" t="s">
        <v>2258</v>
      </c>
      <c r="H761" s="8" t="s">
        <v>7823</v>
      </c>
      <c r="I761" s="8"/>
      <c r="J761" s="72" t="s">
        <v>7823</v>
      </c>
      <c r="K761" s="8" t="s">
        <v>186</v>
      </c>
      <c r="L761" s="32" t="s">
        <v>10051</v>
      </c>
      <c r="M761" s="8" t="s">
        <v>7835</v>
      </c>
      <c r="N761" s="8" t="s">
        <v>7823</v>
      </c>
      <c r="O761" s="8" t="s">
        <v>7823</v>
      </c>
      <c r="P761" s="8" t="s">
        <v>7835</v>
      </c>
      <c r="Q761" s="16"/>
      <c r="R761" s="16" t="s">
        <v>241</v>
      </c>
      <c r="S761" s="8" t="s">
        <v>7835</v>
      </c>
      <c r="T761" s="16" t="s">
        <v>7823</v>
      </c>
      <c r="V761" s="8" t="s">
        <v>7823</v>
      </c>
      <c r="X761" s="8" t="s">
        <v>7835</v>
      </c>
      <c r="Y761" s="22" t="s">
        <v>7277</v>
      </c>
      <c r="AC761" s="8">
        <f t="shared" si="143"/>
        <v>7</v>
      </c>
      <c r="AD761" s="8">
        <f t="shared" si="141"/>
        <v>4</v>
      </c>
      <c r="AE761" s="8">
        <f t="shared" si="142"/>
        <v>3</v>
      </c>
      <c r="AF761" s="8">
        <f t="shared" si="138"/>
        <v>0</v>
      </c>
      <c r="AG761" s="3">
        <f t="shared" si="139"/>
        <v>14</v>
      </c>
    </row>
    <row r="762" spans="1:33">
      <c r="A762" s="3" t="s">
        <v>9552</v>
      </c>
      <c r="B762" s="3" t="s">
        <v>9564</v>
      </c>
      <c r="C762" s="2" t="s">
        <v>8625</v>
      </c>
      <c r="D762" s="2" t="s">
        <v>6928</v>
      </c>
      <c r="E762" s="2" t="s">
        <v>7275</v>
      </c>
      <c r="F762" s="3" t="s">
        <v>2259</v>
      </c>
      <c r="H762" s="8" t="s">
        <v>7823</v>
      </c>
      <c r="I762" s="8"/>
      <c r="K762" s="8" t="s">
        <v>7277</v>
      </c>
      <c r="L762" s="32" t="s">
        <v>10049</v>
      </c>
      <c r="M762" s="8" t="s">
        <v>7835</v>
      </c>
      <c r="N762" s="8" t="s">
        <v>7823</v>
      </c>
      <c r="O762" s="8" t="s">
        <v>7277</v>
      </c>
      <c r="P762" s="8" t="s">
        <v>7278</v>
      </c>
      <c r="Q762" s="16"/>
      <c r="S762" s="8" t="s">
        <v>7277</v>
      </c>
      <c r="T762" s="16" t="s">
        <v>7823</v>
      </c>
      <c r="V762" s="8" t="s">
        <v>7823</v>
      </c>
      <c r="X762" s="8" t="s">
        <v>7835</v>
      </c>
      <c r="Y762" s="22"/>
      <c r="AC762" s="8">
        <f t="shared" si="143"/>
        <v>5</v>
      </c>
      <c r="AD762" s="8">
        <f t="shared" si="141"/>
        <v>2</v>
      </c>
      <c r="AE762" s="8">
        <f t="shared" si="142"/>
        <v>3</v>
      </c>
      <c r="AF762" s="8">
        <f t="shared" si="138"/>
        <v>0</v>
      </c>
      <c r="AG762" s="3">
        <f t="shared" si="139"/>
        <v>10</v>
      </c>
    </row>
    <row r="763" spans="1:33">
      <c r="A763" s="3" t="s">
        <v>9552</v>
      </c>
      <c r="B763" s="3" t="s">
        <v>9564</v>
      </c>
      <c r="C763" s="2" t="s">
        <v>8839</v>
      </c>
      <c r="D763" s="2" t="s">
        <v>6060</v>
      </c>
      <c r="E763" s="2" t="s">
        <v>6408</v>
      </c>
      <c r="F763" s="3" t="s">
        <v>2273</v>
      </c>
      <c r="G763" s="8" t="s">
        <v>7277</v>
      </c>
      <c r="H763" s="8" t="s">
        <v>7823</v>
      </c>
      <c r="I763" s="8"/>
      <c r="J763" s="72" t="s">
        <v>7823</v>
      </c>
      <c r="K763" s="8" t="s">
        <v>8904</v>
      </c>
      <c r="L763" s="32" t="s">
        <v>7823</v>
      </c>
      <c r="M763" s="8" t="s">
        <v>7823</v>
      </c>
      <c r="N763" s="8" t="s">
        <v>7277</v>
      </c>
      <c r="O763" s="8" t="s">
        <v>7835</v>
      </c>
      <c r="P763" s="8" t="s">
        <v>7835</v>
      </c>
      <c r="Q763" s="16"/>
      <c r="R763" s="16" t="s">
        <v>7277</v>
      </c>
      <c r="S763" s="8" t="s">
        <v>7835</v>
      </c>
      <c r="T763" s="16" t="s">
        <v>7835</v>
      </c>
      <c r="U763" s="8" t="s">
        <v>7277</v>
      </c>
      <c r="V763" s="8" t="s">
        <v>7823</v>
      </c>
      <c r="X763" s="8" t="s">
        <v>7823</v>
      </c>
      <c r="Y763" s="22"/>
      <c r="AC763" s="8">
        <f t="shared" si="143"/>
        <v>6</v>
      </c>
      <c r="AD763" s="8">
        <f t="shared" si="141"/>
        <v>4</v>
      </c>
      <c r="AE763" s="8">
        <f t="shared" si="142"/>
        <v>5</v>
      </c>
      <c r="AF763" s="8">
        <f t="shared" si="138"/>
        <v>0</v>
      </c>
      <c r="AG763" s="3">
        <f t="shared" si="139"/>
        <v>15</v>
      </c>
    </row>
    <row r="764" spans="1:33">
      <c r="A764" s="3" t="s">
        <v>9552</v>
      </c>
      <c r="B764" s="3" t="s">
        <v>9564</v>
      </c>
      <c r="C764" s="2" t="s">
        <v>8839</v>
      </c>
      <c r="D764" s="2" t="s">
        <v>7760</v>
      </c>
      <c r="E764" s="2" t="s">
        <v>6580</v>
      </c>
      <c r="F764" s="3" t="s">
        <v>2422</v>
      </c>
      <c r="G764" s="8" t="s">
        <v>7823</v>
      </c>
      <c r="H764" s="8"/>
      <c r="I764" s="8" t="s">
        <v>7823</v>
      </c>
      <c r="J764" s="72" t="s">
        <v>7823</v>
      </c>
      <c r="L764" s="32" t="s">
        <v>10049</v>
      </c>
      <c r="M764" s="8"/>
      <c r="N764" s="8" t="s">
        <v>7823</v>
      </c>
      <c r="O764" s="8" t="s">
        <v>7835</v>
      </c>
      <c r="P764" s="8" t="s">
        <v>7823</v>
      </c>
      <c r="Q764" s="16" t="s">
        <v>7823</v>
      </c>
      <c r="R764" s="16" t="s">
        <v>7823</v>
      </c>
      <c r="S764" s="8" t="s">
        <v>7823</v>
      </c>
      <c r="T764" s="16" t="s">
        <v>7835</v>
      </c>
      <c r="U764" s="8" t="s">
        <v>7823</v>
      </c>
      <c r="V764" s="8" t="s">
        <v>7823</v>
      </c>
      <c r="X764" s="8"/>
      <c r="Y764" s="22"/>
      <c r="AC764" s="8">
        <f t="shared" si="143"/>
        <v>11</v>
      </c>
      <c r="AD764" s="8">
        <f t="shared" si="141"/>
        <v>2</v>
      </c>
      <c r="AE764" s="8">
        <f t="shared" si="142"/>
        <v>0</v>
      </c>
      <c r="AF764" s="8">
        <f t="shared" si="138"/>
        <v>0</v>
      </c>
      <c r="AG764" s="3">
        <f t="shared" si="139"/>
        <v>13</v>
      </c>
    </row>
    <row r="765" spans="1:33">
      <c r="A765" s="3" t="s">
        <v>9552</v>
      </c>
      <c r="B765" s="3" t="s">
        <v>9564</v>
      </c>
      <c r="C765" s="2" t="s">
        <v>8839</v>
      </c>
      <c r="D765" s="2" t="s">
        <v>6577</v>
      </c>
      <c r="E765" s="2" t="s">
        <v>7109</v>
      </c>
      <c r="F765" s="3" t="s">
        <v>2264</v>
      </c>
      <c r="H765" s="8"/>
      <c r="I765" s="8"/>
      <c r="K765" s="8" t="s">
        <v>7823</v>
      </c>
      <c r="L765" s="32"/>
      <c r="M765" s="8"/>
      <c r="N765" s="8" t="s">
        <v>7835</v>
      </c>
      <c r="O765" s="8"/>
      <c r="Q765" s="16"/>
      <c r="R765" s="16" t="s">
        <v>7823</v>
      </c>
      <c r="S765" s="8"/>
      <c r="V765" s="8"/>
      <c r="X765" s="8"/>
      <c r="Y765" s="22"/>
      <c r="AC765" s="8">
        <f t="shared" si="143"/>
        <v>2</v>
      </c>
      <c r="AD765" s="8">
        <f t="shared" si="141"/>
        <v>1</v>
      </c>
      <c r="AE765" s="8">
        <f t="shared" si="142"/>
        <v>0</v>
      </c>
      <c r="AF765" s="8">
        <f t="shared" si="138"/>
        <v>0</v>
      </c>
      <c r="AG765" s="3">
        <f t="shared" si="139"/>
        <v>3</v>
      </c>
    </row>
    <row r="766" spans="1:33">
      <c r="A766" s="3" t="s">
        <v>9552</v>
      </c>
      <c r="B766" s="3" t="s">
        <v>9564</v>
      </c>
      <c r="C766" s="2" t="s">
        <v>8714</v>
      </c>
      <c r="D766" s="2" t="s">
        <v>6750</v>
      </c>
      <c r="E766" s="2" t="s">
        <v>6932</v>
      </c>
      <c r="F766" s="3" t="s">
        <v>2233</v>
      </c>
      <c r="G766" s="8" t="s">
        <v>7823</v>
      </c>
      <c r="H766" s="8" t="s">
        <v>7277</v>
      </c>
      <c r="I766" s="8" t="s">
        <v>7823</v>
      </c>
      <c r="J766" s="72" t="s">
        <v>7823</v>
      </c>
      <c r="K766" s="8" t="s">
        <v>8452</v>
      </c>
      <c r="L766" s="32" t="s">
        <v>10049</v>
      </c>
      <c r="M766" s="8"/>
      <c r="N766" s="8" t="s">
        <v>7823</v>
      </c>
      <c r="O766" s="8" t="s">
        <v>7835</v>
      </c>
      <c r="P766" s="8" t="s">
        <v>7823</v>
      </c>
      <c r="Q766" s="16" t="s">
        <v>7823</v>
      </c>
      <c r="R766" s="16" t="s">
        <v>7823</v>
      </c>
      <c r="S766" s="8" t="s">
        <v>7823</v>
      </c>
      <c r="T766" s="16" t="s">
        <v>7835</v>
      </c>
      <c r="U766" s="8" t="s">
        <v>7823</v>
      </c>
      <c r="V766" s="8" t="s">
        <v>7823</v>
      </c>
      <c r="X766" s="8"/>
      <c r="Y766" s="22"/>
      <c r="AC766" s="8">
        <f t="shared" si="143"/>
        <v>11</v>
      </c>
      <c r="AD766" s="8">
        <f t="shared" si="141"/>
        <v>2</v>
      </c>
      <c r="AE766" s="8">
        <f t="shared" si="142"/>
        <v>1</v>
      </c>
      <c r="AF766" s="8">
        <f t="shared" si="138"/>
        <v>0</v>
      </c>
      <c r="AG766" s="3">
        <f t="shared" si="139"/>
        <v>14</v>
      </c>
    </row>
    <row r="767" spans="1:33">
      <c r="A767" s="3" t="s">
        <v>9552</v>
      </c>
      <c r="B767" s="3" t="s">
        <v>9564</v>
      </c>
      <c r="C767" s="2" t="s">
        <v>8195</v>
      </c>
      <c r="D767" s="2" t="s">
        <v>7302</v>
      </c>
      <c r="E767" s="2" t="s">
        <v>7303</v>
      </c>
      <c r="F767" s="3" t="s">
        <v>2871</v>
      </c>
      <c r="G767" s="8" t="s">
        <v>7823</v>
      </c>
      <c r="H767" s="8" t="s">
        <v>7835</v>
      </c>
      <c r="I767" s="8"/>
      <c r="J767" s="72" t="s">
        <v>7823</v>
      </c>
      <c r="K767" s="8" t="s">
        <v>8721</v>
      </c>
      <c r="L767" s="32" t="s">
        <v>10049</v>
      </c>
      <c r="M767" s="8" t="s">
        <v>7835</v>
      </c>
      <c r="N767" s="8" t="s">
        <v>7823</v>
      </c>
      <c r="O767" s="8" t="s">
        <v>7835</v>
      </c>
      <c r="P767" s="8" t="s">
        <v>7835</v>
      </c>
      <c r="Q767" s="16" t="s">
        <v>7277</v>
      </c>
      <c r="R767" s="16" t="s">
        <v>7835</v>
      </c>
      <c r="S767" s="8" t="s">
        <v>7835</v>
      </c>
      <c r="T767" s="16" t="s">
        <v>7835</v>
      </c>
      <c r="U767" s="8" t="s">
        <v>7823</v>
      </c>
      <c r="V767" s="8" t="s">
        <v>7835</v>
      </c>
      <c r="X767" s="8" t="s">
        <v>7835</v>
      </c>
      <c r="Y767" s="22"/>
      <c r="AC767" s="8">
        <f t="shared" ref="AC767:AC782" si="144">COUNTIF(G767:Y767,"X")+COUNTIF(G767:Y767, "X(e)")</f>
        <v>5</v>
      </c>
      <c r="AD767" s="8">
        <f t="shared" si="141"/>
        <v>9</v>
      </c>
      <c r="AE767" s="8">
        <f t="shared" si="142"/>
        <v>2</v>
      </c>
      <c r="AF767" s="8">
        <f t="shared" si="138"/>
        <v>0</v>
      </c>
      <c r="AG767" s="3">
        <f t="shared" ref="AG767:AG782" si="145">SUM(AC767:AF767)</f>
        <v>16</v>
      </c>
    </row>
    <row r="768" spans="1:33">
      <c r="A768" s="3" t="s">
        <v>9552</v>
      </c>
      <c r="B768" s="3" t="s">
        <v>9564</v>
      </c>
      <c r="C768" s="2" t="s">
        <v>8639</v>
      </c>
      <c r="D768" s="2" t="s">
        <v>6937</v>
      </c>
      <c r="E768" s="2" t="s">
        <v>6056</v>
      </c>
      <c r="F768" s="3" t="s">
        <v>3036</v>
      </c>
      <c r="H768" s="8" t="s">
        <v>7277</v>
      </c>
      <c r="I768" s="8"/>
      <c r="L768" s="32" t="s">
        <v>10050</v>
      </c>
      <c r="M768" s="8" t="s">
        <v>7277</v>
      </c>
      <c r="N768" s="8" t="s">
        <v>7277</v>
      </c>
      <c r="O768" s="8"/>
      <c r="Q768" s="16"/>
      <c r="R768" s="16" t="s">
        <v>7277</v>
      </c>
      <c r="S768" s="8"/>
      <c r="T768" s="16" t="s">
        <v>7277</v>
      </c>
      <c r="V768" s="8" t="s">
        <v>7835</v>
      </c>
      <c r="X768" s="8" t="s">
        <v>7277</v>
      </c>
      <c r="Y768" s="22"/>
      <c r="AC768" s="8">
        <f t="shared" si="144"/>
        <v>0</v>
      </c>
      <c r="AD768" s="8">
        <f t="shared" si="141"/>
        <v>2</v>
      </c>
      <c r="AE768" s="8">
        <f t="shared" si="142"/>
        <v>6</v>
      </c>
      <c r="AF768" s="8">
        <f t="shared" si="138"/>
        <v>0</v>
      </c>
      <c r="AG768" s="3">
        <f t="shared" si="145"/>
        <v>8</v>
      </c>
    </row>
    <row r="769" spans="1:33">
      <c r="A769" s="3" t="s">
        <v>9552</v>
      </c>
      <c r="B769" s="3" t="s">
        <v>9564</v>
      </c>
      <c r="C769" s="2" t="s">
        <v>8372</v>
      </c>
      <c r="D769" s="2" t="s">
        <v>5895</v>
      </c>
      <c r="E769" s="2" t="s">
        <v>6228</v>
      </c>
      <c r="F769" s="3" t="s">
        <v>3037</v>
      </c>
      <c r="H769" s="8"/>
      <c r="I769" s="8"/>
      <c r="K769" s="8" t="s">
        <v>7823</v>
      </c>
      <c r="L769" s="32" t="s">
        <v>10053</v>
      </c>
      <c r="M769" s="8"/>
      <c r="N769" s="8" t="s">
        <v>7835</v>
      </c>
      <c r="O769" s="8"/>
      <c r="Q769" s="16"/>
      <c r="R769" s="16" t="s">
        <v>7823</v>
      </c>
      <c r="S769" s="8"/>
      <c r="V769" s="8"/>
      <c r="X769" s="8"/>
      <c r="Y769" s="22"/>
      <c r="AC769" s="8">
        <f t="shared" si="144"/>
        <v>2</v>
      </c>
      <c r="AD769" s="8">
        <f t="shared" si="141"/>
        <v>1</v>
      </c>
      <c r="AE769" s="8">
        <f t="shared" si="142"/>
        <v>0</v>
      </c>
      <c r="AF769" s="8">
        <f t="shared" si="138"/>
        <v>0</v>
      </c>
      <c r="AG769" s="3">
        <f t="shared" si="145"/>
        <v>3</v>
      </c>
    </row>
    <row r="770" spans="1:33">
      <c r="A770" s="3" t="s">
        <v>9552</v>
      </c>
      <c r="B770" s="3" t="s">
        <v>9564</v>
      </c>
      <c r="C770" s="2" t="s">
        <v>8987</v>
      </c>
      <c r="D770" s="2" t="s">
        <v>8027</v>
      </c>
      <c r="E770" s="2" t="s">
        <v>10063</v>
      </c>
      <c r="F770" s="3" t="s">
        <v>10064</v>
      </c>
      <c r="H770" s="8"/>
      <c r="I770" s="8"/>
      <c r="L770" s="32"/>
      <c r="M770" s="8"/>
      <c r="O770" s="8"/>
      <c r="Q770" s="16" t="s">
        <v>7277</v>
      </c>
      <c r="S770" s="8"/>
      <c r="V770" s="8"/>
      <c r="X770" s="8"/>
      <c r="Y770" s="22"/>
      <c r="AC770" s="8">
        <f t="shared" si="144"/>
        <v>0</v>
      </c>
      <c r="AD770" s="8">
        <f t="shared" si="141"/>
        <v>0</v>
      </c>
      <c r="AE770" s="8">
        <f t="shared" si="142"/>
        <v>1</v>
      </c>
      <c r="AF770" s="8">
        <f t="shared" si="138"/>
        <v>0</v>
      </c>
      <c r="AG770" s="3">
        <f t="shared" si="145"/>
        <v>1</v>
      </c>
    </row>
    <row r="771" spans="1:33">
      <c r="A771" s="3" t="s">
        <v>9552</v>
      </c>
      <c r="B771" s="3" t="s">
        <v>9564</v>
      </c>
      <c r="C771" s="2" t="s">
        <v>8987</v>
      </c>
      <c r="D771" s="2" t="s">
        <v>6061</v>
      </c>
      <c r="E771" s="2" t="s">
        <v>7304</v>
      </c>
      <c r="F771" s="3" t="s">
        <v>3343</v>
      </c>
      <c r="G771" s="8" t="s">
        <v>7277</v>
      </c>
      <c r="H771" s="8" t="s">
        <v>7835</v>
      </c>
      <c r="I771" s="8"/>
      <c r="J771" s="72" t="s">
        <v>7835</v>
      </c>
      <c r="K771" s="8" t="s">
        <v>7277</v>
      </c>
      <c r="L771" s="32" t="s">
        <v>10050</v>
      </c>
      <c r="M771" s="8" t="s">
        <v>7277</v>
      </c>
      <c r="N771" s="8" t="s">
        <v>7835</v>
      </c>
      <c r="O771" s="8" t="s">
        <v>7835</v>
      </c>
      <c r="P771" s="8" t="s">
        <v>7278</v>
      </c>
      <c r="Q771" s="16"/>
      <c r="R771" s="16" t="s">
        <v>7835</v>
      </c>
      <c r="S771" s="8" t="s">
        <v>7835</v>
      </c>
      <c r="T771" s="16" t="s">
        <v>7835</v>
      </c>
      <c r="U771" s="8" t="s">
        <v>7277</v>
      </c>
      <c r="V771" s="8" t="s">
        <v>7835</v>
      </c>
      <c r="X771" s="8" t="s">
        <v>7277</v>
      </c>
      <c r="Y771" s="22"/>
      <c r="AC771" s="8">
        <f t="shared" si="144"/>
        <v>0</v>
      </c>
      <c r="AD771" s="8">
        <f t="shared" si="141"/>
        <v>9</v>
      </c>
      <c r="AE771" s="8">
        <f t="shared" si="142"/>
        <v>5</v>
      </c>
      <c r="AF771" s="8">
        <f t="shared" si="138"/>
        <v>0</v>
      </c>
      <c r="AG771" s="3">
        <f t="shared" si="145"/>
        <v>14</v>
      </c>
    </row>
    <row r="772" spans="1:33">
      <c r="A772" s="3" t="s">
        <v>9552</v>
      </c>
      <c r="B772" s="3" t="s">
        <v>9564</v>
      </c>
      <c r="C772" s="2" t="s">
        <v>8987</v>
      </c>
      <c r="D772" s="2" t="s">
        <v>344</v>
      </c>
      <c r="E772" s="2" t="s">
        <v>218</v>
      </c>
      <c r="F772" s="3" t="s">
        <v>393</v>
      </c>
      <c r="G772" s="8" t="s">
        <v>7277</v>
      </c>
      <c r="H772" s="8"/>
      <c r="I772" s="8"/>
      <c r="J772" s="72" t="s">
        <v>8721</v>
      </c>
      <c r="L772" s="32"/>
      <c r="M772" s="8"/>
      <c r="O772" s="8" t="s">
        <v>7277</v>
      </c>
      <c r="P772" s="8"/>
      <c r="Q772" s="16"/>
      <c r="S772" s="8"/>
      <c r="V772" s="8"/>
      <c r="X772" s="8"/>
      <c r="Y772" s="22"/>
      <c r="AC772" s="8">
        <f t="shared" si="144"/>
        <v>0</v>
      </c>
      <c r="AD772" s="8">
        <f t="shared" si="141"/>
        <v>0</v>
      </c>
      <c r="AE772" s="8">
        <f t="shared" si="142"/>
        <v>3</v>
      </c>
      <c r="AF772" s="8">
        <f t="shared" si="138"/>
        <v>0</v>
      </c>
      <c r="AG772" s="3">
        <f t="shared" si="145"/>
        <v>3</v>
      </c>
    </row>
    <row r="773" spans="1:33">
      <c r="A773" s="3" t="s">
        <v>9552</v>
      </c>
      <c r="B773" s="3" t="s">
        <v>9564</v>
      </c>
      <c r="C773" s="2" t="s">
        <v>7271</v>
      </c>
      <c r="D773" s="2" t="s">
        <v>7305</v>
      </c>
      <c r="E773" s="2" t="s">
        <v>7127</v>
      </c>
      <c r="F773" s="3" t="s">
        <v>2566</v>
      </c>
      <c r="G773" s="8" t="s">
        <v>7835</v>
      </c>
      <c r="H773" s="8" t="s">
        <v>7823</v>
      </c>
      <c r="I773" s="8" t="s">
        <v>7277</v>
      </c>
      <c r="J773" s="72" t="s">
        <v>7835</v>
      </c>
      <c r="K773" s="8" t="s">
        <v>7835</v>
      </c>
      <c r="L773" s="32" t="s">
        <v>10050</v>
      </c>
      <c r="M773" s="8" t="s">
        <v>7823</v>
      </c>
      <c r="N773" s="8" t="s">
        <v>7835</v>
      </c>
      <c r="O773" s="8" t="s">
        <v>7835</v>
      </c>
      <c r="P773" s="8" t="s">
        <v>7835</v>
      </c>
      <c r="Q773" s="16" t="s">
        <v>7277</v>
      </c>
      <c r="R773" s="16" t="s">
        <v>7835</v>
      </c>
      <c r="S773" s="8" t="s">
        <v>7835</v>
      </c>
      <c r="T773" s="16" t="s">
        <v>7835</v>
      </c>
      <c r="U773" s="8" t="s">
        <v>7835</v>
      </c>
      <c r="V773" s="8" t="s">
        <v>7823</v>
      </c>
      <c r="X773" s="8" t="s">
        <v>7823</v>
      </c>
      <c r="Y773" s="22" t="s">
        <v>7277</v>
      </c>
      <c r="AC773" s="8">
        <f t="shared" si="144"/>
        <v>4</v>
      </c>
      <c r="AD773" s="8">
        <f t="shared" si="141"/>
        <v>11</v>
      </c>
      <c r="AE773" s="8">
        <f t="shared" si="142"/>
        <v>3</v>
      </c>
      <c r="AF773" s="8">
        <f t="shared" si="138"/>
        <v>0</v>
      </c>
      <c r="AG773" s="3">
        <f t="shared" si="145"/>
        <v>18</v>
      </c>
    </row>
    <row r="774" spans="1:33">
      <c r="A774" s="3" t="s">
        <v>9552</v>
      </c>
      <c r="B774" s="3" t="s">
        <v>9564</v>
      </c>
      <c r="C774" s="2" t="s">
        <v>7271</v>
      </c>
      <c r="D774" s="2" t="s">
        <v>7128</v>
      </c>
      <c r="E774" s="2" t="s">
        <v>7307</v>
      </c>
      <c r="F774" s="3" t="s">
        <v>2567</v>
      </c>
      <c r="G774" s="8" t="s">
        <v>7278</v>
      </c>
      <c r="H774" s="8" t="s">
        <v>7823</v>
      </c>
      <c r="I774" s="8"/>
      <c r="J774" s="72" t="s">
        <v>7835</v>
      </c>
      <c r="L774" s="32" t="s">
        <v>7278</v>
      </c>
      <c r="M774" s="8" t="s">
        <v>7823</v>
      </c>
      <c r="O774" s="8" t="s">
        <v>7835</v>
      </c>
      <c r="P774" s="8" t="s">
        <v>7835</v>
      </c>
      <c r="Q774" s="16"/>
      <c r="S774" s="8" t="s">
        <v>7835</v>
      </c>
      <c r="T774" s="16" t="s">
        <v>7823</v>
      </c>
      <c r="V774" s="8" t="s">
        <v>7823</v>
      </c>
      <c r="X774" s="8" t="s">
        <v>7823</v>
      </c>
      <c r="Y774" s="22"/>
      <c r="AC774" s="8">
        <f t="shared" si="144"/>
        <v>5</v>
      </c>
      <c r="AD774" s="8">
        <f t="shared" si="141"/>
        <v>4</v>
      </c>
      <c r="AE774" s="8">
        <f t="shared" si="142"/>
        <v>0</v>
      </c>
      <c r="AF774" s="8">
        <f t="shared" si="138"/>
        <v>0</v>
      </c>
      <c r="AG774" s="3">
        <f t="shared" si="145"/>
        <v>9</v>
      </c>
    </row>
    <row r="775" spans="1:33">
      <c r="A775" s="3" t="s">
        <v>9552</v>
      </c>
      <c r="B775" s="3" t="s">
        <v>9564</v>
      </c>
      <c r="C775" s="2" t="s">
        <v>7271</v>
      </c>
      <c r="D775" s="2" t="s">
        <v>7487</v>
      </c>
      <c r="E775" s="2" t="s">
        <v>7670</v>
      </c>
      <c r="F775" s="3" t="s">
        <v>2404</v>
      </c>
      <c r="G775" s="16" t="s">
        <v>8934</v>
      </c>
      <c r="H775" s="8"/>
      <c r="I775" s="8" t="s">
        <v>7278</v>
      </c>
      <c r="J775" s="72" t="s">
        <v>7835</v>
      </c>
      <c r="K775" s="8" t="s">
        <v>7835</v>
      </c>
      <c r="L775" s="32" t="s">
        <v>10051</v>
      </c>
      <c r="M775" s="8"/>
      <c r="N775" s="8" t="s">
        <v>7835</v>
      </c>
      <c r="O775" s="8" t="s">
        <v>7835</v>
      </c>
      <c r="P775" s="8" t="s">
        <v>7278</v>
      </c>
      <c r="Q775" s="16" t="s">
        <v>7277</v>
      </c>
      <c r="R775" s="16" t="s">
        <v>7835</v>
      </c>
      <c r="S775" s="8"/>
      <c r="T775" s="16" t="s">
        <v>7277</v>
      </c>
      <c r="U775" s="8" t="s">
        <v>7277</v>
      </c>
      <c r="V775" s="8"/>
      <c r="X775" s="8"/>
      <c r="Y775" s="22" t="s">
        <v>7277</v>
      </c>
      <c r="AC775" s="8">
        <f t="shared" si="144"/>
        <v>0</v>
      </c>
      <c r="AD775" s="8">
        <f t="shared" si="141"/>
        <v>6</v>
      </c>
      <c r="AE775" s="8">
        <f t="shared" si="142"/>
        <v>5</v>
      </c>
      <c r="AF775" s="8">
        <f t="shared" si="138"/>
        <v>0</v>
      </c>
      <c r="AG775" s="3">
        <f t="shared" si="145"/>
        <v>11</v>
      </c>
    </row>
    <row r="776" spans="1:33">
      <c r="A776" s="3" t="s">
        <v>9552</v>
      </c>
      <c r="B776" s="3" t="s">
        <v>9564</v>
      </c>
      <c r="C776" s="2" t="s">
        <v>7271</v>
      </c>
      <c r="D776" s="2" t="s">
        <v>7861</v>
      </c>
      <c r="E776" s="2" t="s">
        <v>7124</v>
      </c>
      <c r="F776" s="3" t="s">
        <v>2386</v>
      </c>
      <c r="G776" s="8" t="s">
        <v>7823</v>
      </c>
      <c r="H776" s="8"/>
      <c r="I776" s="8"/>
      <c r="J776" s="72" t="s">
        <v>7823</v>
      </c>
      <c r="K776" s="8" t="s">
        <v>7823</v>
      </c>
      <c r="L776" s="32" t="s">
        <v>7278</v>
      </c>
      <c r="M776" s="8"/>
      <c r="N776" s="8" t="s">
        <v>7823</v>
      </c>
      <c r="O776" s="8"/>
      <c r="Q776" s="16"/>
      <c r="R776" s="16" t="s">
        <v>7823</v>
      </c>
      <c r="S776" s="8"/>
      <c r="U776" s="8" t="s">
        <v>7823</v>
      </c>
      <c r="V776" s="8"/>
      <c r="X776" s="8"/>
      <c r="Y776" s="22" t="s">
        <v>7823</v>
      </c>
      <c r="AC776" s="8">
        <f t="shared" si="144"/>
        <v>7</v>
      </c>
      <c r="AD776" s="8">
        <f t="shared" si="141"/>
        <v>0</v>
      </c>
      <c r="AE776" s="8">
        <f t="shared" si="142"/>
        <v>0</v>
      </c>
      <c r="AF776" s="8">
        <f t="shared" si="138"/>
        <v>0</v>
      </c>
      <c r="AG776" s="3">
        <f t="shared" si="145"/>
        <v>7</v>
      </c>
    </row>
    <row r="777" spans="1:33">
      <c r="A777" s="3" t="s">
        <v>9552</v>
      </c>
      <c r="B777" s="3" t="s">
        <v>9564</v>
      </c>
      <c r="C777" s="2" t="s">
        <v>7271</v>
      </c>
      <c r="D777" s="2" t="s">
        <v>7735</v>
      </c>
      <c r="E777" s="2" t="s">
        <v>7129</v>
      </c>
      <c r="F777" s="3" t="s">
        <v>2387</v>
      </c>
      <c r="G777" s="8" t="s">
        <v>7278</v>
      </c>
      <c r="H777" s="8"/>
      <c r="I777" s="8"/>
      <c r="J777" s="72" t="s">
        <v>7277</v>
      </c>
      <c r="K777" s="8" t="s">
        <v>7278</v>
      </c>
      <c r="L777" s="32"/>
      <c r="M777" s="8"/>
      <c r="O777" s="8"/>
      <c r="Q777" s="16"/>
      <c r="S777" s="8"/>
      <c r="U777" s="8" t="s">
        <v>7835</v>
      </c>
      <c r="V777" s="8"/>
      <c r="X777" s="8"/>
      <c r="Y777" s="22" t="s">
        <v>7835</v>
      </c>
      <c r="AC777" s="8">
        <f t="shared" si="144"/>
        <v>0</v>
      </c>
      <c r="AD777" s="8">
        <f t="shared" si="141"/>
        <v>2</v>
      </c>
      <c r="AE777" s="8">
        <f t="shared" si="142"/>
        <v>1</v>
      </c>
      <c r="AF777" s="8">
        <f t="shared" si="138"/>
        <v>0</v>
      </c>
      <c r="AG777" s="3">
        <f t="shared" si="145"/>
        <v>3</v>
      </c>
    </row>
    <row r="778" spans="1:33">
      <c r="A778" s="3" t="s">
        <v>9552</v>
      </c>
      <c r="B778" s="3" t="s">
        <v>9564</v>
      </c>
      <c r="C778" s="2" t="s">
        <v>7271</v>
      </c>
      <c r="D778" s="2" t="s">
        <v>8229</v>
      </c>
      <c r="E778" s="2" t="s">
        <v>7130</v>
      </c>
      <c r="F778" s="3" t="s">
        <v>2384</v>
      </c>
      <c r="G778" s="8" t="s">
        <v>7278</v>
      </c>
      <c r="H778" s="8" t="s">
        <v>241</v>
      </c>
      <c r="I778" s="8"/>
      <c r="L778" s="32" t="s">
        <v>10051</v>
      </c>
      <c r="M778" s="8"/>
      <c r="O778" s="8"/>
      <c r="Q778" s="16"/>
      <c r="S778" s="8"/>
      <c r="V778" s="8"/>
      <c r="X778" s="8"/>
      <c r="Y778" s="22"/>
      <c r="AC778" s="8">
        <f t="shared" si="144"/>
        <v>0</v>
      </c>
      <c r="AD778" s="8">
        <f t="shared" si="141"/>
        <v>0</v>
      </c>
      <c r="AE778" s="8">
        <f t="shared" si="142"/>
        <v>2</v>
      </c>
      <c r="AF778" s="8">
        <f t="shared" si="138"/>
        <v>0</v>
      </c>
      <c r="AG778" s="3">
        <f t="shared" si="145"/>
        <v>2</v>
      </c>
    </row>
    <row r="779" spans="1:33">
      <c r="A779" s="3" t="s">
        <v>9552</v>
      </c>
      <c r="B779" s="3" t="s">
        <v>9564</v>
      </c>
      <c r="C779" s="2" t="s">
        <v>7271</v>
      </c>
      <c r="D779" s="2" t="s">
        <v>7131</v>
      </c>
      <c r="E779" s="2" t="s">
        <v>6758</v>
      </c>
      <c r="F779" s="3" t="s">
        <v>3522</v>
      </c>
      <c r="G779" s="8" t="s">
        <v>7823</v>
      </c>
      <c r="H779" s="8"/>
      <c r="I779" s="8"/>
      <c r="J779" s="72" t="s">
        <v>7823</v>
      </c>
      <c r="K779" s="8" t="s">
        <v>7823</v>
      </c>
      <c r="L779" s="32"/>
      <c r="M779" s="8"/>
      <c r="O779" s="8"/>
      <c r="Q779" s="16" t="s">
        <v>7278</v>
      </c>
      <c r="R779" s="16" t="s">
        <v>7277</v>
      </c>
      <c r="S779" s="8"/>
      <c r="U779" s="8" t="s">
        <v>7823</v>
      </c>
      <c r="V779" s="8"/>
      <c r="X779" s="8"/>
      <c r="Y779" s="22" t="s">
        <v>7277</v>
      </c>
      <c r="AC779" s="8">
        <f t="shared" si="144"/>
        <v>4</v>
      </c>
      <c r="AD779" s="8">
        <f t="shared" si="141"/>
        <v>0</v>
      </c>
      <c r="AE779" s="8">
        <f t="shared" si="142"/>
        <v>2</v>
      </c>
      <c r="AF779" s="8">
        <f t="shared" si="138"/>
        <v>0</v>
      </c>
      <c r="AG779" s="3">
        <f t="shared" si="145"/>
        <v>6</v>
      </c>
    </row>
    <row r="780" spans="1:33">
      <c r="A780" s="3" t="s">
        <v>9552</v>
      </c>
      <c r="B780" s="3" t="s">
        <v>9564</v>
      </c>
      <c r="C780" s="2" t="s">
        <v>9038</v>
      </c>
      <c r="D780" s="2" t="s">
        <v>8410</v>
      </c>
      <c r="E780" s="2" t="s">
        <v>6582</v>
      </c>
      <c r="F780" s="3" t="s">
        <v>3041</v>
      </c>
      <c r="H780" s="8"/>
      <c r="I780" s="8"/>
      <c r="K780" s="8" t="s">
        <v>7835</v>
      </c>
      <c r="L780" s="32" t="s">
        <v>7835</v>
      </c>
      <c r="M780" s="8"/>
      <c r="N780" s="8" t="s">
        <v>7835</v>
      </c>
      <c r="O780" s="8" t="s">
        <v>7277</v>
      </c>
      <c r="Q780" s="16"/>
      <c r="R780" s="16" t="s">
        <v>7835</v>
      </c>
      <c r="S780" s="8"/>
      <c r="U780" s="8" t="s">
        <v>7277</v>
      </c>
      <c r="V780" s="8"/>
      <c r="X780" s="8"/>
      <c r="Y780" s="22"/>
      <c r="AC780" s="8">
        <f t="shared" si="144"/>
        <v>0</v>
      </c>
      <c r="AD780" s="8">
        <f t="shared" si="141"/>
        <v>4</v>
      </c>
      <c r="AE780" s="8">
        <f t="shared" si="142"/>
        <v>2</v>
      </c>
      <c r="AF780" s="8">
        <f t="shared" si="138"/>
        <v>0</v>
      </c>
      <c r="AG780" s="3">
        <f t="shared" si="145"/>
        <v>6</v>
      </c>
    </row>
    <row r="781" spans="1:33">
      <c r="A781" s="3" t="s">
        <v>9552</v>
      </c>
      <c r="B781" s="3" t="s">
        <v>9564</v>
      </c>
      <c r="C781" s="2" t="s">
        <v>9038</v>
      </c>
      <c r="D781" s="2" t="s">
        <v>6939</v>
      </c>
      <c r="E781" s="2" t="s">
        <v>6583</v>
      </c>
      <c r="F781" s="3" t="s">
        <v>3060</v>
      </c>
      <c r="G781" s="8" t="s">
        <v>7823</v>
      </c>
      <c r="H781" s="8" t="s">
        <v>7823</v>
      </c>
      <c r="I781" s="8"/>
      <c r="J781" s="72" t="s">
        <v>7823</v>
      </c>
      <c r="K781" s="8" t="s">
        <v>7835</v>
      </c>
      <c r="L781" s="32" t="s">
        <v>10050</v>
      </c>
      <c r="M781" s="8" t="s">
        <v>7835</v>
      </c>
      <c r="N781" s="8" t="s">
        <v>7835</v>
      </c>
      <c r="O781" s="8" t="s">
        <v>7823</v>
      </c>
      <c r="P781" s="8" t="s">
        <v>7835</v>
      </c>
      <c r="Q781" s="16"/>
      <c r="R781" s="16" t="s">
        <v>7835</v>
      </c>
      <c r="S781" s="8" t="s">
        <v>7835</v>
      </c>
      <c r="T781" s="16" t="s">
        <v>7835</v>
      </c>
      <c r="U781" s="8" t="s">
        <v>7823</v>
      </c>
      <c r="V781" s="8" t="s">
        <v>7823</v>
      </c>
      <c r="X781" s="8" t="s">
        <v>7823</v>
      </c>
      <c r="Y781" s="22" t="s">
        <v>7277</v>
      </c>
      <c r="AC781" s="8">
        <f t="shared" si="144"/>
        <v>7</v>
      </c>
      <c r="AD781" s="8">
        <f t="shared" si="141"/>
        <v>8</v>
      </c>
      <c r="AE781" s="8">
        <f t="shared" si="142"/>
        <v>1</v>
      </c>
      <c r="AF781" s="8">
        <f t="shared" si="138"/>
        <v>0</v>
      </c>
      <c r="AG781" s="3">
        <f t="shared" si="145"/>
        <v>16</v>
      </c>
    </row>
    <row r="782" spans="1:33">
      <c r="A782" s="3" t="s">
        <v>9552</v>
      </c>
      <c r="B782" s="3" t="s">
        <v>9564</v>
      </c>
      <c r="C782" s="2" t="s">
        <v>9038</v>
      </c>
      <c r="D782" s="2" t="s">
        <v>6233</v>
      </c>
      <c r="E782" s="2" t="s">
        <v>6222</v>
      </c>
      <c r="F782" s="3" t="s">
        <v>3061</v>
      </c>
      <c r="G782" s="8" t="s">
        <v>7823</v>
      </c>
      <c r="H782" s="8" t="s">
        <v>7823</v>
      </c>
      <c r="I782" s="8"/>
      <c r="J782" s="72" t="s">
        <v>7823</v>
      </c>
      <c r="K782" s="8" t="s">
        <v>7277</v>
      </c>
      <c r="L782" s="32" t="s">
        <v>10050</v>
      </c>
      <c r="M782" s="8" t="s">
        <v>7835</v>
      </c>
      <c r="N782" s="8" t="s">
        <v>7835</v>
      </c>
      <c r="O782" s="8" t="s">
        <v>7823</v>
      </c>
      <c r="P782" s="8" t="s">
        <v>7278</v>
      </c>
      <c r="Q782" s="16" t="s">
        <v>7278</v>
      </c>
      <c r="R782" s="16" t="s">
        <v>7835</v>
      </c>
      <c r="S782" s="8" t="s">
        <v>7835</v>
      </c>
      <c r="T782" s="16" t="s">
        <v>7823</v>
      </c>
      <c r="U782" s="8" t="s">
        <v>7823</v>
      </c>
      <c r="V782" s="8" t="s">
        <v>7823</v>
      </c>
      <c r="X782" s="8" t="s">
        <v>7823</v>
      </c>
      <c r="Y782" s="22"/>
      <c r="AC782" s="8">
        <f t="shared" si="144"/>
        <v>8</v>
      </c>
      <c r="AD782" s="8">
        <f t="shared" si="141"/>
        <v>5</v>
      </c>
      <c r="AE782" s="8">
        <f t="shared" si="142"/>
        <v>1</v>
      </c>
      <c r="AF782" s="8">
        <f t="shared" si="138"/>
        <v>0</v>
      </c>
      <c r="AG782" s="3">
        <f t="shared" si="145"/>
        <v>14</v>
      </c>
    </row>
    <row r="783" spans="1:33">
      <c r="A783" s="3" t="s">
        <v>9550</v>
      </c>
      <c r="B783" s="3" t="s">
        <v>9551</v>
      </c>
      <c r="C783" s="2" t="s">
        <v>9132</v>
      </c>
      <c r="D783" s="2" t="s">
        <v>6397</v>
      </c>
      <c r="E783" s="2" t="s">
        <v>6572</v>
      </c>
      <c r="F783" s="3" t="s">
        <v>3085</v>
      </c>
      <c r="H783" s="8"/>
      <c r="I783" s="8" t="s">
        <v>7823</v>
      </c>
      <c r="J783" s="72" t="s">
        <v>7823</v>
      </c>
      <c r="L783" s="32" t="s">
        <v>10049</v>
      </c>
      <c r="M783" s="8"/>
      <c r="N783" s="8" t="s">
        <v>7823</v>
      </c>
      <c r="O783" s="8" t="s">
        <v>7823</v>
      </c>
      <c r="P783" s="8" t="s">
        <v>7823</v>
      </c>
      <c r="Q783" s="16"/>
      <c r="R783" s="16" t="s">
        <v>7823</v>
      </c>
      <c r="S783" s="8" t="s">
        <v>7823</v>
      </c>
      <c r="V783" s="8" t="s">
        <v>7823</v>
      </c>
      <c r="X783" s="8"/>
      <c r="Y783" s="22"/>
      <c r="AC783" s="8">
        <f>COUNTIF(G783:Y783,"X")+COUNTIF(G783:Y783, "X(e)")</f>
        <v>9</v>
      </c>
      <c r="AD783" s="8">
        <f>COUNTIF(G783:Y783,"NB")</f>
        <v>0</v>
      </c>
      <c r="AE783" s="8">
        <f>COUNTIF(G783:Y783,"V")</f>
        <v>0</v>
      </c>
      <c r="AF783" s="8">
        <f t="shared" ref="AF783:AF807" si="146">COUNTIF(G783:Z783,"IN")</f>
        <v>0</v>
      </c>
      <c r="AG783" s="3">
        <f t="shared" ref="AG783:AG828" si="147">SUM(AC783:AF783)</f>
        <v>9</v>
      </c>
    </row>
    <row r="784" spans="1:33">
      <c r="A784" s="3" t="s">
        <v>9527</v>
      </c>
      <c r="B784" s="3" t="s">
        <v>9528</v>
      </c>
      <c r="C784" s="2" t="s">
        <v>8743</v>
      </c>
      <c r="D784" s="2" t="s">
        <v>7485</v>
      </c>
      <c r="E784" s="2" t="s">
        <v>7266</v>
      </c>
      <c r="F784" s="3" t="s">
        <v>2544</v>
      </c>
      <c r="H784" s="8" t="s">
        <v>241</v>
      </c>
      <c r="I784" s="8"/>
      <c r="J784" s="72" t="s">
        <v>7823</v>
      </c>
      <c r="K784" s="8" t="s">
        <v>7823</v>
      </c>
      <c r="L784" s="32" t="s">
        <v>7823</v>
      </c>
      <c r="M784" s="8" t="s">
        <v>7835</v>
      </c>
      <c r="N784" s="8" t="s">
        <v>7823</v>
      </c>
      <c r="O784" s="8" t="s">
        <v>7835</v>
      </c>
      <c r="Q784" s="16"/>
      <c r="R784" s="16" t="s">
        <v>7277</v>
      </c>
      <c r="S784" s="8" t="s">
        <v>7277</v>
      </c>
      <c r="T784" s="16" t="s">
        <v>7823</v>
      </c>
      <c r="V784" s="8" t="s">
        <v>7823</v>
      </c>
      <c r="X784" s="8" t="s">
        <v>7835</v>
      </c>
      <c r="Y784" s="22"/>
      <c r="AC784" s="8">
        <f>COUNTIF(G784:Y784,"X")+COUNTIF(G784:Y784, "X(e)")</f>
        <v>6</v>
      </c>
      <c r="AD784" s="8">
        <f>COUNTIF(G784:Y784,"NB")</f>
        <v>3</v>
      </c>
      <c r="AE784" s="8">
        <f>COUNTIF(G784:Y784,"V")</f>
        <v>3</v>
      </c>
      <c r="AF784" s="8">
        <f t="shared" si="146"/>
        <v>0</v>
      </c>
      <c r="AG784" s="3">
        <f t="shared" si="147"/>
        <v>12</v>
      </c>
    </row>
    <row r="785" spans="1:33">
      <c r="A785" s="3" t="s">
        <v>9527</v>
      </c>
      <c r="B785" s="3" t="s">
        <v>9528</v>
      </c>
      <c r="C785" s="2" t="s">
        <v>8743</v>
      </c>
      <c r="D785" s="2" t="s">
        <v>7098</v>
      </c>
      <c r="E785" s="2" t="s">
        <v>7114</v>
      </c>
      <c r="F785" s="3" t="s">
        <v>2702</v>
      </c>
      <c r="H785" s="8"/>
      <c r="I785" s="8"/>
      <c r="J785" s="72" t="s">
        <v>7277</v>
      </c>
      <c r="K785" s="8" t="s">
        <v>8671</v>
      </c>
      <c r="L785" s="32" t="s">
        <v>7278</v>
      </c>
      <c r="M785" s="8"/>
      <c r="N785" s="8" t="s">
        <v>7278</v>
      </c>
      <c r="O785" s="8"/>
      <c r="Q785" s="16"/>
      <c r="R785" s="16" t="s">
        <v>7278</v>
      </c>
      <c r="S785" s="8"/>
      <c r="V785" s="8"/>
      <c r="X785" s="8"/>
      <c r="Y785" s="22"/>
      <c r="AC785" s="8">
        <f>COUNTIF(G785:Y785,"X")+COUNTIF(G785:Y785, "X(e)")</f>
        <v>1</v>
      </c>
      <c r="AD785" s="8">
        <f>COUNTIF(G785:Y785,"NB")</f>
        <v>0</v>
      </c>
      <c r="AE785" s="8">
        <f>COUNTIF(G785:Y785,"V")</f>
        <v>1</v>
      </c>
      <c r="AF785" s="8">
        <f t="shared" si="146"/>
        <v>0</v>
      </c>
      <c r="AG785" s="3">
        <f t="shared" si="147"/>
        <v>2</v>
      </c>
    </row>
    <row r="786" spans="1:33">
      <c r="A786" s="3" t="s">
        <v>9527</v>
      </c>
      <c r="B786" s="3" t="s">
        <v>9528</v>
      </c>
      <c r="C786" s="2" t="s">
        <v>8743</v>
      </c>
      <c r="D786" s="2" t="s">
        <v>7118</v>
      </c>
      <c r="E786" s="2" t="s">
        <v>7107</v>
      </c>
      <c r="F786" s="3" t="s">
        <v>3504</v>
      </c>
      <c r="H786" s="8"/>
      <c r="I786" s="8"/>
      <c r="J786" s="72" t="s">
        <v>7823</v>
      </c>
      <c r="K786" s="8" t="s">
        <v>9309</v>
      </c>
      <c r="L786" s="32" t="s">
        <v>10053</v>
      </c>
      <c r="M786" s="8" t="s">
        <v>7277</v>
      </c>
      <c r="O786" s="8"/>
      <c r="Q786" s="16"/>
      <c r="S786" s="8"/>
      <c r="T786" s="16" t="s">
        <v>7835</v>
      </c>
      <c r="V786" s="8" t="s">
        <v>10299</v>
      </c>
      <c r="X786" s="8" t="s">
        <v>7277</v>
      </c>
      <c r="Y786" s="22"/>
      <c r="AC786" s="8">
        <f>COUNTIF(G786:Y786,"X")+COUNTIF(G786:Y786, "X(e)")</f>
        <v>2</v>
      </c>
      <c r="AD786" s="8">
        <f>COUNTIF(G786:Y786,"NB")</f>
        <v>1</v>
      </c>
      <c r="AE786" s="8">
        <f>COUNTIF(G786:Y786,"V")</f>
        <v>2</v>
      </c>
      <c r="AF786" s="8">
        <f t="shared" si="146"/>
        <v>0</v>
      </c>
      <c r="AG786" s="3">
        <f t="shared" si="147"/>
        <v>5</v>
      </c>
    </row>
    <row r="787" spans="1:33">
      <c r="A787" s="3" t="s">
        <v>9521</v>
      </c>
      <c r="B787" s="3" t="s">
        <v>9522</v>
      </c>
      <c r="C787" s="2" t="s">
        <v>8302</v>
      </c>
      <c r="D787" s="2" t="s">
        <v>8032</v>
      </c>
      <c r="E787" s="2" t="s">
        <v>8443</v>
      </c>
      <c r="F787" s="3" t="s">
        <v>3425</v>
      </c>
      <c r="G787" s="8" t="s">
        <v>7823</v>
      </c>
      <c r="H787" s="8"/>
      <c r="I787" s="8"/>
      <c r="J787" s="72" t="s">
        <v>7277</v>
      </c>
      <c r="K787" s="8" t="s">
        <v>7823</v>
      </c>
      <c r="L787" s="32"/>
      <c r="M787" s="8"/>
      <c r="O787" s="8"/>
      <c r="Q787" s="16"/>
      <c r="R787" s="16" t="s">
        <v>7278</v>
      </c>
      <c r="S787" s="8"/>
      <c r="U787" s="8" t="s">
        <v>7277</v>
      </c>
      <c r="V787" s="8"/>
      <c r="X787" s="8"/>
      <c r="Y787" s="22" t="s">
        <v>7823</v>
      </c>
      <c r="AC787" s="8">
        <f t="shared" ref="AC787:AC873" si="148">COUNTIF(G787:Y787,"X")+COUNTIF(G787:Y787, "X(e)")</f>
        <v>3</v>
      </c>
      <c r="AD787" s="8">
        <f t="shared" ref="AD787:AD873" si="149">COUNTIF(G787:Y787,"NB")</f>
        <v>0</v>
      </c>
      <c r="AE787" s="8">
        <f t="shared" ref="AE787:AE873" si="150">COUNTIF(G787:Y787,"V")</f>
        <v>2</v>
      </c>
      <c r="AF787" s="8">
        <f t="shared" si="146"/>
        <v>0</v>
      </c>
      <c r="AG787" s="3">
        <f t="shared" si="147"/>
        <v>5</v>
      </c>
    </row>
    <row r="788" spans="1:33">
      <c r="A788" s="3" t="s">
        <v>9521</v>
      </c>
      <c r="B788" s="3" t="s">
        <v>9522</v>
      </c>
      <c r="C788" s="2" t="s">
        <v>8302</v>
      </c>
      <c r="D788" s="2" t="s">
        <v>8229</v>
      </c>
      <c r="E788" s="2" t="s">
        <v>8441</v>
      </c>
      <c r="F788" s="3" t="s">
        <v>3426</v>
      </c>
      <c r="G788" s="8" t="s">
        <v>7277</v>
      </c>
      <c r="H788" s="8"/>
      <c r="I788" s="8"/>
      <c r="K788" s="8" t="s">
        <v>7277</v>
      </c>
      <c r="L788" s="32"/>
      <c r="M788" s="8"/>
      <c r="O788" s="8"/>
      <c r="Q788" s="16"/>
      <c r="S788" s="8"/>
      <c r="V788" s="8"/>
      <c r="X788" s="8"/>
      <c r="Y788" s="22" t="s">
        <v>7277</v>
      </c>
      <c r="AC788" s="8">
        <f t="shared" si="148"/>
        <v>0</v>
      </c>
      <c r="AD788" s="8">
        <f t="shared" si="149"/>
        <v>0</v>
      </c>
      <c r="AE788" s="8">
        <f t="shared" si="150"/>
        <v>3</v>
      </c>
      <c r="AF788" s="8">
        <f t="shared" si="146"/>
        <v>0</v>
      </c>
      <c r="AG788" s="3">
        <f t="shared" si="147"/>
        <v>3</v>
      </c>
    </row>
    <row r="789" spans="1:33">
      <c r="A789" s="3" t="s">
        <v>9521</v>
      </c>
      <c r="B789" s="3" t="s">
        <v>9522</v>
      </c>
      <c r="C789" s="2" t="s">
        <v>8108</v>
      </c>
      <c r="D789" s="2" t="s">
        <v>8425</v>
      </c>
      <c r="E789" s="2" t="s">
        <v>8424</v>
      </c>
      <c r="F789" s="3" t="s">
        <v>2307</v>
      </c>
      <c r="G789" s="8" t="s">
        <v>7823</v>
      </c>
      <c r="H789" s="8"/>
      <c r="I789" s="8"/>
      <c r="K789" s="8" t="s">
        <v>7835</v>
      </c>
      <c r="L789" s="32"/>
      <c r="M789" s="8"/>
      <c r="O789" s="8"/>
      <c r="Q789" s="16"/>
      <c r="S789" s="8"/>
      <c r="V789" s="8"/>
      <c r="X789" s="8"/>
      <c r="Y789" s="22" t="s">
        <v>7823</v>
      </c>
      <c r="AC789" s="8">
        <f t="shared" si="148"/>
        <v>2</v>
      </c>
      <c r="AD789" s="8">
        <f t="shared" si="149"/>
        <v>1</v>
      </c>
      <c r="AE789" s="8">
        <f t="shared" si="150"/>
        <v>0</v>
      </c>
      <c r="AF789" s="8">
        <f t="shared" si="146"/>
        <v>0</v>
      </c>
      <c r="AG789" s="3">
        <f t="shared" si="147"/>
        <v>3</v>
      </c>
    </row>
    <row r="790" spans="1:33">
      <c r="A790" s="3" t="s">
        <v>9521</v>
      </c>
      <c r="B790" s="3" t="s">
        <v>9522</v>
      </c>
      <c r="C790" s="2" t="s">
        <v>8108</v>
      </c>
      <c r="D790" s="2" t="s">
        <v>9270</v>
      </c>
      <c r="E790" s="2" t="s">
        <v>8663</v>
      </c>
      <c r="F790" s="3" t="s">
        <v>2305</v>
      </c>
      <c r="G790" s="8" t="s">
        <v>7277</v>
      </c>
      <c r="H790" s="8"/>
      <c r="I790" s="8"/>
      <c r="K790" s="8" t="s">
        <v>7277</v>
      </c>
      <c r="L790" s="32"/>
      <c r="M790" s="8"/>
      <c r="O790" s="8"/>
      <c r="Q790" s="16"/>
      <c r="S790" s="8"/>
      <c r="V790" s="8"/>
      <c r="X790" s="8"/>
      <c r="Y790" s="22" t="s">
        <v>7277</v>
      </c>
      <c r="AC790" s="8">
        <f t="shared" si="148"/>
        <v>0</v>
      </c>
      <c r="AD790" s="8">
        <f t="shared" si="149"/>
        <v>0</v>
      </c>
      <c r="AE790" s="8">
        <f t="shared" si="150"/>
        <v>3</v>
      </c>
      <c r="AF790" s="8">
        <f t="shared" si="146"/>
        <v>0</v>
      </c>
      <c r="AG790" s="3">
        <f t="shared" si="147"/>
        <v>3</v>
      </c>
    </row>
    <row r="791" spans="1:33">
      <c r="A791" s="3" t="s">
        <v>9521</v>
      </c>
      <c r="B791" s="3" t="s">
        <v>9522</v>
      </c>
      <c r="C791" s="2" t="s">
        <v>7558</v>
      </c>
      <c r="D791" s="2" t="s">
        <v>8610</v>
      </c>
      <c r="E791" s="2" t="s">
        <v>8649</v>
      </c>
      <c r="F791" s="3" t="s">
        <v>2458</v>
      </c>
      <c r="H791" s="8"/>
      <c r="I791" s="8"/>
      <c r="K791" s="8" t="s">
        <v>7277</v>
      </c>
      <c r="L791" s="32"/>
      <c r="M791" s="8"/>
      <c r="O791" s="8"/>
      <c r="Q791" s="16"/>
      <c r="S791" s="8"/>
      <c r="V791" s="8"/>
      <c r="X791" s="8"/>
      <c r="Y791" s="22"/>
      <c r="AC791" s="8">
        <f t="shared" si="148"/>
        <v>0</v>
      </c>
      <c r="AD791" s="8">
        <f t="shared" si="149"/>
        <v>0</v>
      </c>
      <c r="AE791" s="8">
        <f t="shared" si="150"/>
        <v>1</v>
      </c>
      <c r="AF791" s="8">
        <f t="shared" si="146"/>
        <v>0</v>
      </c>
      <c r="AG791" s="3">
        <f t="shared" si="147"/>
        <v>1</v>
      </c>
    </row>
    <row r="792" spans="1:33">
      <c r="A792" s="3" t="s">
        <v>9521</v>
      </c>
      <c r="B792" s="3" t="s">
        <v>9522</v>
      </c>
      <c r="C792" s="2" t="s">
        <v>8159</v>
      </c>
      <c r="D792" s="2" t="s">
        <v>8838</v>
      </c>
      <c r="E792" s="2" t="s">
        <v>8636</v>
      </c>
      <c r="F792" s="3" t="s">
        <v>3282</v>
      </c>
      <c r="G792" s="8" t="s">
        <v>7278</v>
      </c>
      <c r="H792" s="8"/>
      <c r="I792" s="8"/>
      <c r="K792" s="8" t="s">
        <v>7823</v>
      </c>
      <c r="L792" s="32" t="s">
        <v>7277</v>
      </c>
      <c r="M792" s="8"/>
      <c r="N792" s="8" t="s">
        <v>7277</v>
      </c>
      <c r="O792" s="8"/>
      <c r="Q792" s="16"/>
      <c r="R792" s="16" t="s">
        <v>7823</v>
      </c>
      <c r="S792" s="8"/>
      <c r="V792" s="8"/>
      <c r="X792" s="8"/>
      <c r="Y792" s="22"/>
      <c r="AC792" s="8">
        <f t="shared" si="148"/>
        <v>2</v>
      </c>
      <c r="AD792" s="8">
        <f t="shared" si="149"/>
        <v>0</v>
      </c>
      <c r="AE792" s="8">
        <f t="shared" si="150"/>
        <v>2</v>
      </c>
      <c r="AF792" s="8">
        <f t="shared" si="146"/>
        <v>0</v>
      </c>
      <c r="AG792" s="3">
        <f t="shared" si="147"/>
        <v>4</v>
      </c>
    </row>
    <row r="793" spans="1:33">
      <c r="A793" s="3" t="s">
        <v>9521</v>
      </c>
      <c r="B793" s="3" t="s">
        <v>9522</v>
      </c>
      <c r="C793" s="2" t="s">
        <v>8159</v>
      </c>
      <c r="D793" s="2" t="s">
        <v>8637</v>
      </c>
      <c r="E793" s="2" t="s">
        <v>8447</v>
      </c>
      <c r="F793" s="3" t="s">
        <v>3114</v>
      </c>
      <c r="H793" s="8"/>
      <c r="I793" s="8"/>
      <c r="L793" s="32" t="s">
        <v>10053</v>
      </c>
      <c r="M793" s="8"/>
      <c r="N793" s="54" t="s">
        <v>8991</v>
      </c>
      <c r="O793" s="8"/>
      <c r="Q793" s="16"/>
      <c r="S793" s="8"/>
      <c r="V793" s="8"/>
      <c r="X793" s="8"/>
      <c r="Y793" s="22"/>
      <c r="AC793" s="8">
        <f t="shared" si="148"/>
        <v>1</v>
      </c>
      <c r="AD793" s="8">
        <f t="shared" si="149"/>
        <v>0</v>
      </c>
      <c r="AE793" s="8">
        <f t="shared" si="150"/>
        <v>0</v>
      </c>
      <c r="AF793" s="8">
        <f t="shared" si="146"/>
        <v>0</v>
      </c>
      <c r="AG793" s="3">
        <f t="shared" si="147"/>
        <v>1</v>
      </c>
    </row>
    <row r="794" spans="1:33">
      <c r="A794" s="3" t="s">
        <v>9521</v>
      </c>
      <c r="B794" s="3" t="s">
        <v>9522</v>
      </c>
      <c r="C794" s="2" t="s">
        <v>8159</v>
      </c>
      <c r="D794" s="2" t="s">
        <v>8242</v>
      </c>
      <c r="E794" s="2" t="s">
        <v>7873</v>
      </c>
      <c r="F794" s="3" t="s">
        <v>3131</v>
      </c>
      <c r="G794" s="8" t="s">
        <v>7823</v>
      </c>
      <c r="H794" s="8"/>
      <c r="I794" s="8"/>
      <c r="J794" s="72" t="s">
        <v>7835</v>
      </c>
      <c r="K794" s="8" t="s">
        <v>7823</v>
      </c>
      <c r="L794" s="32" t="s">
        <v>10051</v>
      </c>
      <c r="M794" s="8"/>
      <c r="O794" s="8"/>
      <c r="Q794" s="16"/>
      <c r="R794" s="16" t="s">
        <v>8721</v>
      </c>
      <c r="S794" s="8"/>
      <c r="U794" s="8" t="s">
        <v>7835</v>
      </c>
      <c r="V794" s="8"/>
      <c r="X794" s="8"/>
      <c r="Y794" s="22" t="s">
        <v>7823</v>
      </c>
      <c r="AC794" s="8">
        <f t="shared" si="148"/>
        <v>3</v>
      </c>
      <c r="AD794" s="8">
        <f t="shared" si="149"/>
        <v>2</v>
      </c>
      <c r="AE794" s="8">
        <f t="shared" si="150"/>
        <v>2</v>
      </c>
      <c r="AF794" s="8">
        <f t="shared" si="146"/>
        <v>0</v>
      </c>
      <c r="AG794" s="3">
        <f t="shared" si="147"/>
        <v>7</v>
      </c>
    </row>
    <row r="795" spans="1:33">
      <c r="A795" s="3" t="s">
        <v>9521</v>
      </c>
      <c r="B795" s="3" t="s">
        <v>9522</v>
      </c>
      <c r="C795" s="2" t="s">
        <v>8507</v>
      </c>
      <c r="D795" s="2" t="s">
        <v>7883</v>
      </c>
      <c r="E795" s="2" t="s">
        <v>7335</v>
      </c>
      <c r="F795" s="3" t="s">
        <v>9879</v>
      </c>
      <c r="G795" s="8" t="s">
        <v>7277</v>
      </c>
      <c r="H795" s="8"/>
      <c r="I795" s="8"/>
      <c r="L795" s="32"/>
      <c r="M795" s="8"/>
      <c r="O795" s="8"/>
      <c r="Q795" s="16"/>
      <c r="S795" s="8"/>
      <c r="V795" s="8"/>
      <c r="X795" s="8"/>
      <c r="Y795" s="22" t="s">
        <v>7277</v>
      </c>
      <c r="AC795" s="8">
        <f t="shared" si="148"/>
        <v>0</v>
      </c>
      <c r="AD795" s="8">
        <f t="shared" si="149"/>
        <v>0</v>
      </c>
      <c r="AE795" s="8">
        <f t="shared" si="150"/>
        <v>2</v>
      </c>
      <c r="AF795" s="8">
        <f t="shared" si="146"/>
        <v>0</v>
      </c>
      <c r="AG795" s="3">
        <f t="shared" si="147"/>
        <v>2</v>
      </c>
    </row>
    <row r="796" spans="1:33">
      <c r="A796" s="3" t="s">
        <v>9521</v>
      </c>
      <c r="B796" s="3" t="s">
        <v>9522</v>
      </c>
      <c r="C796" s="2" t="s">
        <v>8507</v>
      </c>
      <c r="D796" s="2" t="s">
        <v>7336</v>
      </c>
      <c r="E796" s="2" t="s">
        <v>7343</v>
      </c>
      <c r="F796" s="3" t="s">
        <v>3273</v>
      </c>
      <c r="G796" s="8" t="s">
        <v>7277</v>
      </c>
      <c r="H796" s="8"/>
      <c r="I796" s="8"/>
      <c r="J796" s="72" t="s">
        <v>7277</v>
      </c>
      <c r="K796" s="8" t="s">
        <v>7823</v>
      </c>
      <c r="L796" s="32"/>
      <c r="M796" s="8"/>
      <c r="O796" s="8"/>
      <c r="Q796" s="16"/>
      <c r="S796" s="8"/>
      <c r="U796" s="8" t="s">
        <v>7277</v>
      </c>
      <c r="V796" s="8"/>
      <c r="X796" s="8"/>
      <c r="Y796" s="22" t="s">
        <v>7823</v>
      </c>
      <c r="AC796" s="8">
        <f t="shared" si="148"/>
        <v>2</v>
      </c>
      <c r="AD796" s="8">
        <f t="shared" si="149"/>
        <v>0</v>
      </c>
      <c r="AE796" s="8">
        <f t="shared" si="150"/>
        <v>3</v>
      </c>
      <c r="AF796" s="8">
        <f t="shared" si="146"/>
        <v>0</v>
      </c>
      <c r="AG796" s="3">
        <f t="shared" si="147"/>
        <v>5</v>
      </c>
    </row>
    <row r="797" spans="1:33">
      <c r="A797" s="3" t="s">
        <v>9521</v>
      </c>
      <c r="B797" s="3" t="s">
        <v>9522</v>
      </c>
      <c r="C797" s="2" t="s">
        <v>8507</v>
      </c>
      <c r="D797" s="2" t="s">
        <v>467</v>
      </c>
      <c r="E797" s="2" t="s">
        <v>468</v>
      </c>
      <c r="F797" s="3" t="s">
        <v>297</v>
      </c>
      <c r="H797" s="8"/>
      <c r="I797" s="8"/>
      <c r="L797" s="32"/>
      <c r="M797" s="8"/>
      <c r="O797" s="8"/>
      <c r="Q797" s="16"/>
      <c r="S797" s="8"/>
      <c r="V797" s="8"/>
      <c r="X797" s="8"/>
      <c r="Y797" s="22" t="s">
        <v>469</v>
      </c>
      <c r="AC797" s="8">
        <f t="shared" si="148"/>
        <v>0</v>
      </c>
      <c r="AD797" s="8">
        <f t="shared" si="149"/>
        <v>0</v>
      </c>
      <c r="AE797" s="8">
        <f t="shared" si="150"/>
        <v>1</v>
      </c>
      <c r="AF797" s="8">
        <f t="shared" si="146"/>
        <v>0</v>
      </c>
      <c r="AG797" s="3">
        <f t="shared" si="147"/>
        <v>1</v>
      </c>
    </row>
    <row r="798" spans="1:33">
      <c r="A798" s="3" t="s">
        <v>9521</v>
      </c>
      <c r="B798" s="3" t="s">
        <v>9522</v>
      </c>
      <c r="C798" s="2" t="s">
        <v>8507</v>
      </c>
      <c r="D798" s="2" t="s">
        <v>7347</v>
      </c>
      <c r="E798" s="2" t="s">
        <v>7693</v>
      </c>
      <c r="F798" s="3" t="s">
        <v>298</v>
      </c>
      <c r="G798" s="8" t="s">
        <v>7823</v>
      </c>
      <c r="H798" s="8"/>
      <c r="I798" s="8"/>
      <c r="J798" s="72" t="s">
        <v>7277</v>
      </c>
      <c r="K798" s="8" t="s">
        <v>7823</v>
      </c>
      <c r="L798" s="32"/>
      <c r="M798" s="8"/>
      <c r="O798" s="8"/>
      <c r="Q798" s="16"/>
      <c r="S798" s="8"/>
      <c r="U798" s="8" t="s">
        <v>7835</v>
      </c>
      <c r="V798" s="8"/>
      <c r="X798" s="8"/>
      <c r="Y798" s="22" t="s">
        <v>7823</v>
      </c>
      <c r="AC798" s="8">
        <f t="shared" si="148"/>
        <v>3</v>
      </c>
      <c r="AD798" s="8">
        <f t="shared" si="149"/>
        <v>1</v>
      </c>
      <c r="AE798" s="8">
        <f t="shared" si="150"/>
        <v>1</v>
      </c>
      <c r="AF798" s="8">
        <f t="shared" si="146"/>
        <v>0</v>
      </c>
      <c r="AG798" s="3">
        <f t="shared" si="147"/>
        <v>5</v>
      </c>
    </row>
    <row r="799" spans="1:33">
      <c r="A799" s="3" t="s">
        <v>9521</v>
      </c>
      <c r="B799" s="3" t="s">
        <v>9522</v>
      </c>
      <c r="C799" s="2" t="s">
        <v>8507</v>
      </c>
      <c r="D799" s="2" t="s">
        <v>7884</v>
      </c>
      <c r="E799" s="2" t="s">
        <v>7703</v>
      </c>
      <c r="F799" s="3" t="s">
        <v>2784</v>
      </c>
      <c r="G799" s="8" t="s">
        <v>7277</v>
      </c>
      <c r="H799" s="8"/>
      <c r="I799" s="8"/>
      <c r="L799" s="32"/>
      <c r="M799" s="8"/>
      <c r="O799" s="8"/>
      <c r="Q799" s="16"/>
      <c r="S799" s="8"/>
      <c r="V799" s="8"/>
      <c r="X799" s="8"/>
      <c r="Y799" s="22" t="s">
        <v>7277</v>
      </c>
      <c r="AC799" s="8">
        <f t="shared" si="148"/>
        <v>0</v>
      </c>
      <c r="AD799" s="8">
        <f t="shared" si="149"/>
        <v>0</v>
      </c>
      <c r="AE799" s="8">
        <f t="shared" si="150"/>
        <v>2</v>
      </c>
      <c r="AF799" s="8">
        <f t="shared" si="146"/>
        <v>0</v>
      </c>
      <c r="AG799" s="3">
        <f t="shared" si="147"/>
        <v>2</v>
      </c>
    </row>
    <row r="800" spans="1:33">
      <c r="A800" s="3" t="s">
        <v>9523</v>
      </c>
      <c r="B800" s="3" t="s">
        <v>9524</v>
      </c>
      <c r="C800" s="2" t="s">
        <v>8368</v>
      </c>
      <c r="D800" s="2" t="s">
        <v>8071</v>
      </c>
      <c r="E800" s="2" t="s">
        <v>7704</v>
      </c>
      <c r="F800" s="3" t="s">
        <v>2785</v>
      </c>
      <c r="H800" s="8"/>
      <c r="I800" s="8"/>
      <c r="K800" s="8" t="s">
        <v>7277</v>
      </c>
      <c r="L800" s="32" t="s">
        <v>7277</v>
      </c>
      <c r="M800" s="8"/>
      <c r="N800" s="8" t="s">
        <v>7823</v>
      </c>
      <c r="O800" s="8"/>
      <c r="Q800" s="16"/>
      <c r="R800" s="16" t="s">
        <v>7835</v>
      </c>
      <c r="S800" s="8"/>
      <c r="V800" s="8"/>
      <c r="X800" s="8"/>
      <c r="Y800" s="22"/>
      <c r="AC800" s="8">
        <f t="shared" si="148"/>
        <v>1</v>
      </c>
      <c r="AD800" s="8">
        <f t="shared" si="149"/>
        <v>1</v>
      </c>
      <c r="AE800" s="8">
        <f t="shared" si="150"/>
        <v>2</v>
      </c>
      <c r="AF800" s="8">
        <f t="shared" si="146"/>
        <v>0</v>
      </c>
      <c r="AG800" s="3">
        <f t="shared" si="147"/>
        <v>4</v>
      </c>
    </row>
    <row r="801" spans="1:33">
      <c r="A801" s="3" t="s">
        <v>9523</v>
      </c>
      <c r="B801" s="3" t="s">
        <v>9524</v>
      </c>
      <c r="C801" s="2" t="s">
        <v>8476</v>
      </c>
      <c r="D801" s="2" t="s">
        <v>8078</v>
      </c>
      <c r="E801" s="2" t="s">
        <v>7705</v>
      </c>
      <c r="F801" s="3" t="s">
        <v>3108</v>
      </c>
      <c r="G801" s="8" t="s">
        <v>7835</v>
      </c>
      <c r="H801" s="8"/>
      <c r="I801" s="8"/>
      <c r="J801" s="72" t="s">
        <v>7835</v>
      </c>
      <c r="K801" s="8" t="s">
        <v>7835</v>
      </c>
      <c r="L801" s="32"/>
      <c r="M801" s="8"/>
      <c r="O801" s="8"/>
      <c r="Q801" s="16"/>
      <c r="S801" s="8"/>
      <c r="U801" s="8" t="s">
        <v>7835</v>
      </c>
      <c r="V801" s="8"/>
      <c r="X801" s="8"/>
      <c r="Y801" s="22" t="s">
        <v>7835</v>
      </c>
      <c r="AC801" s="8">
        <f t="shared" si="148"/>
        <v>0</v>
      </c>
      <c r="AD801" s="8">
        <f t="shared" si="149"/>
        <v>5</v>
      </c>
      <c r="AE801" s="8">
        <f t="shared" si="150"/>
        <v>0</v>
      </c>
      <c r="AF801" s="8">
        <f t="shared" si="146"/>
        <v>0</v>
      </c>
      <c r="AG801" s="3">
        <f t="shared" si="147"/>
        <v>5</v>
      </c>
    </row>
    <row r="802" spans="1:33">
      <c r="A802" s="3" t="s">
        <v>9523</v>
      </c>
      <c r="B802" s="3" t="s">
        <v>9524</v>
      </c>
      <c r="C802" s="2" t="s">
        <v>8476</v>
      </c>
      <c r="D802" s="2" t="s">
        <v>8277</v>
      </c>
      <c r="E802" s="2" t="s">
        <v>8079</v>
      </c>
      <c r="F802" s="3" t="s">
        <v>3592</v>
      </c>
      <c r="G802" s="8" t="s">
        <v>7835</v>
      </c>
      <c r="H802" s="8"/>
      <c r="I802" s="8"/>
      <c r="J802" s="72" t="s">
        <v>7835</v>
      </c>
      <c r="K802" s="8" t="s">
        <v>7835</v>
      </c>
      <c r="L802" s="32"/>
      <c r="M802" s="8"/>
      <c r="O802" s="8"/>
      <c r="Q802" s="16"/>
      <c r="S802" s="8"/>
      <c r="U802" s="8" t="s">
        <v>7835</v>
      </c>
      <c r="V802" s="8"/>
      <c r="X802" s="8"/>
      <c r="Y802" s="22" t="s">
        <v>7835</v>
      </c>
      <c r="AC802" s="8">
        <f t="shared" si="148"/>
        <v>0</v>
      </c>
      <c r="AD802" s="8">
        <f t="shared" si="149"/>
        <v>5</v>
      </c>
      <c r="AE802" s="8">
        <f t="shared" si="150"/>
        <v>0</v>
      </c>
      <c r="AF802" s="8">
        <f t="shared" si="146"/>
        <v>0</v>
      </c>
      <c r="AG802" s="3">
        <f t="shared" si="147"/>
        <v>5</v>
      </c>
    </row>
    <row r="803" spans="1:33">
      <c r="A803" s="3" t="s">
        <v>9523</v>
      </c>
      <c r="B803" s="3" t="s">
        <v>9524</v>
      </c>
      <c r="C803" s="2" t="s">
        <v>8551</v>
      </c>
      <c r="D803" s="2" t="s">
        <v>8279</v>
      </c>
      <c r="E803" s="2" t="s">
        <v>8278</v>
      </c>
      <c r="F803" s="3" t="s">
        <v>3622</v>
      </c>
      <c r="G803" s="8" t="s">
        <v>7277</v>
      </c>
      <c r="H803" s="8"/>
      <c r="I803" s="8"/>
      <c r="J803" s="72" t="s">
        <v>7835</v>
      </c>
      <c r="K803" s="8" t="s">
        <v>7277</v>
      </c>
      <c r="L803" s="32"/>
      <c r="M803" s="8"/>
      <c r="O803" s="8"/>
      <c r="Q803" s="16"/>
      <c r="S803" s="8"/>
      <c r="U803" s="8" t="s">
        <v>7277</v>
      </c>
      <c r="V803" s="8"/>
      <c r="X803" s="8"/>
      <c r="Y803" s="22" t="s">
        <v>7277</v>
      </c>
      <c r="AC803" s="8">
        <f t="shared" si="148"/>
        <v>0</v>
      </c>
      <c r="AD803" s="8">
        <f t="shared" si="149"/>
        <v>1</v>
      </c>
      <c r="AE803" s="8">
        <f t="shared" si="150"/>
        <v>4</v>
      </c>
      <c r="AF803" s="8">
        <f t="shared" si="146"/>
        <v>0</v>
      </c>
      <c r="AG803" s="3">
        <f t="shared" si="147"/>
        <v>5</v>
      </c>
    </row>
    <row r="804" spans="1:33">
      <c r="A804" s="3" t="s">
        <v>9523</v>
      </c>
      <c r="B804" s="3" t="s">
        <v>9524</v>
      </c>
      <c r="C804" s="2" t="s">
        <v>8551</v>
      </c>
      <c r="D804" s="2" t="s">
        <v>8283</v>
      </c>
      <c r="E804" s="2" t="s">
        <v>8082</v>
      </c>
      <c r="F804" s="3" t="s">
        <v>3152</v>
      </c>
      <c r="G804" s="8" t="s">
        <v>7835</v>
      </c>
      <c r="H804" s="8"/>
      <c r="I804" s="8"/>
      <c r="J804" s="72" t="s">
        <v>7835</v>
      </c>
      <c r="K804" s="8" t="s">
        <v>7835</v>
      </c>
      <c r="L804" s="32"/>
      <c r="M804" s="8"/>
      <c r="O804" s="8"/>
      <c r="Q804" s="16"/>
      <c r="S804" s="8"/>
      <c r="V804" s="8"/>
      <c r="X804" s="8"/>
      <c r="Y804" s="22" t="s">
        <v>7835</v>
      </c>
      <c r="AC804" s="8">
        <f t="shared" si="148"/>
        <v>0</v>
      </c>
      <c r="AD804" s="8">
        <f t="shared" si="149"/>
        <v>4</v>
      </c>
      <c r="AE804" s="8">
        <f t="shared" si="150"/>
        <v>0</v>
      </c>
      <c r="AF804" s="8">
        <f t="shared" si="146"/>
        <v>0</v>
      </c>
      <c r="AG804" s="3">
        <f t="shared" si="147"/>
        <v>4</v>
      </c>
    </row>
    <row r="805" spans="1:33">
      <c r="A805" s="3" t="s">
        <v>9523</v>
      </c>
      <c r="B805" s="3" t="s">
        <v>9524</v>
      </c>
      <c r="C805" s="2" t="s">
        <v>8766</v>
      </c>
      <c r="D805" s="2" t="s">
        <v>8496</v>
      </c>
      <c r="E805" s="2" t="s">
        <v>8477</v>
      </c>
      <c r="F805" s="3" t="s">
        <v>2835</v>
      </c>
      <c r="G805" s="8" t="s">
        <v>7835</v>
      </c>
      <c r="H805" s="8"/>
      <c r="I805" s="8"/>
      <c r="J805" s="72" t="s">
        <v>7835</v>
      </c>
      <c r="L805" s="32"/>
      <c r="M805" s="8"/>
      <c r="O805" s="8" t="s">
        <v>7277</v>
      </c>
      <c r="Q805" s="16"/>
      <c r="S805" s="8" t="s">
        <v>7277</v>
      </c>
      <c r="U805" s="8" t="s">
        <v>7835</v>
      </c>
      <c r="V805" s="8" t="s">
        <v>10298</v>
      </c>
      <c r="X805" s="8"/>
      <c r="Y805" s="22" t="s">
        <v>7277</v>
      </c>
      <c r="AC805" s="8">
        <f t="shared" si="148"/>
        <v>0</v>
      </c>
      <c r="AD805" s="8">
        <f t="shared" si="149"/>
        <v>3</v>
      </c>
      <c r="AE805" s="8">
        <f t="shared" si="150"/>
        <v>4</v>
      </c>
      <c r="AF805" s="8">
        <f t="shared" si="146"/>
        <v>0</v>
      </c>
      <c r="AG805" s="3">
        <f t="shared" si="147"/>
        <v>7</v>
      </c>
    </row>
    <row r="806" spans="1:33">
      <c r="A806" s="3" t="s">
        <v>9523</v>
      </c>
      <c r="B806" s="3" t="s">
        <v>9524</v>
      </c>
      <c r="C806" s="2" t="s">
        <v>8766</v>
      </c>
      <c r="D806" s="2" t="s">
        <v>63</v>
      </c>
      <c r="E806" s="2" t="s">
        <v>4</v>
      </c>
      <c r="F806" s="3" t="s">
        <v>2677</v>
      </c>
      <c r="G806" s="8" t="s">
        <v>7835</v>
      </c>
      <c r="H806" s="8"/>
      <c r="I806" s="8"/>
      <c r="J806" s="72" t="s">
        <v>7835</v>
      </c>
      <c r="K806" s="8" t="s">
        <v>7823</v>
      </c>
      <c r="L806" s="32" t="s">
        <v>10051</v>
      </c>
      <c r="M806" s="8"/>
      <c r="N806" s="8" t="s">
        <v>7277</v>
      </c>
      <c r="O806" s="8"/>
      <c r="Q806" s="16"/>
      <c r="R806" s="16" t="s">
        <v>7835</v>
      </c>
      <c r="S806" s="8"/>
      <c r="U806" s="8" t="s">
        <v>7835</v>
      </c>
      <c r="V806" s="8"/>
      <c r="X806" s="8"/>
      <c r="Y806" s="22" t="s">
        <v>7823</v>
      </c>
      <c r="AC806" s="8">
        <f t="shared" si="148"/>
        <v>2</v>
      </c>
      <c r="AD806" s="8">
        <f t="shared" si="149"/>
        <v>4</v>
      </c>
      <c r="AE806" s="8">
        <f t="shared" si="150"/>
        <v>2</v>
      </c>
      <c r="AF806" s="8">
        <f t="shared" si="146"/>
        <v>0</v>
      </c>
      <c r="AG806" s="3">
        <f t="shared" si="147"/>
        <v>8</v>
      </c>
    </row>
    <row r="807" spans="1:33">
      <c r="A807" s="3" t="s">
        <v>9523</v>
      </c>
      <c r="B807" s="3" t="s">
        <v>9524</v>
      </c>
      <c r="C807" s="2" t="s">
        <v>8766</v>
      </c>
      <c r="D807" s="2" t="s">
        <v>9238</v>
      </c>
      <c r="E807" s="2" t="s">
        <v>8884</v>
      </c>
      <c r="F807" s="3" t="s">
        <v>2372</v>
      </c>
      <c r="G807" s="8" t="s">
        <v>7835</v>
      </c>
      <c r="H807" s="8"/>
      <c r="I807" s="8"/>
      <c r="J807" s="72" t="s">
        <v>7277</v>
      </c>
      <c r="K807" s="8" t="s">
        <v>7823</v>
      </c>
      <c r="L807" s="32"/>
      <c r="M807" s="8"/>
      <c r="O807" s="8"/>
      <c r="Q807" s="16"/>
      <c r="R807" s="16" t="s">
        <v>8954</v>
      </c>
      <c r="S807" s="8"/>
      <c r="U807" s="8" t="s">
        <v>7278</v>
      </c>
      <c r="V807" s="8"/>
      <c r="X807" s="8"/>
      <c r="Y807" s="22" t="s">
        <v>7835</v>
      </c>
      <c r="AC807" s="8">
        <f t="shared" si="148"/>
        <v>1</v>
      </c>
      <c r="AD807" s="8">
        <f t="shared" si="149"/>
        <v>2</v>
      </c>
      <c r="AE807" s="8">
        <f t="shared" si="150"/>
        <v>1</v>
      </c>
      <c r="AF807" s="8">
        <f t="shared" si="146"/>
        <v>0</v>
      </c>
      <c r="AG807" s="3">
        <f t="shared" si="147"/>
        <v>4</v>
      </c>
    </row>
    <row r="808" spans="1:33">
      <c r="A808" s="3" t="s">
        <v>9523</v>
      </c>
      <c r="B808" s="3" t="s">
        <v>9524</v>
      </c>
      <c r="C808" s="2" t="s">
        <v>8766</v>
      </c>
      <c r="D808" s="2" t="s">
        <v>8885</v>
      </c>
      <c r="E808" s="2" t="s">
        <v>8703</v>
      </c>
      <c r="F808" s="3" t="s">
        <v>3009</v>
      </c>
      <c r="G808" s="8" t="s">
        <v>7277</v>
      </c>
      <c r="H808" s="8"/>
      <c r="I808" s="8"/>
      <c r="K808" s="8" t="s">
        <v>7835</v>
      </c>
      <c r="L808" s="32"/>
      <c r="M808" s="8"/>
      <c r="N808" s="8" t="s">
        <v>7277</v>
      </c>
      <c r="O808" s="8"/>
      <c r="Q808" s="16"/>
      <c r="R808" s="16" t="s">
        <v>7835</v>
      </c>
      <c r="S808" s="8"/>
      <c r="U808" s="8" t="s">
        <v>7277</v>
      </c>
      <c r="V808" s="8"/>
      <c r="X808" s="8"/>
      <c r="Y808" s="22" t="s">
        <v>7278</v>
      </c>
      <c r="AC808" s="8">
        <f t="shared" si="148"/>
        <v>0</v>
      </c>
      <c r="AD808" s="8">
        <f t="shared" si="149"/>
        <v>2</v>
      </c>
      <c r="AE808" s="8">
        <f t="shared" si="150"/>
        <v>3</v>
      </c>
      <c r="AF808" s="8">
        <f t="shared" ref="AF808:AF878" si="151">COUNTIF(G808:Z808,"IN")</f>
        <v>0</v>
      </c>
      <c r="AG808" s="3">
        <f t="shared" si="147"/>
        <v>5</v>
      </c>
    </row>
    <row r="809" spans="1:33">
      <c r="A809" s="3" t="s">
        <v>9523</v>
      </c>
      <c r="B809" s="3" t="s">
        <v>9524</v>
      </c>
      <c r="C809" s="2" t="s">
        <v>8766</v>
      </c>
      <c r="D809" s="2" t="s">
        <v>8511</v>
      </c>
      <c r="E809" s="2" t="s">
        <v>8088</v>
      </c>
      <c r="F809" s="3" t="s">
        <v>2374</v>
      </c>
      <c r="G809" s="8" t="s">
        <v>7835</v>
      </c>
      <c r="H809" s="8"/>
      <c r="I809" s="8"/>
      <c r="J809" s="72" t="s">
        <v>7277</v>
      </c>
      <c r="K809" s="8" t="s">
        <v>7277</v>
      </c>
      <c r="L809" s="32"/>
      <c r="M809" s="8"/>
      <c r="O809" s="8"/>
      <c r="Q809" s="16"/>
      <c r="S809" s="8"/>
      <c r="U809" s="8" t="s">
        <v>8934</v>
      </c>
      <c r="V809" s="8"/>
      <c r="X809" s="8"/>
      <c r="Y809" s="22" t="s">
        <v>7835</v>
      </c>
      <c r="AC809" s="8">
        <f t="shared" si="148"/>
        <v>0</v>
      </c>
      <c r="AD809" s="8">
        <f t="shared" si="149"/>
        <v>3</v>
      </c>
      <c r="AE809" s="8">
        <f t="shared" si="150"/>
        <v>2</v>
      </c>
      <c r="AF809" s="8">
        <f t="shared" si="151"/>
        <v>0</v>
      </c>
      <c r="AG809" s="3">
        <f t="shared" si="147"/>
        <v>5</v>
      </c>
    </row>
    <row r="810" spans="1:33">
      <c r="A810" s="3" t="s">
        <v>9523</v>
      </c>
      <c r="B810" s="3" t="s">
        <v>9524</v>
      </c>
      <c r="C810" s="2" t="s">
        <v>8766</v>
      </c>
      <c r="D810" s="2" t="s">
        <v>8435</v>
      </c>
      <c r="E810" s="2" t="s">
        <v>8084</v>
      </c>
      <c r="F810" s="3" t="s">
        <v>9090</v>
      </c>
      <c r="G810" s="8" t="s">
        <v>7277</v>
      </c>
      <c r="H810" s="8"/>
      <c r="I810" s="8"/>
      <c r="K810" s="8" t="s">
        <v>7835</v>
      </c>
      <c r="L810" s="32"/>
      <c r="M810" s="8"/>
      <c r="N810" s="8" t="s">
        <v>7278</v>
      </c>
      <c r="O810" s="8"/>
      <c r="Q810" s="16"/>
      <c r="R810" s="16" t="s">
        <v>7835</v>
      </c>
      <c r="S810" s="8"/>
      <c r="V810" s="8"/>
      <c r="X810" s="8"/>
      <c r="Y810" s="22"/>
      <c r="AC810" s="8">
        <f t="shared" si="148"/>
        <v>0</v>
      </c>
      <c r="AD810" s="8">
        <f t="shared" si="149"/>
        <v>2</v>
      </c>
      <c r="AE810" s="8">
        <f t="shared" si="150"/>
        <v>1</v>
      </c>
      <c r="AF810" s="8">
        <f t="shared" si="151"/>
        <v>0</v>
      </c>
      <c r="AG810" s="3">
        <f t="shared" si="147"/>
        <v>3</v>
      </c>
    </row>
    <row r="811" spans="1:33">
      <c r="A811" s="3" t="s">
        <v>9523</v>
      </c>
      <c r="B811" s="3" t="s">
        <v>9524</v>
      </c>
      <c r="C811" s="2" t="s">
        <v>8766</v>
      </c>
      <c r="D811" s="2" t="s">
        <v>8645</v>
      </c>
      <c r="E811" s="2" t="s">
        <v>7895</v>
      </c>
      <c r="F811" s="3" t="s">
        <v>8958</v>
      </c>
      <c r="H811" s="8"/>
      <c r="I811" s="8"/>
      <c r="K811" s="8" t="s">
        <v>7835</v>
      </c>
      <c r="L811" s="32"/>
      <c r="M811" s="8"/>
      <c r="O811" s="8"/>
      <c r="Q811" s="16"/>
      <c r="R811" s="16" t="s">
        <v>7835</v>
      </c>
      <c r="S811" s="8"/>
      <c r="V811" s="8"/>
      <c r="X811" s="8"/>
      <c r="Y811" s="22"/>
      <c r="AC811" s="8">
        <f t="shared" si="148"/>
        <v>0</v>
      </c>
      <c r="AD811" s="8">
        <f t="shared" si="149"/>
        <v>2</v>
      </c>
      <c r="AE811" s="8">
        <f t="shared" si="150"/>
        <v>0</v>
      </c>
      <c r="AF811" s="8">
        <f t="shared" si="151"/>
        <v>0</v>
      </c>
      <c r="AG811" s="3">
        <f t="shared" si="147"/>
        <v>2</v>
      </c>
    </row>
    <row r="812" spans="1:33">
      <c r="A812" s="3" t="s">
        <v>9523</v>
      </c>
      <c r="B812" s="3" t="s">
        <v>10208</v>
      </c>
      <c r="C812" s="2" t="s">
        <v>8270</v>
      </c>
      <c r="D812" s="2" t="s">
        <v>8185</v>
      </c>
      <c r="E812" s="2" t="s">
        <v>7803</v>
      </c>
      <c r="F812" s="3" t="s">
        <v>2388</v>
      </c>
      <c r="G812" s="8" t="s">
        <v>7278</v>
      </c>
      <c r="H812" s="8"/>
      <c r="I812" s="8"/>
      <c r="J812" s="72" t="s">
        <v>7835</v>
      </c>
      <c r="K812" s="8" t="s">
        <v>7823</v>
      </c>
      <c r="L812" s="32" t="s">
        <v>7278</v>
      </c>
      <c r="M812" s="8"/>
      <c r="N812" s="8" t="s">
        <v>7277</v>
      </c>
      <c r="O812" s="8"/>
      <c r="Q812" s="16"/>
      <c r="R812" s="16" t="s">
        <v>7278</v>
      </c>
      <c r="S812" s="8"/>
      <c r="U812" s="8" t="s">
        <v>7277</v>
      </c>
      <c r="V812" s="8"/>
      <c r="X812" s="8"/>
      <c r="Y812" s="22" t="s">
        <v>7277</v>
      </c>
      <c r="AC812" s="8">
        <f t="shared" ref="AC812:AC825" si="152">COUNTIF(G812:Y812,"X")+COUNTIF(G812:Y812, "X(e)")</f>
        <v>1</v>
      </c>
      <c r="AD812" s="8">
        <f t="shared" ref="AD812:AD825" si="153">COUNTIF(G812:Y812,"NB")</f>
        <v>1</v>
      </c>
      <c r="AE812" s="8">
        <f t="shared" ref="AE812:AE825" si="154">COUNTIF(G812:Y812,"V")</f>
        <v>3</v>
      </c>
      <c r="AF812" s="8">
        <f t="shared" ref="AF812:AF825" si="155">COUNTIF(G812:Z812,"IN")</f>
        <v>0</v>
      </c>
      <c r="AG812" s="3">
        <f t="shared" ref="AG812:AG825" si="156">SUM(AC812:AF812)</f>
        <v>5</v>
      </c>
    </row>
    <row r="813" spans="1:33">
      <c r="A813" s="3" t="s">
        <v>9523</v>
      </c>
      <c r="B813" s="3" t="s">
        <v>10208</v>
      </c>
      <c r="C813" s="2" t="s">
        <v>8270</v>
      </c>
      <c r="D813" s="2" t="s">
        <v>7988</v>
      </c>
      <c r="E813" s="2" t="s">
        <v>7989</v>
      </c>
      <c r="F813" s="3" t="s">
        <v>3028</v>
      </c>
      <c r="G813" s="8" t="s">
        <v>7278</v>
      </c>
      <c r="H813" s="8"/>
      <c r="I813" s="8"/>
      <c r="J813" s="72" t="s">
        <v>7835</v>
      </c>
      <c r="K813" s="8" t="s">
        <v>7277</v>
      </c>
      <c r="L813" s="32"/>
      <c r="M813" s="8"/>
      <c r="O813" s="8"/>
      <c r="Q813" s="16"/>
      <c r="R813" s="16" t="s">
        <v>7277</v>
      </c>
      <c r="S813" s="8"/>
      <c r="U813" s="8" t="s">
        <v>7277</v>
      </c>
      <c r="V813" s="8"/>
      <c r="X813" s="8"/>
      <c r="Y813" s="22" t="s">
        <v>7835</v>
      </c>
      <c r="AC813" s="8">
        <f t="shared" si="152"/>
        <v>0</v>
      </c>
      <c r="AD813" s="8">
        <f t="shared" si="153"/>
        <v>2</v>
      </c>
      <c r="AE813" s="8">
        <f t="shared" si="154"/>
        <v>3</v>
      </c>
      <c r="AF813" s="8">
        <f t="shared" si="155"/>
        <v>0</v>
      </c>
      <c r="AG813" s="3">
        <f t="shared" si="156"/>
        <v>5</v>
      </c>
    </row>
    <row r="814" spans="1:33">
      <c r="A814" s="3" t="s">
        <v>9523</v>
      </c>
      <c r="B814" s="3" t="s">
        <v>10208</v>
      </c>
      <c r="C814" s="2" t="s">
        <v>8426</v>
      </c>
      <c r="D814" s="2" t="s">
        <v>8379</v>
      </c>
      <c r="E814" s="2" t="s">
        <v>8186</v>
      </c>
      <c r="F814" s="3" t="s">
        <v>2076</v>
      </c>
      <c r="G814" s="8" t="s">
        <v>7835</v>
      </c>
      <c r="H814" s="8" t="s">
        <v>241</v>
      </c>
      <c r="I814" s="8"/>
      <c r="J814" s="72" t="s">
        <v>7835</v>
      </c>
      <c r="K814" s="8" t="s">
        <v>7823</v>
      </c>
      <c r="L814" s="32"/>
      <c r="M814" s="8" t="s">
        <v>7277</v>
      </c>
      <c r="N814" s="8" t="s">
        <v>7277</v>
      </c>
      <c r="O814" s="8" t="s">
        <v>7835</v>
      </c>
      <c r="P814" s="8" t="s">
        <v>7835</v>
      </c>
      <c r="Q814" s="16"/>
      <c r="R814" s="16" t="s">
        <v>7835</v>
      </c>
      <c r="S814" s="8" t="s">
        <v>7835</v>
      </c>
      <c r="T814" s="16" t="s">
        <v>7277</v>
      </c>
      <c r="U814" s="8" t="s">
        <v>7835</v>
      </c>
      <c r="V814" s="8" t="s">
        <v>7835</v>
      </c>
      <c r="X814" s="8" t="s">
        <v>7277</v>
      </c>
      <c r="Y814" s="22" t="s">
        <v>7823</v>
      </c>
      <c r="AC814" s="8">
        <f t="shared" si="152"/>
        <v>2</v>
      </c>
      <c r="AD814" s="8">
        <f t="shared" si="153"/>
        <v>8</v>
      </c>
      <c r="AE814" s="8">
        <f t="shared" si="154"/>
        <v>5</v>
      </c>
      <c r="AF814" s="8">
        <f t="shared" si="155"/>
        <v>0</v>
      </c>
      <c r="AG814" s="3">
        <f t="shared" si="156"/>
        <v>15</v>
      </c>
    </row>
    <row r="815" spans="1:33">
      <c r="A815" s="3" t="s">
        <v>9523</v>
      </c>
      <c r="B815" s="3" t="s">
        <v>10208</v>
      </c>
      <c r="C815" s="2" t="s">
        <v>8426</v>
      </c>
      <c r="D815" s="2" t="s">
        <v>10110</v>
      </c>
      <c r="E815" s="2" t="s">
        <v>10111</v>
      </c>
      <c r="F815" s="3" t="s">
        <v>10112</v>
      </c>
      <c r="G815" s="8" t="s">
        <v>7823</v>
      </c>
      <c r="H815" s="8"/>
      <c r="I815" s="8"/>
      <c r="K815" s="8" t="s">
        <v>7823</v>
      </c>
      <c r="L815" s="32"/>
      <c r="M815" s="8"/>
      <c r="O815" s="8"/>
      <c r="P815" s="8"/>
      <c r="Q815" s="16"/>
      <c r="S815" s="8"/>
      <c r="V815" s="8"/>
      <c r="X815" s="8"/>
      <c r="Y815" s="22"/>
      <c r="AC815" s="8">
        <f t="shared" si="152"/>
        <v>2</v>
      </c>
      <c r="AD815" s="8">
        <f t="shared" si="153"/>
        <v>0</v>
      </c>
      <c r="AE815" s="8">
        <f t="shared" si="154"/>
        <v>0</v>
      </c>
      <c r="AF815" s="8">
        <f t="shared" si="155"/>
        <v>0</v>
      </c>
      <c r="AG815" s="3">
        <f t="shared" si="156"/>
        <v>2</v>
      </c>
    </row>
    <row r="816" spans="1:33">
      <c r="A816" s="3" t="s">
        <v>9523</v>
      </c>
      <c r="B816" s="3" t="s">
        <v>10208</v>
      </c>
      <c r="C816" s="2" t="s">
        <v>8426</v>
      </c>
      <c r="D816" s="2" t="s">
        <v>7985</v>
      </c>
      <c r="E816" s="2" t="s">
        <v>7986</v>
      </c>
      <c r="F816" s="3" t="s">
        <v>2081</v>
      </c>
      <c r="H816" s="8"/>
      <c r="I816" s="8"/>
      <c r="K816" s="8" t="s">
        <v>7823</v>
      </c>
      <c r="L816" s="32" t="s">
        <v>10050</v>
      </c>
      <c r="M816" s="8"/>
      <c r="N816" s="8" t="s">
        <v>7823</v>
      </c>
      <c r="O816" s="8"/>
      <c r="Q816" s="16"/>
      <c r="R816" s="16" t="s">
        <v>7823</v>
      </c>
      <c r="S816" s="8"/>
      <c r="V816" s="8"/>
      <c r="X816" s="8"/>
      <c r="Y816" s="22"/>
      <c r="AC816" s="8">
        <f t="shared" si="152"/>
        <v>3</v>
      </c>
      <c r="AD816" s="8">
        <f t="shared" si="153"/>
        <v>1</v>
      </c>
      <c r="AE816" s="8">
        <f t="shared" si="154"/>
        <v>0</v>
      </c>
      <c r="AF816" s="8">
        <f t="shared" si="155"/>
        <v>0</v>
      </c>
      <c r="AG816" s="3">
        <f t="shared" si="156"/>
        <v>4</v>
      </c>
    </row>
    <row r="817" spans="1:33">
      <c r="A817" s="3" t="s">
        <v>9523</v>
      </c>
      <c r="B817" s="3" t="s">
        <v>10208</v>
      </c>
      <c r="C817" s="2" t="s">
        <v>8481</v>
      </c>
      <c r="D817" s="2" t="s">
        <v>7987</v>
      </c>
      <c r="E817" s="2" t="s">
        <v>8800</v>
      </c>
      <c r="F817" s="3" t="s">
        <v>2075</v>
      </c>
      <c r="G817" s="8" t="s">
        <v>7835</v>
      </c>
      <c r="H817" s="8"/>
      <c r="I817" s="8"/>
      <c r="K817" s="8" t="s">
        <v>7277</v>
      </c>
      <c r="L817" s="32"/>
      <c r="M817" s="8"/>
      <c r="O817" s="8"/>
      <c r="Q817" s="16"/>
      <c r="R817" s="16" t="s">
        <v>7277</v>
      </c>
      <c r="S817" s="8"/>
      <c r="U817" s="8" t="s">
        <v>7277</v>
      </c>
      <c r="V817" s="8"/>
      <c r="X817" s="8"/>
      <c r="Y817" s="22" t="s">
        <v>7823</v>
      </c>
      <c r="AC817" s="8">
        <f t="shared" si="152"/>
        <v>1</v>
      </c>
      <c r="AD817" s="8">
        <f t="shared" si="153"/>
        <v>1</v>
      </c>
      <c r="AE817" s="8">
        <f t="shared" si="154"/>
        <v>3</v>
      </c>
      <c r="AF817" s="8">
        <f t="shared" si="155"/>
        <v>0</v>
      </c>
      <c r="AG817" s="3">
        <f t="shared" si="156"/>
        <v>5</v>
      </c>
    </row>
    <row r="818" spans="1:33">
      <c r="A818" s="3" t="s">
        <v>9523</v>
      </c>
      <c r="B818" s="3" t="s">
        <v>10208</v>
      </c>
      <c r="C818" s="2" t="s">
        <v>7575</v>
      </c>
      <c r="D818" s="2" t="s">
        <v>8984</v>
      </c>
      <c r="E818" s="2" t="s">
        <v>8603</v>
      </c>
      <c r="F818" s="3" t="s">
        <v>2383</v>
      </c>
      <c r="G818" s="8" t="s">
        <v>7277</v>
      </c>
      <c r="H818" s="8"/>
      <c r="I818" s="8"/>
      <c r="J818" s="72" t="s">
        <v>7277</v>
      </c>
      <c r="K818" s="8" t="s">
        <v>7835</v>
      </c>
      <c r="L818" s="32"/>
      <c r="M818" s="8"/>
      <c r="N818" s="8" t="s">
        <v>7277</v>
      </c>
      <c r="O818" s="8"/>
      <c r="Q818" s="16"/>
      <c r="R818" s="16" t="s">
        <v>7277</v>
      </c>
      <c r="S818" s="8"/>
      <c r="V818" s="8"/>
      <c r="X818" s="8"/>
      <c r="Y818" s="22" t="s">
        <v>7277</v>
      </c>
      <c r="AC818" s="8">
        <f t="shared" si="152"/>
        <v>0</v>
      </c>
      <c r="AD818" s="8">
        <f t="shared" si="153"/>
        <v>1</v>
      </c>
      <c r="AE818" s="8">
        <f t="shared" si="154"/>
        <v>5</v>
      </c>
      <c r="AF818" s="8">
        <f t="shared" si="155"/>
        <v>0</v>
      </c>
      <c r="AG818" s="3">
        <f t="shared" si="156"/>
        <v>6</v>
      </c>
    </row>
    <row r="819" spans="1:33">
      <c r="A819" s="3" t="s">
        <v>9523</v>
      </c>
      <c r="B819" s="3" t="s">
        <v>9526</v>
      </c>
      <c r="C819" s="2" t="s">
        <v>10361</v>
      </c>
      <c r="D819" s="2" t="s">
        <v>8397</v>
      </c>
      <c r="E819" s="2" t="s">
        <v>10362</v>
      </c>
      <c r="F819" s="3" t="s">
        <v>3502</v>
      </c>
      <c r="H819" s="8"/>
      <c r="I819" s="8"/>
      <c r="L819" s="32" t="s">
        <v>10051</v>
      </c>
      <c r="M819" s="8"/>
      <c r="N819" s="8" t="s">
        <v>7835</v>
      </c>
      <c r="O819" s="8"/>
      <c r="Q819" s="16"/>
      <c r="R819" s="16" t="s">
        <v>8299</v>
      </c>
      <c r="S819" s="8"/>
      <c r="V819" s="8"/>
      <c r="X819" s="8"/>
      <c r="Y819" s="22"/>
      <c r="AC819" s="8">
        <f t="shared" si="152"/>
        <v>0</v>
      </c>
      <c r="AD819" s="8">
        <f t="shared" si="153"/>
        <v>1</v>
      </c>
      <c r="AE819" s="8">
        <f t="shared" si="154"/>
        <v>1</v>
      </c>
      <c r="AF819" s="8">
        <f t="shared" si="155"/>
        <v>0</v>
      </c>
      <c r="AG819" s="3">
        <f t="shared" si="156"/>
        <v>2</v>
      </c>
    </row>
    <row r="820" spans="1:33">
      <c r="A820" s="3" t="s">
        <v>9523</v>
      </c>
      <c r="B820" s="3" t="s">
        <v>9526</v>
      </c>
      <c r="C820" s="2" t="s">
        <v>10361</v>
      </c>
      <c r="D820" s="2" t="s">
        <v>8609</v>
      </c>
      <c r="E820" s="2" t="s">
        <v>10363</v>
      </c>
      <c r="F820" s="3" t="s">
        <v>3187</v>
      </c>
      <c r="H820" s="8"/>
      <c r="I820" s="8"/>
      <c r="K820" s="8" t="s">
        <v>7823</v>
      </c>
      <c r="L820" s="32" t="s">
        <v>10050</v>
      </c>
      <c r="M820" s="8"/>
      <c r="N820" s="8" t="s">
        <v>7823</v>
      </c>
      <c r="O820" s="8"/>
      <c r="Q820" s="16"/>
      <c r="R820" s="16" t="s">
        <v>8793</v>
      </c>
      <c r="S820" s="8"/>
      <c r="V820" s="8"/>
      <c r="X820" s="8"/>
      <c r="Y820" s="22"/>
      <c r="AC820" s="8">
        <f t="shared" si="152"/>
        <v>3</v>
      </c>
      <c r="AD820" s="8">
        <f t="shared" si="153"/>
        <v>1</v>
      </c>
      <c r="AE820" s="8">
        <f t="shared" si="154"/>
        <v>0</v>
      </c>
      <c r="AF820" s="8">
        <f t="shared" si="155"/>
        <v>0</v>
      </c>
      <c r="AG820" s="3">
        <f t="shared" si="156"/>
        <v>4</v>
      </c>
    </row>
    <row r="821" spans="1:33">
      <c r="A821" s="3" t="s">
        <v>9523</v>
      </c>
      <c r="B821" s="3" t="s">
        <v>9526</v>
      </c>
      <c r="C821" s="2" t="s">
        <v>10361</v>
      </c>
      <c r="D821" s="2" t="s">
        <v>6913</v>
      </c>
      <c r="E821" s="2" t="s">
        <v>10364</v>
      </c>
      <c r="F821" s="3" t="s">
        <v>3020</v>
      </c>
      <c r="H821" s="8"/>
      <c r="I821" s="8"/>
      <c r="J821" s="72" t="s">
        <v>7278</v>
      </c>
      <c r="L821" s="32" t="s">
        <v>10053</v>
      </c>
      <c r="M821" s="8"/>
      <c r="N821" s="8" t="s">
        <v>7823</v>
      </c>
      <c r="O821" s="8" t="s">
        <v>7277</v>
      </c>
      <c r="Q821" s="16"/>
      <c r="R821" s="16" t="s">
        <v>7278</v>
      </c>
      <c r="S821" s="8" t="s">
        <v>7277</v>
      </c>
      <c r="V821" s="8"/>
      <c r="X821" s="8"/>
      <c r="Y821" s="22"/>
      <c r="AC821" s="8">
        <f t="shared" si="152"/>
        <v>1</v>
      </c>
      <c r="AD821" s="8">
        <f t="shared" si="153"/>
        <v>0</v>
      </c>
      <c r="AE821" s="8">
        <f t="shared" si="154"/>
        <v>2</v>
      </c>
      <c r="AF821" s="8">
        <f t="shared" si="155"/>
        <v>0</v>
      </c>
      <c r="AG821" s="3">
        <f t="shared" si="156"/>
        <v>3</v>
      </c>
    </row>
    <row r="822" spans="1:33">
      <c r="A822" s="3" t="s">
        <v>9523</v>
      </c>
      <c r="B822" s="3" t="s">
        <v>9526</v>
      </c>
      <c r="C822" s="2" t="s">
        <v>10361</v>
      </c>
      <c r="D822" s="2" t="s">
        <v>10382</v>
      </c>
      <c r="E822" s="2" t="s">
        <v>10383</v>
      </c>
      <c r="F822" s="3" t="s">
        <v>2226</v>
      </c>
      <c r="H822" s="8"/>
      <c r="I822" s="8"/>
      <c r="J822" s="72" t="s">
        <v>7835</v>
      </c>
      <c r="L822" s="32" t="s">
        <v>7277</v>
      </c>
      <c r="M822" s="8" t="s">
        <v>7277</v>
      </c>
      <c r="N822" s="8" t="s">
        <v>7277</v>
      </c>
      <c r="O822" s="8" t="s">
        <v>7835</v>
      </c>
      <c r="P822" s="8" t="s">
        <v>7835</v>
      </c>
      <c r="Q822" s="16"/>
      <c r="R822" s="16" t="s">
        <v>7277</v>
      </c>
      <c r="S822" s="8" t="s">
        <v>7835</v>
      </c>
      <c r="T822" s="16" t="s">
        <v>7835</v>
      </c>
      <c r="U822" s="8" t="s">
        <v>7277</v>
      </c>
      <c r="V822" s="8" t="s">
        <v>7835</v>
      </c>
      <c r="X822" s="8" t="s">
        <v>7277</v>
      </c>
      <c r="Y822" s="22" t="s">
        <v>7278</v>
      </c>
      <c r="AC822" s="8">
        <f t="shared" si="152"/>
        <v>0</v>
      </c>
      <c r="AD822" s="8">
        <f t="shared" si="153"/>
        <v>6</v>
      </c>
      <c r="AE822" s="8">
        <f t="shared" si="154"/>
        <v>6</v>
      </c>
      <c r="AF822" s="8">
        <f t="shared" si="155"/>
        <v>0</v>
      </c>
      <c r="AG822" s="3">
        <f t="shared" si="156"/>
        <v>12</v>
      </c>
    </row>
    <row r="823" spans="1:33">
      <c r="A823" s="3" t="s">
        <v>9523</v>
      </c>
      <c r="B823" s="3" t="s">
        <v>9526</v>
      </c>
      <c r="C823" s="2" t="s">
        <v>10361</v>
      </c>
      <c r="D823" s="2" t="s">
        <v>7261</v>
      </c>
      <c r="E823" s="2" t="s">
        <v>10365</v>
      </c>
      <c r="F823" s="3" t="s">
        <v>3197</v>
      </c>
      <c r="H823" s="8"/>
      <c r="I823" s="8"/>
      <c r="K823" s="8" t="s">
        <v>7823</v>
      </c>
      <c r="L823" s="32" t="s">
        <v>10053</v>
      </c>
      <c r="M823" s="8"/>
      <c r="N823" s="8" t="s">
        <v>7277</v>
      </c>
      <c r="O823" s="8"/>
      <c r="Q823" s="16"/>
      <c r="R823" s="16" t="s">
        <v>7823</v>
      </c>
      <c r="S823" s="8"/>
      <c r="V823" s="8"/>
      <c r="X823" s="8"/>
      <c r="Y823" s="22"/>
      <c r="AC823" s="8">
        <f t="shared" si="152"/>
        <v>2</v>
      </c>
      <c r="AD823" s="8">
        <f t="shared" si="153"/>
        <v>0</v>
      </c>
      <c r="AE823" s="8">
        <f t="shared" si="154"/>
        <v>1</v>
      </c>
      <c r="AF823" s="8">
        <f t="shared" si="155"/>
        <v>0</v>
      </c>
      <c r="AG823" s="3">
        <f t="shared" si="156"/>
        <v>3</v>
      </c>
    </row>
    <row r="824" spans="1:33">
      <c r="A824" s="3" t="s">
        <v>9523</v>
      </c>
      <c r="B824" s="3" t="s">
        <v>9526</v>
      </c>
      <c r="C824" s="2" t="s">
        <v>10361</v>
      </c>
      <c r="D824" s="2" t="s">
        <v>7452</v>
      </c>
      <c r="E824" s="2" t="s">
        <v>10366</v>
      </c>
      <c r="F824" s="3" t="s">
        <v>10334</v>
      </c>
      <c r="G824" s="8" t="s">
        <v>7277</v>
      </c>
      <c r="H824" s="8"/>
      <c r="I824" s="8"/>
      <c r="K824" s="8" t="s">
        <v>7823</v>
      </c>
      <c r="L824" s="32" t="s">
        <v>10051</v>
      </c>
      <c r="M824" s="8"/>
      <c r="N824" s="8" t="s">
        <v>7277</v>
      </c>
      <c r="O824" s="8"/>
      <c r="Q824" s="16"/>
      <c r="R824" s="16" t="s">
        <v>7823</v>
      </c>
      <c r="S824" s="8"/>
      <c r="V824" s="8"/>
      <c r="X824" s="8"/>
      <c r="Y824" s="22"/>
      <c r="AC824" s="8">
        <f t="shared" si="152"/>
        <v>2</v>
      </c>
      <c r="AD824" s="8">
        <f t="shared" si="153"/>
        <v>0</v>
      </c>
      <c r="AE824" s="8">
        <f t="shared" si="154"/>
        <v>3</v>
      </c>
      <c r="AF824" s="8">
        <f t="shared" si="155"/>
        <v>0</v>
      </c>
      <c r="AG824" s="3">
        <f t="shared" si="156"/>
        <v>5</v>
      </c>
    </row>
    <row r="825" spans="1:33">
      <c r="A825" s="3" t="s">
        <v>9523</v>
      </c>
      <c r="B825" s="3" t="s">
        <v>9526</v>
      </c>
      <c r="C825" s="2" t="s">
        <v>10361</v>
      </c>
      <c r="D825" s="2" t="s">
        <v>8006</v>
      </c>
      <c r="E825" s="2" t="s">
        <v>10367</v>
      </c>
      <c r="F825" s="3" t="s">
        <v>3196</v>
      </c>
      <c r="H825" s="8"/>
      <c r="I825" s="8"/>
      <c r="L825" s="32" t="s">
        <v>10050</v>
      </c>
      <c r="M825" s="8"/>
      <c r="N825" s="8" t="s">
        <v>7277</v>
      </c>
      <c r="O825" s="8"/>
      <c r="Q825" s="16"/>
      <c r="R825" s="16" t="s">
        <v>7835</v>
      </c>
      <c r="S825" s="8"/>
      <c r="V825" s="8"/>
      <c r="X825" s="8"/>
      <c r="Y825" s="22"/>
      <c r="AC825" s="8">
        <f t="shared" si="152"/>
        <v>0</v>
      </c>
      <c r="AD825" s="8">
        <f t="shared" si="153"/>
        <v>2</v>
      </c>
      <c r="AE825" s="8">
        <f t="shared" si="154"/>
        <v>1</v>
      </c>
      <c r="AF825" s="8">
        <f t="shared" si="155"/>
        <v>0</v>
      </c>
      <c r="AG825" s="3">
        <f t="shared" si="156"/>
        <v>3</v>
      </c>
    </row>
    <row r="826" spans="1:33">
      <c r="A826" s="3" t="s">
        <v>9523</v>
      </c>
      <c r="B826" s="3" t="s">
        <v>9525</v>
      </c>
      <c r="C826" s="2" t="s">
        <v>8990</v>
      </c>
      <c r="D826" s="2" t="s">
        <v>8289</v>
      </c>
      <c r="E826" s="2" t="s">
        <v>8287</v>
      </c>
      <c r="F826" s="3" t="s">
        <v>2375</v>
      </c>
      <c r="G826" s="8" t="s">
        <v>7823</v>
      </c>
      <c r="H826" s="8"/>
      <c r="I826" s="8"/>
      <c r="J826" s="72" t="s">
        <v>7835</v>
      </c>
      <c r="K826" s="8" t="s">
        <v>7823</v>
      </c>
      <c r="L826" s="32"/>
      <c r="M826" s="8"/>
      <c r="N826" s="8" t="s">
        <v>7277</v>
      </c>
      <c r="O826" s="8"/>
      <c r="Q826" s="16"/>
      <c r="R826" s="16" t="s">
        <v>7835</v>
      </c>
      <c r="S826" s="8"/>
      <c r="U826" s="8" t="s">
        <v>7835</v>
      </c>
      <c r="V826" s="8"/>
      <c r="X826" s="8"/>
      <c r="Y826" s="22" t="s">
        <v>7823</v>
      </c>
      <c r="AC826" s="8">
        <f t="shared" si="148"/>
        <v>3</v>
      </c>
      <c r="AD826" s="8">
        <f t="shared" si="149"/>
        <v>3</v>
      </c>
      <c r="AE826" s="8">
        <f t="shared" si="150"/>
        <v>1</v>
      </c>
      <c r="AF826" s="8">
        <f t="shared" si="151"/>
        <v>0</v>
      </c>
      <c r="AG826" s="3">
        <f t="shared" si="147"/>
        <v>7</v>
      </c>
    </row>
    <row r="827" spans="1:33">
      <c r="A827" s="3" t="s">
        <v>9523</v>
      </c>
      <c r="B827" s="3" t="s">
        <v>9525</v>
      </c>
      <c r="C827" s="2" t="s">
        <v>8990</v>
      </c>
      <c r="D827" s="2" t="s">
        <v>7897</v>
      </c>
      <c r="E827" s="2" t="s">
        <v>8290</v>
      </c>
      <c r="F827" s="3" t="s">
        <v>3168</v>
      </c>
      <c r="G827" s="8" t="s">
        <v>7835</v>
      </c>
      <c r="H827" s="8"/>
      <c r="I827" s="8"/>
      <c r="J827" s="72" t="s">
        <v>7835</v>
      </c>
      <c r="K827" s="8" t="s">
        <v>7835</v>
      </c>
      <c r="L827" s="32"/>
      <c r="M827" s="8"/>
      <c r="N827" s="8" t="s">
        <v>7278</v>
      </c>
      <c r="O827" s="8"/>
      <c r="Q827" s="16"/>
      <c r="R827" s="16" t="s">
        <v>8720</v>
      </c>
      <c r="S827" s="8"/>
      <c r="U827" s="8" t="s">
        <v>7835</v>
      </c>
      <c r="V827" s="8"/>
      <c r="X827" s="8"/>
      <c r="Y827" s="22" t="s">
        <v>7835</v>
      </c>
      <c r="AC827" s="8">
        <f t="shared" si="148"/>
        <v>0</v>
      </c>
      <c r="AD827" s="8">
        <f t="shared" si="149"/>
        <v>6</v>
      </c>
      <c r="AE827" s="8">
        <f t="shared" si="150"/>
        <v>0</v>
      </c>
      <c r="AF827" s="8">
        <f t="shared" si="151"/>
        <v>0</v>
      </c>
      <c r="AG827" s="3">
        <f t="shared" si="147"/>
        <v>6</v>
      </c>
    </row>
    <row r="828" spans="1:33">
      <c r="A828" s="3" t="s">
        <v>9523</v>
      </c>
      <c r="B828" s="3" t="s">
        <v>9525</v>
      </c>
      <c r="C828" s="2" t="s">
        <v>9202</v>
      </c>
      <c r="D828" s="2" t="s">
        <v>10139</v>
      </c>
      <c r="E828" s="2" t="s">
        <v>10140</v>
      </c>
      <c r="F828" s="3" t="s">
        <v>10141</v>
      </c>
      <c r="H828" s="8"/>
      <c r="I828" s="8"/>
      <c r="K828" s="8" t="s">
        <v>7277</v>
      </c>
      <c r="L828" s="32"/>
      <c r="M828" s="8"/>
      <c r="O828" s="8"/>
      <c r="Q828" s="16"/>
      <c r="S828" s="8"/>
      <c r="V828" s="8"/>
      <c r="X828" s="8"/>
      <c r="Y828" s="22"/>
      <c r="AC828" s="8">
        <f t="shared" si="148"/>
        <v>0</v>
      </c>
      <c r="AD828" s="8">
        <f t="shared" si="149"/>
        <v>0</v>
      </c>
      <c r="AE828" s="8">
        <f t="shared" si="150"/>
        <v>1</v>
      </c>
      <c r="AF828" s="8">
        <f t="shared" si="151"/>
        <v>0</v>
      </c>
      <c r="AG828" s="3">
        <f t="shared" si="147"/>
        <v>1</v>
      </c>
    </row>
    <row r="829" spans="1:33">
      <c r="A829" s="3" t="s">
        <v>9523</v>
      </c>
      <c r="B829" s="3" t="s">
        <v>9525</v>
      </c>
      <c r="C829" s="2" t="s">
        <v>9202</v>
      </c>
      <c r="D829" s="2" t="s">
        <v>7724</v>
      </c>
      <c r="E829" s="2" t="s">
        <v>7725</v>
      </c>
      <c r="F829" s="3" t="s">
        <v>3322</v>
      </c>
      <c r="G829" s="8" t="s">
        <v>7835</v>
      </c>
      <c r="H829" s="8"/>
      <c r="I829" s="8"/>
      <c r="J829" s="72" t="s">
        <v>7835</v>
      </c>
      <c r="K829" s="8" t="s">
        <v>7835</v>
      </c>
      <c r="L829" s="32"/>
      <c r="M829" s="8"/>
      <c r="N829" s="8" t="s">
        <v>7278</v>
      </c>
      <c r="O829" s="8"/>
      <c r="Q829" s="16"/>
      <c r="R829" s="16" t="s">
        <v>7835</v>
      </c>
      <c r="S829" s="8"/>
      <c r="U829" s="8" t="s">
        <v>7835</v>
      </c>
      <c r="V829" s="8"/>
      <c r="X829" s="8"/>
      <c r="Y829" s="22" t="s">
        <v>7835</v>
      </c>
      <c r="AC829" s="8">
        <f t="shared" si="148"/>
        <v>0</v>
      </c>
      <c r="AD829" s="8">
        <f t="shared" si="149"/>
        <v>6</v>
      </c>
      <c r="AE829" s="8">
        <f t="shared" si="150"/>
        <v>0</v>
      </c>
      <c r="AF829" s="8">
        <f t="shared" si="151"/>
        <v>0</v>
      </c>
      <c r="AG829" s="3">
        <f t="shared" ref="AG829:AG888" si="157">SUM(AC829:AF829)</f>
        <v>6</v>
      </c>
    </row>
    <row r="830" spans="1:33">
      <c r="A830" s="3" t="s">
        <v>9523</v>
      </c>
      <c r="B830" s="3" t="s">
        <v>9525</v>
      </c>
      <c r="C830" s="2" t="s">
        <v>8499</v>
      </c>
      <c r="D830" s="2" t="s">
        <v>7919</v>
      </c>
      <c r="E830" s="2" t="s">
        <v>6486</v>
      </c>
      <c r="F830" s="3" t="s">
        <v>3008</v>
      </c>
      <c r="H830" s="8"/>
      <c r="I830" s="8"/>
      <c r="K830" s="8" t="s">
        <v>7277</v>
      </c>
      <c r="L830" s="32"/>
      <c r="M830" s="8"/>
      <c r="O830" s="8"/>
      <c r="Q830" s="16"/>
      <c r="S830" s="8"/>
      <c r="V830" s="8"/>
      <c r="X830" s="8"/>
      <c r="Y830" s="22" t="s">
        <v>7277</v>
      </c>
      <c r="AC830" s="8">
        <f t="shared" si="148"/>
        <v>0</v>
      </c>
      <c r="AD830" s="8">
        <f t="shared" si="149"/>
        <v>0</v>
      </c>
      <c r="AE830" s="8">
        <f t="shared" si="150"/>
        <v>2</v>
      </c>
      <c r="AF830" s="8">
        <f t="shared" si="151"/>
        <v>0</v>
      </c>
      <c r="AG830" s="3">
        <f t="shared" si="157"/>
        <v>2</v>
      </c>
    </row>
    <row r="831" spans="1:33">
      <c r="A831" s="3" t="s">
        <v>9523</v>
      </c>
      <c r="B831" s="3" t="s">
        <v>9525</v>
      </c>
      <c r="C831" s="2" t="s">
        <v>9243</v>
      </c>
      <c r="D831" s="2" t="s">
        <v>6485</v>
      </c>
      <c r="E831" s="2" t="s">
        <v>7010</v>
      </c>
      <c r="F831" s="3" t="s">
        <v>2683</v>
      </c>
      <c r="G831" s="8" t="s">
        <v>7835</v>
      </c>
      <c r="H831" s="8"/>
      <c r="I831" s="8"/>
      <c r="J831" s="72" t="s">
        <v>7835</v>
      </c>
      <c r="K831" s="8" t="s">
        <v>7835</v>
      </c>
      <c r="L831" s="32" t="s">
        <v>10051</v>
      </c>
      <c r="M831" s="8"/>
      <c r="N831" s="8" t="s">
        <v>7277</v>
      </c>
      <c r="O831" s="8"/>
      <c r="Q831" s="16"/>
      <c r="R831" s="16" t="s">
        <v>7835</v>
      </c>
      <c r="S831" s="8"/>
      <c r="U831" s="8" t="s">
        <v>7835</v>
      </c>
      <c r="V831" s="8"/>
      <c r="X831" s="8"/>
      <c r="Y831" s="22" t="s">
        <v>7835</v>
      </c>
      <c r="AC831" s="8">
        <f t="shared" si="148"/>
        <v>0</v>
      </c>
      <c r="AD831" s="8">
        <f t="shared" si="149"/>
        <v>6</v>
      </c>
      <c r="AE831" s="8">
        <f t="shared" si="150"/>
        <v>2</v>
      </c>
      <c r="AF831" s="8">
        <f t="shared" si="151"/>
        <v>0</v>
      </c>
      <c r="AG831" s="3">
        <f t="shared" si="157"/>
        <v>8</v>
      </c>
    </row>
    <row r="832" spans="1:33">
      <c r="A832" s="3" t="s">
        <v>9523</v>
      </c>
      <c r="B832" s="3" t="s">
        <v>9525</v>
      </c>
      <c r="C832" s="2" t="s">
        <v>9060</v>
      </c>
      <c r="D832" s="2" t="s">
        <v>8258</v>
      </c>
      <c r="E832" s="2" t="s">
        <v>7011</v>
      </c>
      <c r="F832" s="3" t="s">
        <v>9169</v>
      </c>
      <c r="H832" s="8"/>
      <c r="I832" s="8"/>
      <c r="L832" s="32"/>
      <c r="M832" s="8"/>
      <c r="O832" s="8"/>
      <c r="Q832" s="16"/>
      <c r="S832" s="8"/>
      <c r="V832" s="8"/>
      <c r="X832" s="8"/>
      <c r="Y832" s="22" t="s">
        <v>7277</v>
      </c>
      <c r="AC832" s="8">
        <f t="shared" si="148"/>
        <v>0</v>
      </c>
      <c r="AD832" s="8">
        <f t="shared" si="149"/>
        <v>0</v>
      </c>
      <c r="AE832" s="8">
        <f t="shared" si="150"/>
        <v>1</v>
      </c>
      <c r="AF832" s="8">
        <f t="shared" si="151"/>
        <v>0</v>
      </c>
      <c r="AG832" s="3">
        <f t="shared" si="157"/>
        <v>1</v>
      </c>
    </row>
    <row r="833" spans="1:33">
      <c r="A833" s="3" t="s">
        <v>9523</v>
      </c>
      <c r="B833" s="3" t="s">
        <v>9525</v>
      </c>
      <c r="C833" s="2" t="s">
        <v>9274</v>
      </c>
      <c r="D833" s="2" t="s">
        <v>8854</v>
      </c>
      <c r="E833" s="2" t="s">
        <v>7548</v>
      </c>
      <c r="F833" s="3" t="s">
        <v>3310</v>
      </c>
      <c r="G833" s="8" t="s">
        <v>7835</v>
      </c>
      <c r="H833" s="8"/>
      <c r="I833" s="8"/>
      <c r="J833" s="72" t="s">
        <v>7277</v>
      </c>
      <c r="K833" s="8" t="s">
        <v>7277</v>
      </c>
      <c r="L833" s="32"/>
      <c r="M833" s="8"/>
      <c r="O833" s="8"/>
      <c r="Q833" s="16"/>
      <c r="S833" s="8"/>
      <c r="U833" s="8" t="s">
        <v>7277</v>
      </c>
      <c r="V833" s="8"/>
      <c r="X833" s="8"/>
      <c r="Y833" s="22" t="s">
        <v>7277</v>
      </c>
      <c r="AC833" s="8">
        <f t="shared" si="148"/>
        <v>0</v>
      </c>
      <c r="AD833" s="8">
        <f>COUNTIF(H833:Z833,"X")+COUNTIF(H833:Z833, "X(e)")</f>
        <v>0</v>
      </c>
      <c r="AE833" s="8">
        <f t="shared" si="150"/>
        <v>4</v>
      </c>
      <c r="AF833" s="8">
        <f t="shared" si="151"/>
        <v>0</v>
      </c>
      <c r="AG833" s="3">
        <f t="shared" si="157"/>
        <v>4</v>
      </c>
    </row>
    <row r="834" spans="1:33">
      <c r="A834" s="3" t="s">
        <v>9523</v>
      </c>
      <c r="B834" s="3" t="s">
        <v>9525</v>
      </c>
      <c r="C834" s="2" t="s">
        <v>9075</v>
      </c>
      <c r="D834" s="2" t="s">
        <v>7210</v>
      </c>
      <c r="E834" s="2" t="s">
        <v>9977</v>
      </c>
      <c r="F834" s="3" t="s">
        <v>9978</v>
      </c>
      <c r="H834" s="8"/>
      <c r="I834" s="8"/>
      <c r="K834" s="8" t="s">
        <v>7277</v>
      </c>
      <c r="L834" s="32"/>
      <c r="M834" s="8"/>
      <c r="O834" s="8"/>
      <c r="Q834" s="16"/>
      <c r="S834" s="8"/>
      <c r="V834" s="8"/>
      <c r="X834" s="8"/>
      <c r="Y834" s="22"/>
      <c r="AC834" s="8">
        <f t="shared" si="148"/>
        <v>0</v>
      </c>
      <c r="AD834" s="8">
        <f>COUNTIF(H834:Z834,"X")+COUNTIF(H834:Z834, "X(e)")</f>
        <v>0</v>
      </c>
      <c r="AE834" s="8">
        <f t="shared" si="150"/>
        <v>1</v>
      </c>
      <c r="AF834" s="8">
        <f t="shared" si="151"/>
        <v>0</v>
      </c>
      <c r="AG834" s="3">
        <f t="shared" si="157"/>
        <v>1</v>
      </c>
    </row>
    <row r="835" spans="1:33">
      <c r="A835" s="3" t="s">
        <v>9523</v>
      </c>
      <c r="B835" s="3" t="s">
        <v>9525</v>
      </c>
      <c r="C835" s="2" t="s">
        <v>9075</v>
      </c>
      <c r="D835" s="2" t="s">
        <v>587</v>
      </c>
      <c r="E835" s="2" t="s">
        <v>47</v>
      </c>
      <c r="F835" s="3" t="s">
        <v>465</v>
      </c>
      <c r="H835" s="8"/>
      <c r="I835" s="8"/>
      <c r="J835" s="72" t="s">
        <v>8896</v>
      </c>
      <c r="K835" s="8" t="s">
        <v>7277</v>
      </c>
      <c r="L835" s="32"/>
      <c r="M835" s="8"/>
      <c r="O835" s="8"/>
      <c r="Q835" s="16"/>
      <c r="S835" s="8"/>
      <c r="U835" s="8" t="s">
        <v>9295</v>
      </c>
      <c r="V835" s="8"/>
      <c r="X835" s="8"/>
      <c r="Y835" s="22" t="s">
        <v>7277</v>
      </c>
      <c r="AC835" s="8">
        <f t="shared" si="148"/>
        <v>0</v>
      </c>
      <c r="AD835" s="8">
        <f>COUNTIF(H835:Z835,"X")+COUNTIF(H835:Z835, "X(e)")</f>
        <v>0</v>
      </c>
      <c r="AE835" s="8">
        <f t="shared" si="150"/>
        <v>4</v>
      </c>
      <c r="AF835" s="8">
        <f t="shared" si="151"/>
        <v>0</v>
      </c>
      <c r="AG835" s="3">
        <f t="shared" si="157"/>
        <v>4</v>
      </c>
    </row>
    <row r="836" spans="1:33">
      <c r="A836" s="3" t="s">
        <v>9523</v>
      </c>
      <c r="B836" s="3" t="s">
        <v>9525</v>
      </c>
      <c r="C836" s="2" t="s">
        <v>9075</v>
      </c>
      <c r="D836" s="2" t="s">
        <v>7728</v>
      </c>
      <c r="E836" s="2" t="s">
        <v>7205</v>
      </c>
      <c r="F836" s="3" t="s">
        <v>3163</v>
      </c>
      <c r="G836" s="8" t="s">
        <v>7835</v>
      </c>
      <c r="H836" s="8"/>
      <c r="I836" s="8"/>
      <c r="J836" s="72" t="s">
        <v>7835</v>
      </c>
      <c r="K836" s="8" t="s">
        <v>7277</v>
      </c>
      <c r="L836" s="32"/>
      <c r="M836" s="8"/>
      <c r="O836" s="8"/>
      <c r="Q836" s="16"/>
      <c r="S836" s="8"/>
      <c r="U836" s="8" t="s">
        <v>7835</v>
      </c>
      <c r="V836" s="8"/>
      <c r="X836" s="8"/>
      <c r="Y836" s="22" t="s">
        <v>7835</v>
      </c>
      <c r="AC836" s="8">
        <f t="shared" si="148"/>
        <v>0</v>
      </c>
      <c r="AD836" s="8">
        <f t="shared" si="149"/>
        <v>4</v>
      </c>
      <c r="AE836" s="8">
        <f t="shared" si="150"/>
        <v>1</v>
      </c>
      <c r="AF836" s="8">
        <f t="shared" si="151"/>
        <v>0</v>
      </c>
      <c r="AG836" s="3">
        <f t="shared" si="157"/>
        <v>5</v>
      </c>
    </row>
    <row r="837" spans="1:33">
      <c r="A837" s="3" t="s">
        <v>9523</v>
      </c>
      <c r="B837" s="3" t="s">
        <v>9525</v>
      </c>
      <c r="C837" s="2" t="s">
        <v>9075</v>
      </c>
      <c r="D837" s="2" t="s">
        <v>7029</v>
      </c>
      <c r="E837" s="2" t="s">
        <v>7017</v>
      </c>
      <c r="F837" s="3" t="s">
        <v>3165</v>
      </c>
      <c r="H837" s="8" t="s">
        <v>241</v>
      </c>
      <c r="I837" s="8"/>
      <c r="J837" s="72" t="s">
        <v>7278</v>
      </c>
      <c r="L837" s="32" t="s">
        <v>10051</v>
      </c>
      <c r="M837" s="8" t="s">
        <v>7835</v>
      </c>
      <c r="O837" s="8"/>
      <c r="Q837" s="16"/>
      <c r="S837" s="8"/>
      <c r="V837" s="8" t="s">
        <v>7278</v>
      </c>
      <c r="X837" s="8" t="s">
        <v>7835</v>
      </c>
      <c r="Y837" s="22"/>
      <c r="AC837" s="8">
        <f t="shared" si="148"/>
        <v>0</v>
      </c>
      <c r="AD837" s="8">
        <f t="shared" si="149"/>
        <v>2</v>
      </c>
      <c r="AE837" s="8">
        <f t="shared" si="150"/>
        <v>2</v>
      </c>
      <c r="AF837" s="8">
        <f t="shared" si="151"/>
        <v>0</v>
      </c>
      <c r="AG837" s="3">
        <f t="shared" si="157"/>
        <v>4</v>
      </c>
    </row>
    <row r="838" spans="1:33">
      <c r="A838" s="3" t="s">
        <v>9523</v>
      </c>
      <c r="B838" s="3" t="s">
        <v>9525</v>
      </c>
      <c r="C838" s="2" t="s">
        <v>9075</v>
      </c>
      <c r="D838" s="2" t="s">
        <v>7018</v>
      </c>
      <c r="E838" s="2" t="s">
        <v>7007</v>
      </c>
      <c r="F838" s="3" t="s">
        <v>3474</v>
      </c>
      <c r="G838" s="8" t="s">
        <v>7278</v>
      </c>
      <c r="H838" s="8"/>
      <c r="I838" s="8"/>
      <c r="J838" s="72" t="s">
        <v>7835</v>
      </c>
      <c r="L838" s="32"/>
      <c r="M838" s="8"/>
      <c r="O838" s="8"/>
      <c r="Q838" s="16"/>
      <c r="S838" s="8"/>
      <c r="U838" s="8" t="s">
        <v>7835</v>
      </c>
      <c r="V838" s="8"/>
      <c r="X838" s="8"/>
      <c r="Y838" s="22" t="s">
        <v>7835</v>
      </c>
      <c r="AC838" s="8">
        <f t="shared" si="148"/>
        <v>0</v>
      </c>
      <c r="AD838" s="8">
        <f t="shared" si="149"/>
        <v>3</v>
      </c>
      <c r="AE838" s="8">
        <f t="shared" si="150"/>
        <v>0</v>
      </c>
      <c r="AF838" s="8">
        <f t="shared" si="151"/>
        <v>0</v>
      </c>
      <c r="AG838" s="3">
        <f t="shared" si="157"/>
        <v>3</v>
      </c>
    </row>
    <row r="839" spans="1:33">
      <c r="A839" s="3" t="s">
        <v>9523</v>
      </c>
      <c r="B839" s="3" t="s">
        <v>9525</v>
      </c>
      <c r="C839" s="2" t="s">
        <v>9075</v>
      </c>
      <c r="D839" s="2" t="s">
        <v>6656</v>
      </c>
      <c r="E839" s="2" t="s">
        <v>7393</v>
      </c>
      <c r="F839" s="3" t="s">
        <v>3630</v>
      </c>
      <c r="G839" s="8" t="s">
        <v>7278</v>
      </c>
      <c r="H839" s="8"/>
      <c r="I839" s="8"/>
      <c r="J839" s="72" t="s">
        <v>7277</v>
      </c>
      <c r="K839" s="8" t="s">
        <v>7278</v>
      </c>
      <c r="L839" s="32"/>
      <c r="M839" s="8"/>
      <c r="O839" s="8"/>
      <c r="Q839" s="16"/>
      <c r="S839" s="8"/>
      <c r="V839" s="8"/>
      <c r="X839" s="8"/>
      <c r="Y839" s="22" t="s">
        <v>7277</v>
      </c>
      <c r="AC839" s="8">
        <f t="shared" si="148"/>
        <v>0</v>
      </c>
      <c r="AD839" s="8">
        <f t="shared" si="149"/>
        <v>0</v>
      </c>
      <c r="AE839" s="8">
        <f t="shared" si="150"/>
        <v>2</v>
      </c>
      <c r="AF839" s="8">
        <f t="shared" si="151"/>
        <v>0</v>
      </c>
      <c r="AG839" s="3">
        <f t="shared" si="157"/>
        <v>2</v>
      </c>
    </row>
    <row r="840" spans="1:33">
      <c r="A840" s="3" t="s">
        <v>9523</v>
      </c>
      <c r="B840" s="3" t="s">
        <v>9525</v>
      </c>
      <c r="C840" s="2" t="s">
        <v>9075</v>
      </c>
      <c r="D840" s="2" t="s">
        <v>7394</v>
      </c>
      <c r="E840" s="2" t="s">
        <v>7388</v>
      </c>
      <c r="F840" s="3" t="s">
        <v>3631</v>
      </c>
      <c r="H840" s="8"/>
      <c r="I840" s="8"/>
      <c r="K840" s="8" t="s">
        <v>7277</v>
      </c>
      <c r="L840" s="32"/>
      <c r="M840" s="8"/>
      <c r="O840" s="8"/>
      <c r="Q840" s="16"/>
      <c r="R840" s="16" t="s">
        <v>7835</v>
      </c>
      <c r="S840" s="8"/>
      <c r="V840" s="8"/>
      <c r="X840" s="8"/>
      <c r="Y840" s="22"/>
      <c r="AC840" s="8">
        <f t="shared" si="148"/>
        <v>0</v>
      </c>
      <c r="AD840" s="8">
        <f t="shared" si="149"/>
        <v>1</v>
      </c>
      <c r="AE840" s="8">
        <f t="shared" si="150"/>
        <v>1</v>
      </c>
      <c r="AF840" s="8">
        <f t="shared" si="151"/>
        <v>0</v>
      </c>
      <c r="AG840" s="3">
        <f t="shared" si="157"/>
        <v>2</v>
      </c>
    </row>
    <row r="841" spans="1:33">
      <c r="A841" s="3" t="s">
        <v>9523</v>
      </c>
      <c r="B841" s="3" t="s">
        <v>9525</v>
      </c>
      <c r="C841" s="2" t="s">
        <v>9075</v>
      </c>
      <c r="D841" s="2" t="s">
        <v>9974</v>
      </c>
      <c r="E841" s="2" t="s">
        <v>9975</v>
      </c>
      <c r="F841" s="3" t="s">
        <v>9976</v>
      </c>
      <c r="H841" s="8"/>
      <c r="I841" s="8"/>
      <c r="K841" s="8" t="s">
        <v>7277</v>
      </c>
      <c r="L841" s="32"/>
      <c r="M841" s="8"/>
      <c r="O841" s="8"/>
      <c r="Q841" s="16"/>
      <c r="S841" s="8"/>
      <c r="V841" s="8"/>
      <c r="X841" s="8"/>
      <c r="Y841" s="22"/>
      <c r="AC841" s="8">
        <f t="shared" si="148"/>
        <v>0</v>
      </c>
      <c r="AD841" s="8">
        <f t="shared" si="149"/>
        <v>0</v>
      </c>
      <c r="AE841" s="8">
        <f t="shared" si="150"/>
        <v>1</v>
      </c>
      <c r="AF841" s="8">
        <f t="shared" si="151"/>
        <v>0</v>
      </c>
      <c r="AG841" s="3">
        <f t="shared" si="157"/>
        <v>1</v>
      </c>
    </row>
    <row r="842" spans="1:33">
      <c r="A842" s="3" t="s">
        <v>9523</v>
      </c>
      <c r="B842" s="3" t="s">
        <v>9525</v>
      </c>
      <c r="C842" s="2" t="s">
        <v>9075</v>
      </c>
      <c r="D842" s="2" t="s">
        <v>7761</v>
      </c>
      <c r="E842" s="2" t="s">
        <v>7389</v>
      </c>
      <c r="F842" s="3" t="s">
        <v>3455</v>
      </c>
      <c r="H842" s="8"/>
      <c r="I842" s="8"/>
      <c r="K842" s="8" t="s">
        <v>7823</v>
      </c>
      <c r="L842" s="32"/>
      <c r="M842" s="8"/>
      <c r="O842" s="8"/>
      <c r="Q842" s="16"/>
      <c r="R842" s="16" t="s">
        <v>7835</v>
      </c>
      <c r="S842" s="8"/>
      <c r="V842" s="8"/>
      <c r="X842" s="8"/>
      <c r="Y842" s="22"/>
      <c r="AC842" s="8">
        <f t="shared" si="148"/>
        <v>1</v>
      </c>
      <c r="AD842" s="8">
        <f t="shared" si="149"/>
        <v>1</v>
      </c>
      <c r="AE842" s="8">
        <f t="shared" si="150"/>
        <v>0</v>
      </c>
      <c r="AF842" s="8">
        <f t="shared" si="151"/>
        <v>0</v>
      </c>
      <c r="AG842" s="3">
        <f t="shared" si="157"/>
        <v>2</v>
      </c>
    </row>
    <row r="843" spans="1:33">
      <c r="A843" s="3" t="s">
        <v>9523</v>
      </c>
      <c r="B843" s="3" t="s">
        <v>9525</v>
      </c>
      <c r="C843" s="2" t="s">
        <v>9075</v>
      </c>
      <c r="D843" s="2" t="s">
        <v>7390</v>
      </c>
      <c r="E843" s="2" t="s">
        <v>7576</v>
      </c>
      <c r="F843" s="3" t="s">
        <v>3946</v>
      </c>
      <c r="H843" s="8"/>
      <c r="I843" s="8"/>
      <c r="K843" s="8" t="s">
        <v>7823</v>
      </c>
      <c r="L843" s="32"/>
      <c r="M843" s="8"/>
      <c r="O843" s="8"/>
      <c r="Q843" s="16"/>
      <c r="S843" s="8"/>
      <c r="V843" s="8"/>
      <c r="X843" s="8"/>
      <c r="Y843" s="22"/>
      <c r="AC843" s="8">
        <f t="shared" si="148"/>
        <v>1</v>
      </c>
      <c r="AD843" s="8">
        <f t="shared" si="149"/>
        <v>0</v>
      </c>
      <c r="AE843" s="8">
        <f t="shared" si="150"/>
        <v>0</v>
      </c>
      <c r="AF843" s="8">
        <f t="shared" si="151"/>
        <v>0</v>
      </c>
      <c r="AG843" s="3">
        <f t="shared" si="157"/>
        <v>1</v>
      </c>
    </row>
    <row r="844" spans="1:33">
      <c r="A844" s="3" t="s">
        <v>9523</v>
      </c>
      <c r="B844" s="3" t="s">
        <v>9525</v>
      </c>
      <c r="C844" s="2" t="s">
        <v>9075</v>
      </c>
      <c r="D844" s="2" t="s">
        <v>9997</v>
      </c>
      <c r="E844" s="2" t="s">
        <v>9998</v>
      </c>
      <c r="F844" s="3" t="s">
        <v>9999</v>
      </c>
      <c r="H844" s="8"/>
      <c r="I844" s="8"/>
      <c r="K844" s="8" t="s">
        <v>7277</v>
      </c>
      <c r="L844" s="32"/>
      <c r="M844" s="8"/>
      <c r="O844" s="8"/>
      <c r="Q844" s="16"/>
      <c r="S844" s="8"/>
      <c r="V844" s="8"/>
      <c r="X844" s="8"/>
      <c r="Y844" s="22"/>
      <c r="AC844" s="8">
        <f t="shared" si="148"/>
        <v>0</v>
      </c>
      <c r="AD844" s="8">
        <f t="shared" si="149"/>
        <v>0</v>
      </c>
      <c r="AE844" s="8">
        <f t="shared" si="150"/>
        <v>1</v>
      </c>
      <c r="AF844" s="8">
        <f t="shared" si="151"/>
        <v>0</v>
      </c>
      <c r="AG844" s="3">
        <f t="shared" si="157"/>
        <v>1</v>
      </c>
    </row>
    <row r="845" spans="1:33">
      <c r="A845" s="3" t="s">
        <v>9523</v>
      </c>
      <c r="B845" s="3" t="s">
        <v>9525</v>
      </c>
      <c r="C845" s="2" t="s">
        <v>9075</v>
      </c>
      <c r="D845" s="2" t="s">
        <v>7579</v>
      </c>
      <c r="E845" s="2" t="s">
        <v>7574</v>
      </c>
      <c r="F845" s="3" t="s">
        <v>3798</v>
      </c>
      <c r="H845" s="8"/>
      <c r="I845" s="8"/>
      <c r="K845" s="8" t="s">
        <v>7823</v>
      </c>
      <c r="L845" s="32"/>
      <c r="M845" s="8"/>
      <c r="O845" s="8"/>
      <c r="Q845" s="16"/>
      <c r="R845" s="16" t="s">
        <v>7835</v>
      </c>
      <c r="S845" s="8"/>
      <c r="V845" s="8"/>
      <c r="X845" s="8"/>
      <c r="Y845" s="22"/>
      <c r="AC845" s="8">
        <f t="shared" si="148"/>
        <v>1</v>
      </c>
      <c r="AD845" s="8">
        <f t="shared" si="149"/>
        <v>1</v>
      </c>
      <c r="AE845" s="8">
        <f t="shared" si="150"/>
        <v>0</v>
      </c>
      <c r="AF845" s="8">
        <f t="shared" si="151"/>
        <v>0</v>
      </c>
      <c r="AG845" s="3">
        <f t="shared" si="157"/>
        <v>2</v>
      </c>
    </row>
    <row r="846" spans="1:33">
      <c r="A846" s="3" t="s">
        <v>9523</v>
      </c>
      <c r="B846" s="3" t="s">
        <v>9525</v>
      </c>
      <c r="C846" s="2" t="s">
        <v>9075</v>
      </c>
      <c r="D846" s="2" t="s">
        <v>7763</v>
      </c>
      <c r="E846" s="2" t="s">
        <v>7759</v>
      </c>
      <c r="F846" s="3" t="s">
        <v>9489</v>
      </c>
      <c r="G846" s="8" t="s">
        <v>7278</v>
      </c>
      <c r="H846" s="8"/>
      <c r="I846" s="8"/>
      <c r="J846" s="72" t="s">
        <v>7823</v>
      </c>
      <c r="L846" s="32"/>
      <c r="M846" s="8"/>
      <c r="O846" s="8"/>
      <c r="Q846" s="16"/>
      <c r="S846" s="8"/>
      <c r="U846" s="8" t="s">
        <v>9335</v>
      </c>
      <c r="V846" s="8"/>
      <c r="X846" s="8"/>
      <c r="Y846" s="22" t="s">
        <v>7277</v>
      </c>
      <c r="AC846" s="8">
        <f t="shared" si="148"/>
        <v>1</v>
      </c>
      <c r="AD846" s="8">
        <f t="shared" si="149"/>
        <v>0</v>
      </c>
      <c r="AE846" s="8">
        <f t="shared" si="150"/>
        <v>2</v>
      </c>
      <c r="AF846" s="8">
        <f t="shared" si="151"/>
        <v>0</v>
      </c>
      <c r="AG846" s="3">
        <f t="shared" si="157"/>
        <v>3</v>
      </c>
    </row>
    <row r="847" spans="1:33">
      <c r="A847" s="3" t="s">
        <v>9523</v>
      </c>
      <c r="B847" s="3" t="s">
        <v>9525</v>
      </c>
      <c r="C847" s="2" t="s">
        <v>9075</v>
      </c>
      <c r="D847" s="2" t="s">
        <v>7744</v>
      </c>
      <c r="E847" s="2" t="s">
        <v>7745</v>
      </c>
      <c r="F847" s="3" t="s">
        <v>3799</v>
      </c>
      <c r="H847" s="8"/>
      <c r="I847" s="8"/>
      <c r="K847" s="8" t="s">
        <v>7278</v>
      </c>
      <c r="L847" s="32"/>
      <c r="M847" s="8"/>
      <c r="N847" s="8" t="s">
        <v>7278</v>
      </c>
      <c r="O847" s="8"/>
      <c r="Q847" s="16"/>
      <c r="S847" s="8"/>
      <c r="V847" s="8"/>
      <c r="X847" s="8"/>
      <c r="Y847" s="22" t="s">
        <v>7277</v>
      </c>
      <c r="AC847" s="8">
        <f t="shared" si="148"/>
        <v>0</v>
      </c>
      <c r="AD847" s="8">
        <f t="shared" si="149"/>
        <v>0</v>
      </c>
      <c r="AE847" s="8">
        <f t="shared" si="150"/>
        <v>1</v>
      </c>
      <c r="AF847" s="8">
        <f t="shared" si="151"/>
        <v>0</v>
      </c>
      <c r="AG847" s="3">
        <f t="shared" si="157"/>
        <v>1</v>
      </c>
    </row>
    <row r="848" spans="1:33">
      <c r="A848" s="3" t="s">
        <v>9523</v>
      </c>
      <c r="B848" s="3" t="s">
        <v>9525</v>
      </c>
      <c r="C848" s="2" t="s">
        <v>9075</v>
      </c>
      <c r="D848" s="2" t="s">
        <v>7564</v>
      </c>
      <c r="E848" s="2" t="s">
        <v>7935</v>
      </c>
      <c r="F848" s="3" t="s">
        <v>3947</v>
      </c>
      <c r="H848" s="8"/>
      <c r="I848" s="8"/>
      <c r="L848" s="32" t="s">
        <v>10051</v>
      </c>
      <c r="M848" s="8"/>
      <c r="N848" s="8" t="s">
        <v>7823</v>
      </c>
      <c r="O848" s="8"/>
      <c r="Q848" s="16"/>
      <c r="R848" s="16" t="s">
        <v>7835</v>
      </c>
      <c r="S848" s="8"/>
      <c r="V848" s="8"/>
      <c r="X848" s="8"/>
      <c r="Y848" s="22"/>
      <c r="AC848" s="8">
        <f t="shared" si="148"/>
        <v>1</v>
      </c>
      <c r="AD848" s="8">
        <f t="shared" si="149"/>
        <v>1</v>
      </c>
      <c r="AE848" s="8">
        <f t="shared" si="150"/>
        <v>1</v>
      </c>
      <c r="AF848" s="8">
        <f t="shared" si="151"/>
        <v>0</v>
      </c>
      <c r="AG848" s="3">
        <f t="shared" si="157"/>
        <v>3</v>
      </c>
    </row>
    <row r="849" spans="1:33">
      <c r="A849" s="3" t="s">
        <v>9523</v>
      </c>
      <c r="B849" s="3" t="s">
        <v>9525</v>
      </c>
      <c r="C849" s="2" t="s">
        <v>9075</v>
      </c>
      <c r="D849" s="2" t="s">
        <v>7767</v>
      </c>
      <c r="E849" s="2" t="s">
        <v>7565</v>
      </c>
      <c r="F849" s="3" t="s">
        <v>2694</v>
      </c>
      <c r="H849" s="8"/>
      <c r="I849" s="8"/>
      <c r="K849" s="8" t="s">
        <v>7823</v>
      </c>
      <c r="L849" s="32" t="s">
        <v>7278</v>
      </c>
      <c r="M849" s="8"/>
      <c r="N849" s="8" t="s">
        <v>7278</v>
      </c>
      <c r="O849" s="8"/>
      <c r="Q849" s="16"/>
      <c r="R849" s="16" t="s">
        <v>7278</v>
      </c>
      <c r="S849" s="8"/>
      <c r="V849" s="8"/>
      <c r="X849" s="8"/>
      <c r="Y849" s="22"/>
      <c r="AC849" s="8">
        <f t="shared" si="148"/>
        <v>1</v>
      </c>
      <c r="AD849" s="8">
        <f t="shared" si="149"/>
        <v>0</v>
      </c>
      <c r="AE849" s="8">
        <f t="shared" si="150"/>
        <v>0</v>
      </c>
      <c r="AF849" s="8">
        <f t="shared" si="151"/>
        <v>0</v>
      </c>
      <c r="AG849" s="3">
        <f t="shared" si="157"/>
        <v>1</v>
      </c>
    </row>
    <row r="850" spans="1:33">
      <c r="A850" s="3" t="s">
        <v>9523</v>
      </c>
      <c r="B850" s="3" t="s">
        <v>9525</v>
      </c>
      <c r="C850" s="2" t="s">
        <v>9075</v>
      </c>
      <c r="D850" s="2" t="s">
        <v>9641</v>
      </c>
      <c r="E850" s="2" t="s">
        <v>9642</v>
      </c>
      <c r="F850" s="3" t="s">
        <v>9643</v>
      </c>
      <c r="H850" s="8"/>
      <c r="I850" s="8"/>
      <c r="J850" s="72" t="s">
        <v>7835</v>
      </c>
      <c r="L850" s="32"/>
      <c r="M850" s="8"/>
      <c r="O850" s="8" t="s">
        <v>7277</v>
      </c>
      <c r="Q850" s="16"/>
      <c r="S850" s="8" t="s">
        <v>7835</v>
      </c>
      <c r="V850" s="8"/>
      <c r="X850" s="8"/>
      <c r="Y850" s="22"/>
      <c r="AC850" s="8">
        <f t="shared" si="148"/>
        <v>0</v>
      </c>
      <c r="AD850" s="8">
        <f t="shared" si="149"/>
        <v>2</v>
      </c>
      <c r="AE850" s="8">
        <f t="shared" si="150"/>
        <v>1</v>
      </c>
      <c r="AF850" s="8">
        <f t="shared" si="151"/>
        <v>0</v>
      </c>
      <c r="AG850" s="3">
        <f t="shared" si="157"/>
        <v>3</v>
      </c>
    </row>
    <row r="851" spans="1:33">
      <c r="A851" s="3" t="s">
        <v>9523</v>
      </c>
      <c r="B851" s="3" t="s">
        <v>9525</v>
      </c>
      <c r="C851" s="2" t="s">
        <v>8665</v>
      </c>
      <c r="D851" s="2" t="s">
        <v>7569</v>
      </c>
      <c r="E851" s="2" t="s">
        <v>7736</v>
      </c>
      <c r="F851" s="3" t="s">
        <v>2695</v>
      </c>
      <c r="G851" s="8" t="s">
        <v>7835</v>
      </c>
      <c r="H851" s="8"/>
      <c r="I851" s="8"/>
      <c r="J851" s="72" t="s">
        <v>7835</v>
      </c>
      <c r="K851" s="8" t="s">
        <v>7823</v>
      </c>
      <c r="L851" s="32"/>
      <c r="M851" s="8"/>
      <c r="O851" s="8"/>
      <c r="Q851" s="16"/>
      <c r="S851" s="8"/>
      <c r="U851" s="8" t="s">
        <v>7277</v>
      </c>
      <c r="V851" s="8"/>
      <c r="X851" s="8"/>
      <c r="Y851" s="22" t="s">
        <v>7835</v>
      </c>
      <c r="AC851" s="8">
        <f t="shared" si="148"/>
        <v>1</v>
      </c>
      <c r="AD851" s="8">
        <f t="shared" si="149"/>
        <v>3</v>
      </c>
      <c r="AE851" s="8">
        <f t="shared" si="150"/>
        <v>1</v>
      </c>
      <c r="AF851" s="8">
        <f t="shared" si="151"/>
        <v>0</v>
      </c>
      <c r="AG851" s="3">
        <f t="shared" si="157"/>
        <v>5</v>
      </c>
    </row>
    <row r="852" spans="1:33">
      <c r="A852" s="3" t="s">
        <v>9523</v>
      </c>
      <c r="B852" s="3" t="s">
        <v>9525</v>
      </c>
      <c r="C852" s="2" t="s">
        <v>8658</v>
      </c>
      <c r="D852" s="2" t="s">
        <v>8525</v>
      </c>
      <c r="E852" s="2" t="s">
        <v>7953</v>
      </c>
      <c r="F852" s="3" t="s">
        <v>2696</v>
      </c>
      <c r="G852" s="8" t="s">
        <v>7278</v>
      </c>
      <c r="H852" s="8"/>
      <c r="I852" s="8"/>
      <c r="L852" s="32"/>
      <c r="M852" s="8"/>
      <c r="O852" s="8"/>
      <c r="Q852" s="16"/>
      <c r="S852" s="8"/>
      <c r="V852" s="8"/>
      <c r="X852" s="8"/>
      <c r="Y852" s="22" t="s">
        <v>7823</v>
      </c>
      <c r="AC852" s="8">
        <f t="shared" si="148"/>
        <v>1</v>
      </c>
      <c r="AD852" s="8">
        <f t="shared" si="149"/>
        <v>0</v>
      </c>
      <c r="AE852" s="8">
        <f t="shared" si="150"/>
        <v>0</v>
      </c>
      <c r="AF852" s="8">
        <f t="shared" si="151"/>
        <v>0</v>
      </c>
      <c r="AG852" s="3">
        <f t="shared" si="157"/>
        <v>1</v>
      </c>
    </row>
    <row r="853" spans="1:33">
      <c r="A853" s="3" t="s">
        <v>9523</v>
      </c>
      <c r="B853" s="3" t="s">
        <v>9525</v>
      </c>
      <c r="C853" s="2" t="s">
        <v>8658</v>
      </c>
      <c r="D853" s="2" t="s">
        <v>7735</v>
      </c>
      <c r="E853" s="2" t="s">
        <v>8129</v>
      </c>
      <c r="F853" s="3" t="s">
        <v>2405</v>
      </c>
      <c r="H853" s="8"/>
      <c r="I853" s="8"/>
      <c r="J853" s="72" t="s">
        <v>7277</v>
      </c>
      <c r="K853" s="8" t="s">
        <v>8721</v>
      </c>
      <c r="L853" s="32"/>
      <c r="M853" s="8"/>
      <c r="O853" s="8"/>
      <c r="Q853" s="16"/>
      <c r="R853" s="16" t="s">
        <v>7277</v>
      </c>
      <c r="S853" s="8"/>
      <c r="V853" s="8"/>
      <c r="X853" s="8"/>
      <c r="Y853" s="22" t="s">
        <v>7277</v>
      </c>
      <c r="AC853" s="8">
        <f t="shared" si="148"/>
        <v>0</v>
      </c>
      <c r="AD853" s="8">
        <f t="shared" si="149"/>
        <v>0</v>
      </c>
      <c r="AE853" s="8">
        <f t="shared" si="150"/>
        <v>4</v>
      </c>
      <c r="AF853" s="8">
        <f t="shared" si="151"/>
        <v>0</v>
      </c>
      <c r="AG853" s="3">
        <f t="shared" si="157"/>
        <v>4</v>
      </c>
    </row>
    <row r="854" spans="1:33">
      <c r="A854" s="3" t="s">
        <v>9523</v>
      </c>
      <c r="B854" s="3" t="s">
        <v>9525</v>
      </c>
      <c r="C854" s="2" t="s">
        <v>8658</v>
      </c>
      <c r="D854" s="2" t="s">
        <v>8130</v>
      </c>
      <c r="E854" s="2" t="s">
        <v>8126</v>
      </c>
      <c r="F854" s="3" t="s">
        <v>619</v>
      </c>
      <c r="G854" s="8" t="s">
        <v>7835</v>
      </c>
      <c r="H854" s="8"/>
      <c r="I854" s="8"/>
      <c r="J854" s="72" t="s">
        <v>7835</v>
      </c>
      <c r="K854" s="8" t="s">
        <v>7835</v>
      </c>
      <c r="L854" s="32"/>
      <c r="M854" s="8"/>
      <c r="N854" s="8" t="s">
        <v>7277</v>
      </c>
      <c r="O854" s="8"/>
      <c r="Q854" s="16"/>
      <c r="R854" s="16" t="s">
        <v>7835</v>
      </c>
      <c r="S854" s="8"/>
      <c r="U854" s="8" t="s">
        <v>7835</v>
      </c>
      <c r="V854" s="8"/>
      <c r="X854" s="8"/>
      <c r="Y854" s="22" t="s">
        <v>7835</v>
      </c>
      <c r="AC854" s="8">
        <f t="shared" si="148"/>
        <v>0</v>
      </c>
      <c r="AD854" s="8">
        <f t="shared" si="149"/>
        <v>6</v>
      </c>
      <c r="AE854" s="8">
        <f t="shared" si="150"/>
        <v>1</v>
      </c>
      <c r="AF854" s="8">
        <f t="shared" si="151"/>
        <v>0</v>
      </c>
      <c r="AG854" s="3">
        <f t="shared" si="157"/>
        <v>7</v>
      </c>
    </row>
    <row r="855" spans="1:33">
      <c r="A855" s="3" t="s">
        <v>9523</v>
      </c>
      <c r="B855" s="3" t="s">
        <v>9525</v>
      </c>
      <c r="C855" s="2" t="s">
        <v>8658</v>
      </c>
      <c r="D855" s="2" t="s">
        <v>7749</v>
      </c>
      <c r="E855" s="2" t="s">
        <v>7936</v>
      </c>
      <c r="F855" s="3" t="s">
        <v>2263</v>
      </c>
      <c r="G855" s="8" t="s">
        <v>7835</v>
      </c>
      <c r="H855" s="8"/>
      <c r="I855" s="8"/>
      <c r="J855" s="72" t="s">
        <v>7835</v>
      </c>
      <c r="K855" s="8" t="s">
        <v>7823</v>
      </c>
      <c r="L855" s="32"/>
      <c r="M855" s="8"/>
      <c r="O855" s="8"/>
      <c r="Q855" s="16"/>
      <c r="R855" s="16" t="s">
        <v>7835</v>
      </c>
      <c r="S855" s="8"/>
      <c r="U855" s="8" t="s">
        <v>7835</v>
      </c>
      <c r="V855" s="8"/>
      <c r="X855" s="8"/>
      <c r="Y855" s="22" t="s">
        <v>7823</v>
      </c>
      <c r="AC855" s="8">
        <f t="shared" si="148"/>
        <v>2</v>
      </c>
      <c r="AD855" s="8">
        <f t="shared" si="149"/>
        <v>4</v>
      </c>
      <c r="AE855" s="8">
        <f t="shared" si="150"/>
        <v>0</v>
      </c>
      <c r="AF855" s="8">
        <f t="shared" si="151"/>
        <v>0</v>
      </c>
      <c r="AG855" s="3">
        <f t="shared" si="157"/>
        <v>6</v>
      </c>
    </row>
    <row r="856" spans="1:33">
      <c r="A856" s="3" t="s">
        <v>9523</v>
      </c>
      <c r="B856" s="3" t="s">
        <v>9525</v>
      </c>
      <c r="C856" s="2" t="s">
        <v>8781</v>
      </c>
      <c r="D856" s="2" t="s">
        <v>7563</v>
      </c>
      <c r="E856" s="2" t="s">
        <v>8337</v>
      </c>
      <c r="F856" s="3" t="s">
        <v>2557</v>
      </c>
      <c r="H856" s="8" t="s">
        <v>241</v>
      </c>
      <c r="I856" s="8"/>
      <c r="J856" s="72" t="s">
        <v>7835</v>
      </c>
      <c r="L856" s="32"/>
      <c r="M856" s="8" t="s">
        <v>7277</v>
      </c>
      <c r="O856" s="8" t="s">
        <v>7278</v>
      </c>
      <c r="Q856" s="16"/>
      <c r="S856" s="8" t="s">
        <v>7835</v>
      </c>
      <c r="T856" s="16" t="s">
        <v>7277</v>
      </c>
      <c r="V856" s="8"/>
      <c r="X856" s="8"/>
      <c r="Y856" s="22"/>
      <c r="AC856" s="8">
        <f t="shared" si="148"/>
        <v>0</v>
      </c>
      <c r="AD856" s="8">
        <f t="shared" si="149"/>
        <v>2</v>
      </c>
      <c r="AE856" s="8">
        <f t="shared" si="150"/>
        <v>3</v>
      </c>
      <c r="AF856" s="8">
        <f t="shared" si="151"/>
        <v>0</v>
      </c>
      <c r="AG856" s="3">
        <f t="shared" si="157"/>
        <v>5</v>
      </c>
    </row>
    <row r="857" spans="1:33">
      <c r="A857" s="3" t="s">
        <v>9523</v>
      </c>
      <c r="B857" s="3" t="s">
        <v>9525</v>
      </c>
      <c r="C857" s="2" t="s">
        <v>8629</v>
      </c>
      <c r="D857" s="2" t="s">
        <v>8134</v>
      </c>
      <c r="E857" s="2" t="s">
        <v>7942</v>
      </c>
      <c r="F857" s="3" t="s">
        <v>3193</v>
      </c>
      <c r="G857" s="8" t="s">
        <v>7277</v>
      </c>
      <c r="H857" s="8"/>
      <c r="I857" s="8"/>
      <c r="J857" s="72" t="s">
        <v>7277</v>
      </c>
      <c r="K857" s="8" t="s">
        <v>7277</v>
      </c>
      <c r="L857" s="32"/>
      <c r="M857" s="8"/>
      <c r="O857" s="8"/>
      <c r="Q857" s="16"/>
      <c r="R857" s="16" t="s">
        <v>7277</v>
      </c>
      <c r="S857" s="8"/>
      <c r="U857" s="8" t="s">
        <v>7277</v>
      </c>
      <c r="V857" s="8"/>
      <c r="X857" s="8"/>
      <c r="Y857" s="22" t="s">
        <v>7835</v>
      </c>
      <c r="AC857" s="8">
        <f t="shared" si="148"/>
        <v>0</v>
      </c>
      <c r="AD857" s="8">
        <f t="shared" si="149"/>
        <v>1</v>
      </c>
      <c r="AE857" s="8">
        <f t="shared" si="150"/>
        <v>5</v>
      </c>
      <c r="AF857" s="8">
        <f t="shared" si="151"/>
        <v>0</v>
      </c>
      <c r="AG857" s="3">
        <f t="shared" si="157"/>
        <v>6</v>
      </c>
    </row>
    <row r="858" spans="1:33">
      <c r="A858" s="3" t="s">
        <v>9523</v>
      </c>
      <c r="B858" s="3" t="s">
        <v>9525</v>
      </c>
      <c r="C858" s="2" t="s">
        <v>8629</v>
      </c>
      <c r="D858" s="2" t="s">
        <v>7407</v>
      </c>
      <c r="E858" s="2" t="s">
        <v>7949</v>
      </c>
      <c r="F858" s="3" t="s">
        <v>2869</v>
      </c>
      <c r="G858" s="8" t="s">
        <v>7835</v>
      </c>
      <c r="H858" s="8"/>
      <c r="I858" s="8"/>
      <c r="J858" s="72" t="s">
        <v>7835</v>
      </c>
      <c r="K858" s="8" t="s">
        <v>7835</v>
      </c>
      <c r="L858" s="32" t="s">
        <v>7278</v>
      </c>
      <c r="M858" s="8"/>
      <c r="N858" s="8" t="s">
        <v>7278</v>
      </c>
      <c r="O858" s="8"/>
      <c r="Q858" s="16"/>
      <c r="R858" s="16" t="s">
        <v>7835</v>
      </c>
      <c r="S858" s="8"/>
      <c r="U858" s="8" t="s">
        <v>7835</v>
      </c>
      <c r="V858" s="8"/>
      <c r="X858" s="8"/>
      <c r="Y858" s="22" t="s">
        <v>7823</v>
      </c>
      <c r="AC858" s="8">
        <f t="shared" si="148"/>
        <v>1</v>
      </c>
      <c r="AD858" s="8">
        <f t="shared" si="149"/>
        <v>5</v>
      </c>
      <c r="AE858" s="8">
        <f t="shared" si="150"/>
        <v>0</v>
      </c>
      <c r="AF858" s="8">
        <f t="shared" si="151"/>
        <v>0</v>
      </c>
      <c r="AG858" s="3">
        <f t="shared" si="157"/>
        <v>6</v>
      </c>
    </row>
    <row r="859" spans="1:33">
      <c r="A859" s="3" t="s">
        <v>9523</v>
      </c>
      <c r="B859" s="3" t="s">
        <v>9525</v>
      </c>
      <c r="C859" s="2" t="s">
        <v>8629</v>
      </c>
      <c r="D859" s="2" t="s">
        <v>8138</v>
      </c>
      <c r="E859" s="2" t="s">
        <v>8331</v>
      </c>
      <c r="F859" s="3" t="s">
        <v>3030</v>
      </c>
      <c r="G859" s="8" t="s">
        <v>7835</v>
      </c>
      <c r="H859" s="8"/>
      <c r="I859" s="8"/>
      <c r="J859" s="72" t="s">
        <v>7835</v>
      </c>
      <c r="L859" s="32"/>
      <c r="M859" s="8"/>
      <c r="O859" s="8"/>
      <c r="Q859" s="16"/>
      <c r="S859" s="8"/>
      <c r="U859" s="8" t="s">
        <v>7835</v>
      </c>
      <c r="V859" s="8"/>
      <c r="X859" s="8"/>
      <c r="Y859" s="22" t="s">
        <v>7277</v>
      </c>
      <c r="AC859" s="8">
        <f t="shared" si="148"/>
        <v>0</v>
      </c>
      <c r="AD859" s="8">
        <f t="shared" si="149"/>
        <v>3</v>
      </c>
      <c r="AE859" s="8">
        <f t="shared" si="150"/>
        <v>1</v>
      </c>
      <c r="AF859" s="8">
        <f t="shared" si="151"/>
        <v>0</v>
      </c>
      <c r="AG859" s="3">
        <f t="shared" si="157"/>
        <v>4</v>
      </c>
    </row>
    <row r="860" spans="1:33">
      <c r="A860" s="3" t="s">
        <v>9523</v>
      </c>
      <c r="B860" s="3" t="s">
        <v>9525</v>
      </c>
      <c r="C860" s="2" t="s">
        <v>8629</v>
      </c>
      <c r="D860" s="2" t="s">
        <v>8533</v>
      </c>
      <c r="E860" s="2" t="s">
        <v>8547</v>
      </c>
      <c r="F860" s="3" t="s">
        <v>2877</v>
      </c>
      <c r="G860" s="8" t="s">
        <v>7278</v>
      </c>
      <c r="H860" s="8"/>
      <c r="I860" s="8"/>
      <c r="K860" s="8" t="s">
        <v>9334</v>
      </c>
      <c r="L860" s="32" t="s">
        <v>7277</v>
      </c>
      <c r="M860" s="8"/>
      <c r="N860" s="8" t="s">
        <v>7835</v>
      </c>
      <c r="O860" s="8"/>
      <c r="Q860" s="16"/>
      <c r="R860" s="16" t="s">
        <v>7835</v>
      </c>
      <c r="S860" s="8"/>
      <c r="V860" s="8"/>
      <c r="X860" s="8"/>
      <c r="Y860" s="22"/>
      <c r="AC860" s="8">
        <f t="shared" si="148"/>
        <v>0</v>
      </c>
      <c r="AD860" s="8">
        <f t="shared" si="149"/>
        <v>3</v>
      </c>
      <c r="AE860" s="8">
        <f t="shared" si="150"/>
        <v>1</v>
      </c>
      <c r="AF860" s="8">
        <f t="shared" si="151"/>
        <v>0</v>
      </c>
      <c r="AG860" s="3">
        <f t="shared" si="157"/>
        <v>4</v>
      </c>
    </row>
    <row r="861" spans="1:33">
      <c r="A861" s="3" t="s">
        <v>9523</v>
      </c>
      <c r="B861" s="3" t="s">
        <v>9525</v>
      </c>
      <c r="C861" s="2" t="s">
        <v>8629</v>
      </c>
      <c r="D861" s="2" t="s">
        <v>8538</v>
      </c>
      <c r="E861" s="2" t="s">
        <v>8330</v>
      </c>
      <c r="F861" s="3" t="s">
        <v>2391</v>
      </c>
      <c r="G861" s="8" t="s">
        <v>7277</v>
      </c>
      <c r="H861" s="8"/>
      <c r="I861" s="8"/>
      <c r="K861" s="8" t="s">
        <v>7835</v>
      </c>
      <c r="L861" s="32" t="s">
        <v>10051</v>
      </c>
      <c r="M861" s="8"/>
      <c r="O861" s="8"/>
      <c r="Q861" s="16"/>
      <c r="R861" s="16" t="s">
        <v>7278</v>
      </c>
      <c r="S861" s="8"/>
      <c r="V861" s="8"/>
      <c r="X861" s="8"/>
      <c r="Y861" s="22" t="s">
        <v>7277</v>
      </c>
      <c r="AC861" s="8">
        <f t="shared" si="148"/>
        <v>0</v>
      </c>
      <c r="AD861" s="8">
        <f t="shared" si="149"/>
        <v>1</v>
      </c>
      <c r="AE861" s="8">
        <f t="shared" si="150"/>
        <v>3</v>
      </c>
      <c r="AF861" s="8">
        <f t="shared" si="151"/>
        <v>0</v>
      </c>
      <c r="AG861" s="3">
        <f t="shared" si="157"/>
        <v>4</v>
      </c>
    </row>
    <row r="862" spans="1:33">
      <c r="A862" s="3" t="s">
        <v>9523</v>
      </c>
      <c r="B862" s="3" t="s">
        <v>9525</v>
      </c>
      <c r="C862" s="2" t="s">
        <v>7969</v>
      </c>
      <c r="D862" s="2" t="s">
        <v>8544</v>
      </c>
      <c r="E862" s="2" t="s">
        <v>8746</v>
      </c>
      <c r="F862" s="3" t="s">
        <v>1659</v>
      </c>
      <c r="G862" s="8" t="s">
        <v>7835</v>
      </c>
      <c r="H862" s="8" t="s">
        <v>241</v>
      </c>
      <c r="I862" s="8"/>
      <c r="J862" s="72" t="s">
        <v>7835</v>
      </c>
      <c r="L862" s="32" t="s">
        <v>10051</v>
      </c>
      <c r="M862" s="8"/>
      <c r="O862" s="8" t="s">
        <v>7835</v>
      </c>
      <c r="P862" s="8" t="s">
        <v>7835</v>
      </c>
      <c r="Q862" s="16"/>
      <c r="S862" s="8" t="s">
        <v>7835</v>
      </c>
      <c r="T862" s="16" t="s">
        <v>7277</v>
      </c>
      <c r="U862" s="8" t="s">
        <v>7835</v>
      </c>
      <c r="V862" s="8" t="s">
        <v>7278</v>
      </c>
      <c r="X862" s="8"/>
      <c r="Y862" s="22" t="s">
        <v>7277</v>
      </c>
      <c r="AC862" s="8">
        <f t="shared" si="148"/>
        <v>0</v>
      </c>
      <c r="AD862" s="8">
        <f t="shared" si="149"/>
        <v>6</v>
      </c>
      <c r="AE862" s="8">
        <f t="shared" si="150"/>
        <v>4</v>
      </c>
      <c r="AF862" s="8">
        <f t="shared" si="151"/>
        <v>0</v>
      </c>
      <c r="AG862" s="3">
        <f t="shared" si="157"/>
        <v>10</v>
      </c>
    </row>
    <row r="863" spans="1:33">
      <c r="A863" s="3" t="s">
        <v>9523</v>
      </c>
      <c r="B863" s="3" t="s">
        <v>9525</v>
      </c>
      <c r="C863" s="2" t="s">
        <v>7969</v>
      </c>
      <c r="D863" s="2" t="s">
        <v>8830</v>
      </c>
      <c r="E863" s="2" t="s">
        <v>9259</v>
      </c>
      <c r="F863" s="3" t="s">
        <v>8969</v>
      </c>
      <c r="G863" s="8" t="s">
        <v>7835</v>
      </c>
      <c r="H863" s="8"/>
      <c r="I863" s="8"/>
      <c r="J863" s="72" t="s">
        <v>7835</v>
      </c>
      <c r="L863" s="32"/>
      <c r="M863" s="8"/>
      <c r="O863" s="8"/>
      <c r="P863" s="8"/>
      <c r="Q863" s="16"/>
      <c r="S863" s="8"/>
      <c r="T863" s="16" t="s">
        <v>7277</v>
      </c>
      <c r="U863" s="8" t="s">
        <v>9334</v>
      </c>
      <c r="V863" s="8"/>
      <c r="X863" s="8"/>
      <c r="Y863" s="22"/>
      <c r="AC863" s="8">
        <f t="shared" si="148"/>
        <v>0</v>
      </c>
      <c r="AD863" s="8">
        <f t="shared" si="149"/>
        <v>3</v>
      </c>
      <c r="AE863" s="8">
        <f t="shared" si="150"/>
        <v>1</v>
      </c>
      <c r="AF863" s="8">
        <f t="shared" si="151"/>
        <v>0</v>
      </c>
      <c r="AG863" s="3">
        <f t="shared" si="157"/>
        <v>4</v>
      </c>
    </row>
    <row r="864" spans="1:33">
      <c r="A864" s="3" t="s">
        <v>9523</v>
      </c>
      <c r="B864" s="3" t="s">
        <v>9525</v>
      </c>
      <c r="C864" s="2" t="s">
        <v>9774</v>
      </c>
      <c r="D864" s="2" t="s">
        <v>6077</v>
      </c>
      <c r="E864" s="2" t="s">
        <v>9780</v>
      </c>
      <c r="F864" s="3" t="s">
        <v>2409</v>
      </c>
      <c r="H864" s="8"/>
      <c r="I864" s="8"/>
      <c r="L864" s="32" t="s">
        <v>7277</v>
      </c>
      <c r="M864" s="8"/>
      <c r="N864" s="8" t="s">
        <v>7277</v>
      </c>
      <c r="O864" s="8"/>
      <c r="Q864" s="16"/>
      <c r="R864" s="16" t="s">
        <v>7278</v>
      </c>
      <c r="S864" s="8"/>
      <c r="V864" s="8"/>
      <c r="X864" s="8"/>
      <c r="Y864" s="22"/>
      <c r="AC864" s="8">
        <f t="shared" si="148"/>
        <v>0</v>
      </c>
      <c r="AD864" s="8">
        <f t="shared" si="149"/>
        <v>0</v>
      </c>
      <c r="AE864" s="8">
        <f t="shared" si="150"/>
        <v>2</v>
      </c>
      <c r="AF864" s="8">
        <f t="shared" si="151"/>
        <v>0</v>
      </c>
      <c r="AG864" s="3">
        <f t="shared" si="157"/>
        <v>2</v>
      </c>
    </row>
    <row r="865" spans="1:33">
      <c r="A865" s="3" t="s">
        <v>9523</v>
      </c>
      <c r="B865" s="3" t="s">
        <v>9525</v>
      </c>
      <c r="C865" s="2" t="s">
        <v>9774</v>
      </c>
      <c r="D865" s="2" t="s">
        <v>8885</v>
      </c>
      <c r="E865" s="2" t="s">
        <v>9775</v>
      </c>
      <c r="F865" s="3" t="s">
        <v>3167</v>
      </c>
      <c r="H865" s="8"/>
      <c r="I865" s="8"/>
      <c r="K865" s="8" t="s">
        <v>7835</v>
      </c>
      <c r="L865" s="32"/>
      <c r="M865" s="8"/>
      <c r="N865" s="8" t="s">
        <v>7277</v>
      </c>
      <c r="O865" s="8"/>
      <c r="Q865" s="16"/>
      <c r="R865" s="16" t="s">
        <v>7835</v>
      </c>
      <c r="S865" s="8"/>
      <c r="V865" s="8"/>
      <c r="X865" s="8"/>
      <c r="Y865" s="22"/>
      <c r="AC865" s="8">
        <f t="shared" si="148"/>
        <v>0</v>
      </c>
      <c r="AD865" s="8">
        <f t="shared" si="149"/>
        <v>2</v>
      </c>
      <c r="AE865" s="8">
        <f t="shared" si="150"/>
        <v>1</v>
      </c>
      <c r="AF865" s="8">
        <f t="shared" si="151"/>
        <v>0</v>
      </c>
      <c r="AG865" s="3">
        <f t="shared" si="157"/>
        <v>3</v>
      </c>
    </row>
    <row r="866" spans="1:33">
      <c r="A866" s="3" t="s">
        <v>9523</v>
      </c>
      <c r="B866" s="3" t="s">
        <v>9525</v>
      </c>
      <c r="C866" s="2" t="s">
        <v>9774</v>
      </c>
      <c r="D866" s="2" t="s">
        <v>276</v>
      </c>
      <c r="E866" s="2" t="s">
        <v>9776</v>
      </c>
      <c r="F866" s="3" t="s">
        <v>299</v>
      </c>
      <c r="H866" s="8"/>
      <c r="I866" s="8"/>
      <c r="J866" s="72" t="s">
        <v>300</v>
      </c>
      <c r="L866" s="32"/>
      <c r="M866" s="8"/>
      <c r="O866" s="8"/>
      <c r="Q866" s="16"/>
      <c r="S866" s="8"/>
      <c r="V866" s="8"/>
      <c r="X866" s="8"/>
      <c r="Y866" s="22"/>
      <c r="AC866" s="8">
        <f>COUNTIF(G866:Y866,"X")+COUNTIF(G866:Y866, "X(e)")</f>
        <v>0</v>
      </c>
      <c r="AD866" s="8">
        <f>COUNTIF(G866:Y866,"NB")</f>
        <v>0</v>
      </c>
      <c r="AE866" s="8">
        <f>COUNTIF(G866:Y866,"V")</f>
        <v>1</v>
      </c>
      <c r="AF866" s="8">
        <f>COUNTIF(G866:Z866,"IN")</f>
        <v>0</v>
      </c>
      <c r="AG866" s="3">
        <f>SUM(AC866:AF866)</f>
        <v>1</v>
      </c>
    </row>
    <row r="867" spans="1:33">
      <c r="A867" s="3" t="s">
        <v>9523</v>
      </c>
      <c r="B867" s="3" t="s">
        <v>9525</v>
      </c>
      <c r="C867" s="2" t="s">
        <v>9774</v>
      </c>
      <c r="D867" s="2" t="s">
        <v>5948</v>
      </c>
      <c r="E867" s="2" t="s">
        <v>9781</v>
      </c>
      <c r="F867" s="3" t="s">
        <v>3644</v>
      </c>
      <c r="G867" s="8" t="s">
        <v>7823</v>
      </c>
      <c r="H867" s="8"/>
      <c r="I867" s="8"/>
      <c r="J867" s="72" t="s">
        <v>7835</v>
      </c>
      <c r="K867" s="8" t="s">
        <v>7823</v>
      </c>
      <c r="L867" s="32" t="s">
        <v>10050</v>
      </c>
      <c r="M867" s="8"/>
      <c r="N867" s="8" t="s">
        <v>7835</v>
      </c>
      <c r="O867" s="8" t="s">
        <v>7277</v>
      </c>
      <c r="Q867" s="16"/>
      <c r="R867" s="16" t="s">
        <v>7835</v>
      </c>
      <c r="S867" s="8"/>
      <c r="T867" s="16" t="s">
        <v>7277</v>
      </c>
      <c r="U867" s="8" t="s">
        <v>7835</v>
      </c>
      <c r="V867" s="8"/>
      <c r="X867" s="8"/>
      <c r="Y867" s="22" t="s">
        <v>7823</v>
      </c>
      <c r="AC867" s="8">
        <f t="shared" si="148"/>
        <v>3</v>
      </c>
      <c r="AD867" s="8">
        <f t="shared" si="149"/>
        <v>5</v>
      </c>
      <c r="AE867" s="8">
        <f t="shared" si="150"/>
        <v>2</v>
      </c>
      <c r="AF867" s="8">
        <f t="shared" si="151"/>
        <v>0</v>
      </c>
      <c r="AG867" s="3">
        <f t="shared" si="157"/>
        <v>10</v>
      </c>
    </row>
    <row r="868" spans="1:33">
      <c r="A868" s="3" t="s">
        <v>9523</v>
      </c>
      <c r="B868" s="3" t="s">
        <v>9525</v>
      </c>
      <c r="C868" s="2" t="s">
        <v>9774</v>
      </c>
      <c r="D868" s="2" t="s">
        <v>7245</v>
      </c>
      <c r="E868" s="2" t="s">
        <v>9777</v>
      </c>
      <c r="F868" s="3" t="s">
        <v>495</v>
      </c>
      <c r="G868" s="8" t="s">
        <v>7835</v>
      </c>
      <c r="H868" s="8"/>
      <c r="I868" s="8"/>
      <c r="J868" s="72" t="s">
        <v>7835</v>
      </c>
      <c r="K868" s="8" t="s">
        <v>7835</v>
      </c>
      <c r="L868" s="32"/>
      <c r="M868" s="8"/>
      <c r="O868" s="8" t="s">
        <v>7835</v>
      </c>
      <c r="P868" s="8" t="s">
        <v>7278</v>
      </c>
      <c r="Q868" s="16"/>
      <c r="S868" s="8" t="s">
        <v>7835</v>
      </c>
      <c r="T868" s="16" t="s">
        <v>7277</v>
      </c>
      <c r="U868" s="8" t="s">
        <v>7835</v>
      </c>
      <c r="V868" s="8" t="s">
        <v>7835</v>
      </c>
      <c r="X868" s="8" t="s">
        <v>7277</v>
      </c>
      <c r="Y868" s="22" t="s">
        <v>7823</v>
      </c>
      <c r="AC868" s="8">
        <f t="shared" si="148"/>
        <v>1</v>
      </c>
      <c r="AD868" s="8">
        <f t="shared" si="149"/>
        <v>7</v>
      </c>
      <c r="AE868" s="8">
        <f t="shared" si="150"/>
        <v>2</v>
      </c>
      <c r="AF868" s="8">
        <f t="shared" si="151"/>
        <v>0</v>
      </c>
      <c r="AG868" s="3">
        <f t="shared" si="157"/>
        <v>10</v>
      </c>
    </row>
    <row r="869" spans="1:33">
      <c r="A869" s="3" t="s">
        <v>9523</v>
      </c>
      <c r="B869" s="3" t="s">
        <v>9525</v>
      </c>
      <c r="C869" s="2" t="s">
        <v>9774</v>
      </c>
      <c r="D869" s="2" t="s">
        <v>7247</v>
      </c>
      <c r="E869" s="2" t="s">
        <v>9778</v>
      </c>
      <c r="F869" s="3" t="s">
        <v>2251</v>
      </c>
      <c r="G869" s="8" t="s">
        <v>7277</v>
      </c>
      <c r="H869" s="8"/>
      <c r="I869" s="8"/>
      <c r="K869" s="8" t="s">
        <v>7823</v>
      </c>
      <c r="L869" s="32" t="s">
        <v>7277</v>
      </c>
      <c r="M869" s="8"/>
      <c r="N869" s="8" t="s">
        <v>7277</v>
      </c>
      <c r="O869" s="8"/>
      <c r="Q869" s="16"/>
      <c r="R869" s="16" t="s">
        <v>7835</v>
      </c>
      <c r="S869" s="8"/>
      <c r="V869" s="8"/>
      <c r="X869" s="8"/>
      <c r="Y869" s="22"/>
      <c r="AC869" s="8">
        <f t="shared" si="148"/>
        <v>1</v>
      </c>
      <c r="AD869" s="8">
        <f t="shared" si="149"/>
        <v>1</v>
      </c>
      <c r="AE869" s="8">
        <f t="shared" si="150"/>
        <v>3</v>
      </c>
      <c r="AF869" s="8">
        <f t="shared" si="151"/>
        <v>0</v>
      </c>
      <c r="AG869" s="3">
        <f t="shared" si="157"/>
        <v>5</v>
      </c>
    </row>
    <row r="870" spans="1:33">
      <c r="A870" s="3" t="s">
        <v>9523</v>
      </c>
      <c r="B870" s="3" t="s">
        <v>9525</v>
      </c>
      <c r="C870" s="2" t="s">
        <v>9774</v>
      </c>
      <c r="D870" s="2" t="s">
        <v>7252</v>
      </c>
      <c r="E870" s="2" t="s">
        <v>9779</v>
      </c>
      <c r="F870" s="3" t="s">
        <v>2520</v>
      </c>
      <c r="H870" s="8"/>
      <c r="I870" s="8"/>
      <c r="K870" s="8" t="s">
        <v>7277</v>
      </c>
      <c r="L870" s="32"/>
      <c r="M870" s="8"/>
      <c r="N870" s="8" t="s">
        <v>7278</v>
      </c>
      <c r="O870" s="8"/>
      <c r="Q870" s="16"/>
      <c r="R870" s="16" t="s">
        <v>7278</v>
      </c>
      <c r="S870" s="8"/>
      <c r="V870" s="8"/>
      <c r="X870" s="8"/>
      <c r="Y870" s="22" t="s">
        <v>7277</v>
      </c>
      <c r="AC870" s="8">
        <f t="shared" si="148"/>
        <v>0</v>
      </c>
      <c r="AD870" s="8">
        <f t="shared" si="149"/>
        <v>0</v>
      </c>
      <c r="AE870" s="8">
        <f t="shared" si="150"/>
        <v>2</v>
      </c>
      <c r="AF870" s="8">
        <f t="shared" si="151"/>
        <v>0</v>
      </c>
      <c r="AG870" s="3">
        <f t="shared" si="157"/>
        <v>2</v>
      </c>
    </row>
    <row r="871" spans="1:33">
      <c r="A871" s="3" t="s">
        <v>9523</v>
      </c>
      <c r="B871" s="3" t="s">
        <v>9525</v>
      </c>
      <c r="C871" s="2" t="s">
        <v>8385</v>
      </c>
      <c r="D871" s="2" t="s">
        <v>7431</v>
      </c>
      <c r="E871" s="2" t="s">
        <v>7612</v>
      </c>
      <c r="F871" s="3" t="s">
        <v>2252</v>
      </c>
      <c r="G871" s="8" t="s">
        <v>7835</v>
      </c>
      <c r="H871" s="8"/>
      <c r="I871" s="8"/>
      <c r="J871" s="72" t="s">
        <v>7835</v>
      </c>
      <c r="K871" s="8" t="s">
        <v>7835</v>
      </c>
      <c r="L871" s="32" t="s">
        <v>7278</v>
      </c>
      <c r="M871" s="8"/>
      <c r="N871" s="8" t="s">
        <v>7277</v>
      </c>
      <c r="O871" s="8" t="s">
        <v>7835</v>
      </c>
      <c r="Q871" s="16"/>
      <c r="R871" s="16" t="s">
        <v>7277</v>
      </c>
      <c r="S871" s="8" t="s">
        <v>7835</v>
      </c>
      <c r="T871" s="16" t="s">
        <v>7277</v>
      </c>
      <c r="U871" s="8" t="s">
        <v>7835</v>
      </c>
      <c r="V871" s="8"/>
      <c r="X871" s="16" t="s">
        <v>7278</v>
      </c>
      <c r="Y871" s="22" t="s">
        <v>7277</v>
      </c>
      <c r="AC871" s="8">
        <f t="shared" si="148"/>
        <v>0</v>
      </c>
      <c r="AD871" s="8">
        <f t="shared" si="149"/>
        <v>6</v>
      </c>
      <c r="AE871" s="8">
        <f t="shared" si="150"/>
        <v>4</v>
      </c>
      <c r="AF871" s="8">
        <f t="shared" si="151"/>
        <v>0</v>
      </c>
      <c r="AG871" s="3">
        <f t="shared" si="157"/>
        <v>10</v>
      </c>
    </row>
    <row r="872" spans="1:33">
      <c r="A872" s="3" t="s">
        <v>9523</v>
      </c>
      <c r="B872" s="3" t="s">
        <v>9525</v>
      </c>
      <c r="C872" s="2" t="s">
        <v>8385</v>
      </c>
      <c r="D872" s="2" t="s">
        <v>8175</v>
      </c>
      <c r="E872" s="2" t="s">
        <v>8388</v>
      </c>
      <c r="F872" s="3" t="s">
        <v>2080</v>
      </c>
      <c r="H872" s="8"/>
      <c r="I872" s="8"/>
      <c r="L872" s="32" t="s">
        <v>10051</v>
      </c>
      <c r="M872" s="8"/>
      <c r="N872" s="49" t="s">
        <v>8991</v>
      </c>
      <c r="O872" s="8"/>
      <c r="Q872" s="16"/>
      <c r="R872" s="16" t="s">
        <v>7278</v>
      </c>
      <c r="S872" s="8"/>
      <c r="V872" s="8"/>
      <c r="X872" s="8"/>
      <c r="Y872" s="22"/>
      <c r="AC872" s="8">
        <f>COUNTIF(G872:Y872,"X")+COUNTIF(G872:Y872, "X(e)")</f>
        <v>1</v>
      </c>
      <c r="AD872" s="8">
        <f>COUNTIF(G872:Y872,"NB")</f>
        <v>0</v>
      </c>
      <c r="AE872" s="8">
        <f>COUNTIF(G872:Y872,"V")</f>
        <v>1</v>
      </c>
      <c r="AF872" s="8">
        <f>COUNTIF(G872:Z872,"IN")</f>
        <v>0</v>
      </c>
      <c r="AG872" s="3">
        <f>SUM(AC872:AF872)</f>
        <v>2</v>
      </c>
    </row>
    <row r="873" spans="1:33">
      <c r="A873" s="3" t="s">
        <v>9523</v>
      </c>
      <c r="B873" s="3" t="s">
        <v>9525</v>
      </c>
      <c r="C873" s="2" t="s">
        <v>8385</v>
      </c>
      <c r="D873" s="2" t="s">
        <v>7613</v>
      </c>
      <c r="E873" s="2" t="s">
        <v>7614</v>
      </c>
      <c r="F873" s="3" t="s">
        <v>2230</v>
      </c>
      <c r="G873" s="8" t="s">
        <v>7835</v>
      </c>
      <c r="H873" s="8"/>
      <c r="I873" s="8"/>
      <c r="J873" s="72" t="s">
        <v>7278</v>
      </c>
      <c r="K873" s="8" t="s">
        <v>7835</v>
      </c>
      <c r="L873" s="32"/>
      <c r="M873" s="8"/>
      <c r="O873" s="8"/>
      <c r="Q873" s="16"/>
      <c r="R873" s="16" t="s">
        <v>7278</v>
      </c>
      <c r="S873" s="8"/>
      <c r="V873" s="8"/>
      <c r="X873" s="8"/>
      <c r="Y873" s="22" t="s">
        <v>7835</v>
      </c>
      <c r="AC873" s="8">
        <f t="shared" si="148"/>
        <v>0</v>
      </c>
      <c r="AD873" s="8">
        <f t="shared" si="149"/>
        <v>3</v>
      </c>
      <c r="AE873" s="8">
        <f t="shared" si="150"/>
        <v>0</v>
      </c>
      <c r="AF873" s="8">
        <f t="shared" si="151"/>
        <v>0</v>
      </c>
      <c r="AG873" s="3">
        <f t="shared" si="157"/>
        <v>3</v>
      </c>
    </row>
    <row r="874" spans="1:33">
      <c r="A874" s="3" t="s">
        <v>9523</v>
      </c>
      <c r="B874" s="3" t="s">
        <v>9525</v>
      </c>
      <c r="C874" s="2" t="s">
        <v>8385</v>
      </c>
      <c r="D874" s="2" t="s">
        <v>7796</v>
      </c>
      <c r="E874" s="2" t="s">
        <v>7797</v>
      </c>
      <c r="F874" s="3" t="s">
        <v>2382</v>
      </c>
      <c r="H874" s="8" t="s">
        <v>241</v>
      </c>
      <c r="I874" s="8"/>
      <c r="J874" s="72" t="s">
        <v>7823</v>
      </c>
      <c r="L874" s="32" t="s">
        <v>7823</v>
      </c>
      <c r="M874" s="8" t="s">
        <v>7277</v>
      </c>
      <c r="O874" s="8" t="s">
        <v>7835</v>
      </c>
      <c r="P874" s="8" t="s">
        <v>7835</v>
      </c>
      <c r="Q874" s="16"/>
      <c r="S874" s="8" t="s">
        <v>7835</v>
      </c>
      <c r="T874" s="16" t="s">
        <v>7823</v>
      </c>
      <c r="V874" s="8" t="s">
        <v>7823</v>
      </c>
      <c r="X874" s="16" t="s">
        <v>7835</v>
      </c>
      <c r="Y874" s="22"/>
      <c r="AC874" s="8">
        <f t="shared" ref="AC874:AC924" si="158">COUNTIF(G874:Y874,"X")+COUNTIF(G874:Y874, "X(e)")</f>
        <v>4</v>
      </c>
      <c r="AD874" s="8">
        <f t="shared" ref="AD874:AD924" si="159">COUNTIF(G874:Y874,"NB")</f>
        <v>4</v>
      </c>
      <c r="AE874" s="8">
        <f t="shared" ref="AE874:AE924" si="160">COUNTIF(G874:Y874,"V")</f>
        <v>2</v>
      </c>
      <c r="AF874" s="8">
        <f t="shared" si="151"/>
        <v>0</v>
      </c>
      <c r="AG874" s="3">
        <f t="shared" si="157"/>
        <v>10</v>
      </c>
    </row>
    <row r="875" spans="1:33">
      <c r="A875" s="3" t="s">
        <v>9523</v>
      </c>
      <c r="B875" s="3" t="s">
        <v>9525</v>
      </c>
      <c r="C875" s="2" t="s">
        <v>7455</v>
      </c>
      <c r="D875" s="2" t="s">
        <v>8002</v>
      </c>
      <c r="E875" s="2" t="s">
        <v>7093</v>
      </c>
      <c r="F875" s="3" t="s">
        <v>3023</v>
      </c>
      <c r="H875" s="8"/>
      <c r="I875" s="8"/>
      <c r="K875" s="8" t="s">
        <v>7823</v>
      </c>
      <c r="L875" s="32"/>
      <c r="M875" s="8"/>
      <c r="N875" s="8" t="s">
        <v>7277</v>
      </c>
      <c r="O875" s="8"/>
      <c r="Q875" s="16"/>
      <c r="R875" s="16" t="s">
        <v>7823</v>
      </c>
      <c r="S875" s="8"/>
      <c r="V875" s="8"/>
      <c r="X875" s="8"/>
      <c r="Y875" s="22"/>
      <c r="AC875" s="8">
        <f>COUNTIF(G875:Y875,"X")+COUNTIF(G875:Y875, "X(e)")</f>
        <v>2</v>
      </c>
      <c r="AD875" s="8">
        <f>COUNTIF(G875:Y875,"NB")</f>
        <v>0</v>
      </c>
      <c r="AE875" s="8">
        <f>COUNTIF(G875:Y875,"V")</f>
        <v>1</v>
      </c>
      <c r="AF875" s="8">
        <f t="shared" si="151"/>
        <v>0</v>
      </c>
      <c r="AG875" s="3">
        <f>SUM(AC875:AF875)</f>
        <v>3</v>
      </c>
    </row>
    <row r="876" spans="1:33">
      <c r="A876" s="3" t="s">
        <v>9523</v>
      </c>
      <c r="B876" s="3" t="s">
        <v>9525</v>
      </c>
      <c r="C876" s="2" t="s">
        <v>7455</v>
      </c>
      <c r="D876" s="2" t="s">
        <v>7094</v>
      </c>
      <c r="E876" s="2" t="s">
        <v>6575</v>
      </c>
      <c r="F876" s="3" t="s">
        <v>2380</v>
      </c>
      <c r="G876" s="8" t="s">
        <v>7835</v>
      </c>
      <c r="H876" s="8"/>
      <c r="I876" s="8"/>
      <c r="K876" s="8" t="s">
        <v>7823</v>
      </c>
      <c r="L876" s="32"/>
      <c r="M876" s="8"/>
      <c r="O876" s="8"/>
      <c r="Q876" s="16"/>
      <c r="S876" s="8"/>
      <c r="U876" s="8" t="s">
        <v>7277</v>
      </c>
      <c r="V876" s="8"/>
      <c r="X876" s="8"/>
      <c r="Y876" s="22" t="s">
        <v>7823</v>
      </c>
      <c r="AC876" s="8">
        <f>COUNTIF(G876:Y876,"X")+COUNTIF(G876:Y876, "X(e)")</f>
        <v>2</v>
      </c>
      <c r="AD876" s="8">
        <f>COUNTIF(G876:Y876,"NB")</f>
        <v>1</v>
      </c>
      <c r="AE876" s="8">
        <f>COUNTIF(G876:Y876,"V")</f>
        <v>1</v>
      </c>
      <c r="AF876" s="8">
        <f t="shared" si="151"/>
        <v>0</v>
      </c>
      <c r="AG876" s="3">
        <f>SUM(AC876:AF876)</f>
        <v>4</v>
      </c>
    </row>
    <row r="877" spans="1:33">
      <c r="A877" s="3" t="s">
        <v>9523</v>
      </c>
      <c r="B877" s="3" t="s">
        <v>9525</v>
      </c>
      <c r="C877" s="2" t="s">
        <v>7455</v>
      </c>
      <c r="D877" s="2" t="s">
        <v>6745</v>
      </c>
      <c r="E877" s="2" t="s">
        <v>7096</v>
      </c>
      <c r="F877" s="3" t="s">
        <v>3347</v>
      </c>
      <c r="G877" s="8" t="s">
        <v>7278</v>
      </c>
      <c r="H877" s="8"/>
      <c r="I877" s="8"/>
      <c r="L877" s="32"/>
      <c r="M877" s="8"/>
      <c r="O877" s="8"/>
      <c r="Q877" s="16"/>
      <c r="S877" s="8"/>
      <c r="V877" s="8"/>
      <c r="X877" s="8"/>
      <c r="Y877" s="22" t="s">
        <v>7277</v>
      </c>
      <c r="AC877" s="8">
        <f>COUNTIF(G877:Y877,"X")+COUNTIF(G877:Y877, "X(e)")</f>
        <v>0</v>
      </c>
      <c r="AD877" s="8">
        <f>COUNTIF(G877:Y877,"NB")</f>
        <v>0</v>
      </c>
      <c r="AE877" s="8">
        <f>COUNTIF(G877:Y877,"V")</f>
        <v>1</v>
      </c>
      <c r="AF877" s="8">
        <f t="shared" si="151"/>
        <v>0</v>
      </c>
      <c r="AG877" s="3">
        <f>SUM(AC877:AF877)</f>
        <v>1</v>
      </c>
    </row>
    <row r="878" spans="1:33">
      <c r="A878" s="3" t="s">
        <v>9523</v>
      </c>
      <c r="B878" s="3" t="s">
        <v>9525</v>
      </c>
      <c r="C878" s="2" t="s">
        <v>7455</v>
      </c>
      <c r="D878" s="2" t="s">
        <v>7097</v>
      </c>
      <c r="E878" s="2" t="s">
        <v>7484</v>
      </c>
      <c r="F878" s="3" t="s">
        <v>3190</v>
      </c>
      <c r="G878" s="8" t="s">
        <v>7823</v>
      </c>
      <c r="H878" s="8"/>
      <c r="I878" s="8"/>
      <c r="J878" s="72" t="s">
        <v>7277</v>
      </c>
      <c r="K878" s="8" t="s">
        <v>7823</v>
      </c>
      <c r="L878" s="32"/>
      <c r="M878" s="8"/>
      <c r="O878" s="8"/>
      <c r="Q878" s="16"/>
      <c r="S878" s="8"/>
      <c r="V878" s="8"/>
      <c r="X878" s="8"/>
      <c r="Y878" s="22" t="s">
        <v>7835</v>
      </c>
      <c r="AC878" s="8">
        <f>COUNTIF(G878:Y878,"X")+COUNTIF(G878:Y878, "X(e)")</f>
        <v>2</v>
      </c>
      <c r="AD878" s="8">
        <f>COUNTIF(G878:Y878,"NB")</f>
        <v>1</v>
      </c>
      <c r="AE878" s="8">
        <f>COUNTIF(G878:Y878,"V")</f>
        <v>1</v>
      </c>
      <c r="AF878" s="8">
        <f t="shared" si="151"/>
        <v>0</v>
      </c>
      <c r="AG878" s="3">
        <f>SUM(AC878:AF878)</f>
        <v>4</v>
      </c>
    </row>
    <row r="879" spans="1:33">
      <c r="A879" s="3" t="s">
        <v>9529</v>
      </c>
      <c r="B879" s="3" t="s">
        <v>9530</v>
      </c>
      <c r="C879" s="2" t="s">
        <v>8846</v>
      </c>
      <c r="D879" s="2" t="s">
        <v>7751</v>
      </c>
      <c r="E879" s="2" t="s">
        <v>7765</v>
      </c>
      <c r="F879" s="3" t="s">
        <v>3109</v>
      </c>
      <c r="G879" s="8" t="s">
        <v>7823</v>
      </c>
      <c r="H879" s="8"/>
      <c r="I879" s="8" t="s">
        <v>7823</v>
      </c>
      <c r="J879" s="72" t="s">
        <v>7823</v>
      </c>
      <c r="K879" s="8" t="s">
        <v>7277</v>
      </c>
      <c r="L879" s="32" t="s">
        <v>10049</v>
      </c>
      <c r="M879" s="8"/>
      <c r="O879" s="8" t="s">
        <v>7277</v>
      </c>
      <c r="P879" s="8" t="s">
        <v>7823</v>
      </c>
      <c r="Q879" s="16" t="s">
        <v>7823</v>
      </c>
      <c r="R879" s="16" t="s">
        <v>7277</v>
      </c>
      <c r="S879" s="8" t="s">
        <v>7835</v>
      </c>
      <c r="T879" s="16" t="s">
        <v>7277</v>
      </c>
      <c r="U879" s="8" t="s">
        <v>7823</v>
      </c>
      <c r="V879" s="8" t="s">
        <v>7823</v>
      </c>
      <c r="X879" s="8"/>
      <c r="Y879" s="22" t="s">
        <v>7277</v>
      </c>
      <c r="AC879" s="8">
        <f t="shared" ref="AC879:AC886" si="161">COUNTIF(G879:Y879,"X")+COUNTIF(G879:Y879, "X(e)")</f>
        <v>8</v>
      </c>
      <c r="AD879" s="8">
        <f t="shared" ref="AD879:AD886" si="162">COUNTIF(G879:Y879,"NB")</f>
        <v>1</v>
      </c>
      <c r="AE879" s="8">
        <f t="shared" ref="AE879:AE886" si="163">COUNTIF(G879:Y879,"V")</f>
        <v>5</v>
      </c>
      <c r="AF879" s="8">
        <f t="shared" ref="AF879:AF938" si="164">COUNTIF(G879:Z879,"IN")</f>
        <v>0</v>
      </c>
      <c r="AG879" s="3">
        <f t="shared" ref="AG879:AG886" si="165">SUM(AC879:AF879)</f>
        <v>14</v>
      </c>
    </row>
    <row r="880" spans="1:33">
      <c r="A880" s="3" t="s">
        <v>9529</v>
      </c>
      <c r="B880" s="3" t="s">
        <v>9530</v>
      </c>
      <c r="C880" s="2" t="s">
        <v>8844</v>
      </c>
      <c r="D880" s="2" t="s">
        <v>7952</v>
      </c>
      <c r="E880" s="2" t="s">
        <v>7766</v>
      </c>
      <c r="F880" s="3" t="s">
        <v>8844</v>
      </c>
      <c r="G880" s="8" t="s">
        <v>7823</v>
      </c>
      <c r="H880" s="8"/>
      <c r="I880" s="8" t="s">
        <v>7823</v>
      </c>
      <c r="J880" s="72" t="s">
        <v>7823</v>
      </c>
      <c r="L880" s="32" t="s">
        <v>10049</v>
      </c>
      <c r="M880" s="8"/>
      <c r="N880" s="8" t="s">
        <v>7277</v>
      </c>
      <c r="O880" s="8" t="s">
        <v>7277</v>
      </c>
      <c r="P880" s="8" t="s">
        <v>7823</v>
      </c>
      <c r="Q880" s="16" t="s">
        <v>7823</v>
      </c>
      <c r="R880" s="16" t="s">
        <v>7823</v>
      </c>
      <c r="S880" s="8" t="s">
        <v>7835</v>
      </c>
      <c r="T880" s="16" t="s">
        <v>7277</v>
      </c>
      <c r="U880" s="8" t="s">
        <v>7277</v>
      </c>
      <c r="V880" s="8" t="s">
        <v>7823</v>
      </c>
      <c r="X880" s="8"/>
      <c r="Y880" s="22"/>
      <c r="AC880" s="8">
        <f t="shared" si="161"/>
        <v>8</v>
      </c>
      <c r="AD880" s="8">
        <f t="shared" si="162"/>
        <v>1</v>
      </c>
      <c r="AE880" s="8">
        <f t="shared" si="163"/>
        <v>4</v>
      </c>
      <c r="AF880" s="8">
        <f t="shared" si="164"/>
        <v>0</v>
      </c>
      <c r="AG880" s="3">
        <f t="shared" si="165"/>
        <v>13</v>
      </c>
    </row>
    <row r="881" spans="1:33">
      <c r="A881" s="3" t="s">
        <v>9529</v>
      </c>
      <c r="B881" s="3" t="s">
        <v>9530</v>
      </c>
      <c r="C881" s="2" t="s">
        <v>8596</v>
      </c>
      <c r="D881" s="2" t="s">
        <v>8089</v>
      </c>
      <c r="E881" s="2" t="s">
        <v>7399</v>
      </c>
      <c r="F881" s="3" t="s">
        <v>1735</v>
      </c>
      <c r="G881" s="8" t="s">
        <v>7823</v>
      </c>
      <c r="H881" s="8" t="s">
        <v>7277</v>
      </c>
      <c r="I881" s="8" t="s">
        <v>7823</v>
      </c>
      <c r="J881" s="72" t="s">
        <v>7823</v>
      </c>
      <c r="K881" s="8" t="s">
        <v>7277</v>
      </c>
      <c r="L881" s="32" t="s">
        <v>10049</v>
      </c>
      <c r="M881" s="8"/>
      <c r="N881" s="8" t="s">
        <v>7823</v>
      </c>
      <c r="O881" s="8" t="s">
        <v>7835</v>
      </c>
      <c r="P881" s="8" t="s">
        <v>7823</v>
      </c>
      <c r="Q881" s="16" t="s">
        <v>7823</v>
      </c>
      <c r="R881" s="16" t="s">
        <v>7823</v>
      </c>
      <c r="S881" s="8" t="s">
        <v>7823</v>
      </c>
      <c r="T881" s="16" t="s">
        <v>7277</v>
      </c>
      <c r="U881" s="8" t="s">
        <v>7835</v>
      </c>
      <c r="V881" s="8" t="s">
        <v>7823</v>
      </c>
      <c r="X881" s="8"/>
      <c r="Y881" s="22"/>
      <c r="AC881" s="8">
        <f t="shared" si="161"/>
        <v>10</v>
      </c>
      <c r="AD881" s="8">
        <f t="shared" si="162"/>
        <v>2</v>
      </c>
      <c r="AE881" s="8">
        <f t="shared" si="163"/>
        <v>3</v>
      </c>
      <c r="AF881" s="8">
        <f t="shared" si="164"/>
        <v>0</v>
      </c>
      <c r="AG881" s="3">
        <f t="shared" si="165"/>
        <v>15</v>
      </c>
    </row>
    <row r="882" spans="1:33">
      <c r="A882" s="3" t="s">
        <v>9531</v>
      </c>
      <c r="B882" s="3" t="s">
        <v>9532</v>
      </c>
      <c r="C882" s="2" t="s">
        <v>7549</v>
      </c>
      <c r="D882" s="2" t="s">
        <v>8442</v>
      </c>
      <c r="E882" s="2" t="s">
        <v>8230</v>
      </c>
      <c r="F882" s="3" t="s">
        <v>2004</v>
      </c>
      <c r="H882" s="8"/>
      <c r="I882" s="8"/>
      <c r="J882" s="72" t="s">
        <v>7823</v>
      </c>
      <c r="L882" s="32"/>
      <c r="M882" s="8"/>
      <c r="O882" s="8"/>
      <c r="Q882" s="16"/>
      <c r="S882" s="8"/>
      <c r="V882" s="8"/>
      <c r="X882" s="8"/>
      <c r="Y882" s="22"/>
      <c r="AC882" s="8">
        <f>COUNTIF(G882:Y882,"X")+COUNTIF(G882:Y882, "X(e)")</f>
        <v>1</v>
      </c>
      <c r="AD882" s="8">
        <f>COUNTIF(G882:Y882,"NB")</f>
        <v>0</v>
      </c>
      <c r="AE882" s="8">
        <f>COUNTIF(G882:Y882,"V")</f>
        <v>0</v>
      </c>
      <c r="AF882" s="8">
        <f>COUNTIF(G882:Z882,"IN")</f>
        <v>0</v>
      </c>
      <c r="AG882" s="3">
        <f>SUM(AC882:AF882)</f>
        <v>1</v>
      </c>
    </row>
    <row r="883" spans="1:33">
      <c r="A883" s="3" t="s">
        <v>9531</v>
      </c>
      <c r="B883" s="3" t="s">
        <v>9532</v>
      </c>
      <c r="C883" s="2" t="s">
        <v>7549</v>
      </c>
      <c r="D883" s="2" t="s">
        <v>8231</v>
      </c>
      <c r="E883" s="2" t="s">
        <v>8031</v>
      </c>
      <c r="F883" s="3" t="s">
        <v>2917</v>
      </c>
      <c r="G883" s="8" t="s">
        <v>7835</v>
      </c>
      <c r="H883" s="8" t="s">
        <v>7835</v>
      </c>
      <c r="I883" s="8"/>
      <c r="J883" s="72" t="s">
        <v>7823</v>
      </c>
      <c r="K883" s="8" t="s">
        <v>7277</v>
      </c>
      <c r="L883" s="32" t="s">
        <v>10049</v>
      </c>
      <c r="M883" s="8" t="s">
        <v>7835</v>
      </c>
      <c r="N883" s="8" t="s">
        <v>7823</v>
      </c>
      <c r="O883" s="8" t="s">
        <v>7823</v>
      </c>
      <c r="P883" s="8" t="s">
        <v>7823</v>
      </c>
      <c r="Q883" s="16"/>
      <c r="R883" s="16" t="s">
        <v>7823</v>
      </c>
      <c r="S883" s="8" t="s">
        <v>7835</v>
      </c>
      <c r="T883" s="16" t="s">
        <v>7823</v>
      </c>
      <c r="U883" s="8" t="s">
        <v>7835</v>
      </c>
      <c r="V883" s="8" t="s">
        <v>7823</v>
      </c>
      <c r="X883" s="8" t="s">
        <v>7835</v>
      </c>
      <c r="Y883" s="22"/>
      <c r="AC883" s="8">
        <f t="shared" si="161"/>
        <v>8</v>
      </c>
      <c r="AD883" s="8">
        <f t="shared" si="162"/>
        <v>6</v>
      </c>
      <c r="AE883" s="8">
        <f t="shared" si="163"/>
        <v>1</v>
      </c>
      <c r="AF883" s="8">
        <f t="shared" si="164"/>
        <v>0</v>
      </c>
      <c r="AG883" s="3">
        <f t="shared" si="165"/>
        <v>15</v>
      </c>
    </row>
    <row r="884" spans="1:33">
      <c r="A884" s="3" t="s">
        <v>9531</v>
      </c>
      <c r="B884" s="3" t="s">
        <v>9532</v>
      </c>
      <c r="C884" s="2" t="s">
        <v>7549</v>
      </c>
      <c r="D884" s="2" t="s">
        <v>8610</v>
      </c>
      <c r="E884" s="2" t="s">
        <v>8232</v>
      </c>
      <c r="F884" s="3" t="s">
        <v>2003</v>
      </c>
      <c r="H884" s="8" t="s">
        <v>7277</v>
      </c>
      <c r="I884" s="8"/>
      <c r="J884" s="72" t="s">
        <v>7823</v>
      </c>
      <c r="K884" s="8" t="s">
        <v>7835</v>
      </c>
      <c r="L884" s="32" t="s">
        <v>7823</v>
      </c>
      <c r="M884" s="8"/>
      <c r="N884" s="8" t="s">
        <v>7823</v>
      </c>
      <c r="O884" s="8"/>
      <c r="Q884" s="16"/>
      <c r="R884" s="16" t="s">
        <v>7277</v>
      </c>
      <c r="S884" s="8"/>
      <c r="V884" s="8"/>
      <c r="X884" s="8"/>
      <c r="Y884" s="22"/>
      <c r="AC884" s="8">
        <f t="shared" si="161"/>
        <v>3</v>
      </c>
      <c r="AD884" s="8">
        <f t="shared" si="162"/>
        <v>1</v>
      </c>
      <c r="AE884" s="8">
        <f t="shared" si="163"/>
        <v>2</v>
      </c>
      <c r="AF884" s="8">
        <f t="shared" si="164"/>
        <v>0</v>
      </c>
      <c r="AG884" s="3">
        <f t="shared" si="165"/>
        <v>6</v>
      </c>
    </row>
    <row r="885" spans="1:33">
      <c r="A885" s="3" t="s">
        <v>9531</v>
      </c>
      <c r="B885" s="3" t="s">
        <v>9532</v>
      </c>
      <c r="C885" s="2" t="s">
        <v>7549</v>
      </c>
      <c r="D885" s="2" t="s">
        <v>6955</v>
      </c>
      <c r="E885" s="2" t="s">
        <v>10068</v>
      </c>
      <c r="F885" s="3" t="s">
        <v>10069</v>
      </c>
      <c r="H885" s="8"/>
      <c r="I885" s="8"/>
      <c r="J885" s="72" t="s">
        <v>7277</v>
      </c>
      <c r="L885" s="32"/>
      <c r="M885" s="8"/>
      <c r="O885" s="8"/>
      <c r="Q885" s="16"/>
      <c r="S885" s="8"/>
      <c r="V885" s="8"/>
      <c r="X885" s="8"/>
      <c r="Y885" s="22"/>
      <c r="AC885" s="8">
        <f t="shared" si="161"/>
        <v>0</v>
      </c>
      <c r="AD885" s="8">
        <f t="shared" si="162"/>
        <v>0</v>
      </c>
      <c r="AE885" s="8">
        <f t="shared" si="163"/>
        <v>1</v>
      </c>
      <c r="AF885" s="8">
        <f t="shared" si="164"/>
        <v>0</v>
      </c>
      <c r="AG885" s="3">
        <f t="shared" si="165"/>
        <v>1</v>
      </c>
    </row>
    <row r="886" spans="1:33">
      <c r="A886" s="3" t="s">
        <v>9531</v>
      </c>
      <c r="B886" s="3" t="s">
        <v>9533</v>
      </c>
      <c r="C886" s="2" t="s">
        <v>8607</v>
      </c>
      <c r="D886" s="2" t="s">
        <v>7289</v>
      </c>
      <c r="E886" s="2" t="s">
        <v>7115</v>
      </c>
      <c r="F886" s="3" t="s">
        <v>2894</v>
      </c>
      <c r="G886" s="8" t="s">
        <v>7277</v>
      </c>
      <c r="H886" s="3"/>
      <c r="I886" s="8"/>
      <c r="J886" s="72" t="s">
        <v>7277</v>
      </c>
      <c r="K886" s="15"/>
      <c r="L886" s="32"/>
      <c r="M886" s="15"/>
      <c r="N886" s="8" t="s">
        <v>7278</v>
      </c>
      <c r="Q886" s="3"/>
      <c r="R886" s="16" t="s">
        <v>7277</v>
      </c>
      <c r="U886" s="8" t="s">
        <v>7277</v>
      </c>
      <c r="AC886" s="8">
        <f t="shared" si="161"/>
        <v>0</v>
      </c>
      <c r="AD886" s="8">
        <f t="shared" si="162"/>
        <v>0</v>
      </c>
      <c r="AE886" s="8">
        <f t="shared" si="163"/>
        <v>4</v>
      </c>
      <c r="AF886" s="8">
        <f t="shared" si="164"/>
        <v>0</v>
      </c>
      <c r="AG886" s="3">
        <f t="shared" si="165"/>
        <v>4</v>
      </c>
    </row>
    <row r="887" spans="1:33">
      <c r="A887" s="3" t="s">
        <v>9531</v>
      </c>
      <c r="B887" s="3" t="s">
        <v>9533</v>
      </c>
      <c r="C887" s="2" t="s">
        <v>8607</v>
      </c>
      <c r="D887" s="2" t="s">
        <v>7491</v>
      </c>
      <c r="E887" s="2" t="s">
        <v>7479</v>
      </c>
      <c r="F887" s="3" t="s">
        <v>3191</v>
      </c>
      <c r="H887" s="8"/>
      <c r="I887" s="8"/>
      <c r="J887" s="72" t="s">
        <v>7277</v>
      </c>
      <c r="L887" s="32"/>
      <c r="M887" s="8"/>
      <c r="O887" s="8"/>
      <c r="Q887" s="16"/>
      <c r="S887" s="8"/>
      <c r="V887" s="8"/>
      <c r="X887" s="8"/>
      <c r="Y887" s="22"/>
      <c r="AC887" s="8">
        <f t="shared" si="158"/>
        <v>0</v>
      </c>
      <c r="AD887" s="8">
        <f t="shared" si="159"/>
        <v>0</v>
      </c>
      <c r="AE887" s="8">
        <f t="shared" si="160"/>
        <v>1</v>
      </c>
      <c r="AF887" s="8">
        <f t="shared" si="164"/>
        <v>0</v>
      </c>
      <c r="AG887" s="3">
        <f t="shared" si="157"/>
        <v>1</v>
      </c>
    </row>
    <row r="888" spans="1:33">
      <c r="A888" s="3" t="s">
        <v>9531</v>
      </c>
      <c r="B888" s="3" t="s">
        <v>9533</v>
      </c>
      <c r="C888" s="2" t="s">
        <v>7457</v>
      </c>
      <c r="D888" s="2" t="s">
        <v>7661</v>
      </c>
      <c r="E888" s="2" t="s">
        <v>7662</v>
      </c>
      <c r="F888" s="3" t="s">
        <v>3200</v>
      </c>
      <c r="H888" s="8"/>
      <c r="I888" s="8"/>
      <c r="K888" s="8" t="s">
        <v>9309</v>
      </c>
      <c r="L888" s="32" t="s">
        <v>10049</v>
      </c>
      <c r="M888" s="8"/>
      <c r="N888" s="8" t="s">
        <v>7823</v>
      </c>
      <c r="O888" s="8"/>
      <c r="Q888" s="16"/>
      <c r="R888" s="16" t="s">
        <v>7823</v>
      </c>
      <c r="S888" s="8"/>
      <c r="V888" s="8"/>
      <c r="X888" s="8"/>
      <c r="Y888" s="22"/>
      <c r="AC888" s="8">
        <f t="shared" si="158"/>
        <v>4</v>
      </c>
      <c r="AD888" s="8">
        <f t="shared" si="159"/>
        <v>0</v>
      </c>
      <c r="AE888" s="8">
        <f t="shared" si="160"/>
        <v>0</v>
      </c>
      <c r="AF888" s="8">
        <f t="shared" si="164"/>
        <v>0</v>
      </c>
      <c r="AG888" s="3">
        <f t="shared" si="157"/>
        <v>4</v>
      </c>
    </row>
    <row r="889" spans="1:33">
      <c r="A889" s="3" t="s">
        <v>9531</v>
      </c>
      <c r="B889" s="3" t="s">
        <v>9533</v>
      </c>
      <c r="C889" s="2" t="s">
        <v>7457</v>
      </c>
      <c r="D889" s="2" t="s">
        <v>7481</v>
      </c>
      <c r="E889" s="2" t="s">
        <v>7471</v>
      </c>
      <c r="F889" s="3" t="s">
        <v>3033</v>
      </c>
      <c r="G889" s="8" t="s">
        <v>7278</v>
      </c>
      <c r="H889" s="8"/>
      <c r="I889" s="8"/>
      <c r="K889" s="8" t="s">
        <v>7823</v>
      </c>
      <c r="L889" s="32" t="s">
        <v>10051</v>
      </c>
      <c r="M889" s="8"/>
      <c r="N889" s="8" t="s">
        <v>7835</v>
      </c>
      <c r="O889" s="8"/>
      <c r="Q889" s="16"/>
      <c r="R889" s="16" t="s">
        <v>7823</v>
      </c>
      <c r="S889" s="8"/>
      <c r="V889" s="8"/>
      <c r="X889" s="8"/>
      <c r="Y889" s="22" t="s">
        <v>7277</v>
      </c>
      <c r="AC889" s="8">
        <f t="shared" si="158"/>
        <v>2</v>
      </c>
      <c r="AD889" s="8">
        <f t="shared" si="159"/>
        <v>1</v>
      </c>
      <c r="AE889" s="8">
        <f t="shared" si="160"/>
        <v>2</v>
      </c>
      <c r="AF889" s="8">
        <f t="shared" si="164"/>
        <v>0</v>
      </c>
      <c r="AG889" s="3">
        <f t="shared" ref="AG889:AG950" si="166">SUM(AC889:AF889)</f>
        <v>5</v>
      </c>
    </row>
    <row r="890" spans="1:33">
      <c r="A890" s="3" t="s">
        <v>9531</v>
      </c>
      <c r="B890" s="3" t="s">
        <v>9533</v>
      </c>
      <c r="C890" s="2" t="s">
        <v>7457</v>
      </c>
      <c r="D890" s="2" t="s">
        <v>7666</v>
      </c>
      <c r="E890" s="2" t="s">
        <v>7664</v>
      </c>
      <c r="F890" s="3" t="s">
        <v>2379</v>
      </c>
      <c r="H890" s="8" t="s">
        <v>7835</v>
      </c>
      <c r="I890" s="8"/>
      <c r="J890" s="72" t="s">
        <v>7823</v>
      </c>
      <c r="K890" s="8" t="s">
        <v>7823</v>
      </c>
      <c r="L890" s="32" t="s">
        <v>10049</v>
      </c>
      <c r="M890" s="8" t="s">
        <v>7277</v>
      </c>
      <c r="N890" s="8" t="s">
        <v>7277</v>
      </c>
      <c r="O890" s="8" t="s">
        <v>7835</v>
      </c>
      <c r="Q890" s="16"/>
      <c r="R890" s="16" t="s">
        <v>7835</v>
      </c>
      <c r="S890" s="8" t="s">
        <v>7835</v>
      </c>
      <c r="T890" s="16" t="s">
        <v>7835</v>
      </c>
      <c r="U890" s="8" t="s">
        <v>469</v>
      </c>
      <c r="V890" s="8" t="s">
        <v>7823</v>
      </c>
      <c r="X890" s="8" t="s">
        <v>7835</v>
      </c>
      <c r="Y890" s="22"/>
      <c r="AC890" s="8">
        <f t="shared" si="158"/>
        <v>4</v>
      </c>
      <c r="AD890" s="8">
        <f t="shared" si="159"/>
        <v>6</v>
      </c>
      <c r="AE890" s="8">
        <f t="shared" si="160"/>
        <v>3</v>
      </c>
      <c r="AF890" s="8">
        <f t="shared" si="164"/>
        <v>0</v>
      </c>
      <c r="AG890" s="3">
        <f t="shared" si="166"/>
        <v>13</v>
      </c>
    </row>
    <row r="891" spans="1:33">
      <c r="A891" s="3" t="s">
        <v>9531</v>
      </c>
      <c r="B891" s="3" t="s">
        <v>9533</v>
      </c>
      <c r="C891" s="2" t="s">
        <v>7457</v>
      </c>
      <c r="D891" s="2" t="s">
        <v>7665</v>
      </c>
      <c r="E891" s="2" t="s">
        <v>7658</v>
      </c>
      <c r="F891" s="3" t="s">
        <v>3348</v>
      </c>
      <c r="H891" s="8"/>
      <c r="I891" s="8"/>
      <c r="K891" s="8" t="s">
        <v>7277</v>
      </c>
      <c r="L891" s="32" t="s">
        <v>7823</v>
      </c>
      <c r="M891" s="8"/>
      <c r="N891" s="8" t="s">
        <v>7823</v>
      </c>
      <c r="O891" s="8"/>
      <c r="Q891" s="16"/>
      <c r="R891" s="16" t="s">
        <v>7823</v>
      </c>
      <c r="S891" s="8"/>
      <c r="V891" s="8"/>
      <c r="X891" s="8"/>
      <c r="Y891" s="22"/>
      <c r="AC891" s="8">
        <f t="shared" si="158"/>
        <v>3</v>
      </c>
      <c r="AD891" s="8">
        <f t="shared" si="159"/>
        <v>0</v>
      </c>
      <c r="AE891" s="8">
        <f t="shared" si="160"/>
        <v>1</v>
      </c>
      <c r="AF891" s="8">
        <f t="shared" si="164"/>
        <v>0</v>
      </c>
      <c r="AG891" s="3">
        <f t="shared" si="166"/>
        <v>4</v>
      </c>
    </row>
    <row r="892" spans="1:33">
      <c r="A892" s="3" t="s">
        <v>9531</v>
      </c>
      <c r="B892" s="3" t="s">
        <v>9533</v>
      </c>
      <c r="C892" s="2" t="s">
        <v>7457</v>
      </c>
      <c r="D892" s="2" t="s">
        <v>7669</v>
      </c>
      <c r="E892" s="2" t="s">
        <v>7856</v>
      </c>
      <c r="F892" s="3" t="s">
        <v>3707</v>
      </c>
      <c r="H892" s="8" t="s">
        <v>7835</v>
      </c>
      <c r="I892" s="8"/>
      <c r="J892" s="72" t="s">
        <v>7823</v>
      </c>
      <c r="K892" s="8" t="s">
        <v>7277</v>
      </c>
      <c r="L892" s="32" t="s">
        <v>10049</v>
      </c>
      <c r="M892" s="8" t="s">
        <v>7835</v>
      </c>
      <c r="N892" s="8" t="s">
        <v>7823</v>
      </c>
      <c r="O892" s="8" t="s">
        <v>7277</v>
      </c>
      <c r="Q892" s="16"/>
      <c r="R892" s="16" t="s">
        <v>438</v>
      </c>
      <c r="S892" s="8" t="s">
        <v>7835</v>
      </c>
      <c r="T892" s="16" t="s">
        <v>7823</v>
      </c>
      <c r="V892" s="8" t="s">
        <v>7823</v>
      </c>
      <c r="X892" s="8" t="s">
        <v>7835</v>
      </c>
      <c r="Y892" s="22"/>
      <c r="AC892" s="8">
        <f t="shared" si="158"/>
        <v>5</v>
      </c>
      <c r="AD892" s="8">
        <f t="shared" si="159"/>
        <v>4</v>
      </c>
      <c r="AE892" s="8">
        <f t="shared" si="160"/>
        <v>3</v>
      </c>
      <c r="AF892" s="8">
        <f t="shared" si="164"/>
        <v>0</v>
      </c>
      <c r="AG892" s="3">
        <f t="shared" si="166"/>
        <v>12</v>
      </c>
    </row>
    <row r="893" spans="1:33">
      <c r="A893" s="3" t="s">
        <v>9531</v>
      </c>
      <c r="B893" s="3" t="s">
        <v>9533</v>
      </c>
      <c r="C893" s="2" t="s">
        <v>7457</v>
      </c>
      <c r="D893" s="2" t="s">
        <v>7850</v>
      </c>
      <c r="E893" s="2" t="s">
        <v>7660</v>
      </c>
      <c r="F893" s="3" t="s">
        <v>3356</v>
      </c>
      <c r="G893" s="8" t="s">
        <v>7277</v>
      </c>
      <c r="H893" s="8" t="s">
        <v>7835</v>
      </c>
      <c r="I893" s="8"/>
      <c r="J893" s="72" t="s">
        <v>7823</v>
      </c>
      <c r="K893" s="8" t="s">
        <v>7277</v>
      </c>
      <c r="L893" s="32" t="s">
        <v>10049</v>
      </c>
      <c r="M893" s="8" t="s">
        <v>7835</v>
      </c>
      <c r="N893" s="8" t="s">
        <v>7277</v>
      </c>
      <c r="O893" s="8" t="s">
        <v>7835</v>
      </c>
      <c r="P893" s="8" t="s">
        <v>7835</v>
      </c>
      <c r="Q893" s="16"/>
      <c r="R893" s="16" t="s">
        <v>7277</v>
      </c>
      <c r="S893" s="8" t="s">
        <v>7835</v>
      </c>
      <c r="T893" s="16" t="s">
        <v>7823</v>
      </c>
      <c r="U893" s="8" t="s">
        <v>7277</v>
      </c>
      <c r="V893" s="8" t="s">
        <v>7823</v>
      </c>
      <c r="X893" s="8" t="s">
        <v>7835</v>
      </c>
      <c r="Y893" s="22"/>
      <c r="AC893" s="8">
        <f t="shared" si="158"/>
        <v>4</v>
      </c>
      <c r="AD893" s="8">
        <f t="shared" si="159"/>
        <v>6</v>
      </c>
      <c r="AE893" s="8">
        <f t="shared" si="160"/>
        <v>5</v>
      </c>
      <c r="AF893" s="8">
        <f t="shared" si="164"/>
        <v>0</v>
      </c>
      <c r="AG893" s="3">
        <f t="shared" si="166"/>
        <v>15</v>
      </c>
    </row>
    <row r="894" spans="1:33">
      <c r="A894" s="3" t="s">
        <v>9531</v>
      </c>
      <c r="B894" s="3" t="s">
        <v>9535</v>
      </c>
      <c r="C894" s="2" t="s">
        <v>9053</v>
      </c>
      <c r="D894" s="2" t="s">
        <v>7316</v>
      </c>
      <c r="E894" s="2" t="s">
        <v>7854</v>
      </c>
      <c r="F894" s="3" t="s">
        <v>9053</v>
      </c>
      <c r="G894" s="8" t="s">
        <v>7823</v>
      </c>
      <c r="H894" s="8"/>
      <c r="I894" s="8" t="s">
        <v>7823</v>
      </c>
      <c r="J894" s="72" t="s">
        <v>7823</v>
      </c>
      <c r="L894" s="32" t="s">
        <v>10049</v>
      </c>
      <c r="M894" s="8"/>
      <c r="N894" s="8" t="s">
        <v>7823</v>
      </c>
      <c r="O894" s="8" t="s">
        <v>7823</v>
      </c>
      <c r="P894" s="8" t="s">
        <v>7823</v>
      </c>
      <c r="Q894" s="16" t="s">
        <v>7823</v>
      </c>
      <c r="R894" s="16" t="s">
        <v>7823</v>
      </c>
      <c r="S894" s="8" t="s">
        <v>7823</v>
      </c>
      <c r="T894" s="16" t="s">
        <v>7823</v>
      </c>
      <c r="U894" s="8" t="s">
        <v>7823</v>
      </c>
      <c r="V894" s="8" t="s">
        <v>7823</v>
      </c>
      <c r="X894" s="8"/>
      <c r="Y894" s="22"/>
      <c r="AC894" s="8">
        <f>COUNTIF(G894:Y894,"X")+COUNTIF(G894:Y894, "X(e)")</f>
        <v>13</v>
      </c>
      <c r="AD894" s="8">
        <f>COUNTIF(G894:Y894,"NB")</f>
        <v>0</v>
      </c>
      <c r="AE894" s="8">
        <f>COUNTIF(G894:Y894,"V")</f>
        <v>0</v>
      </c>
      <c r="AF894" s="8">
        <f>COUNTIF(G894:Z894,"IN")</f>
        <v>0</v>
      </c>
      <c r="AG894" s="3">
        <f>SUM(AC894:AF894)</f>
        <v>13</v>
      </c>
    </row>
    <row r="895" spans="1:33">
      <c r="A895" s="3" t="s">
        <v>9531</v>
      </c>
      <c r="B895" s="3" t="s">
        <v>9534</v>
      </c>
      <c r="C895" s="2" t="s">
        <v>8779</v>
      </c>
      <c r="D895" s="2" t="s">
        <v>8023</v>
      </c>
      <c r="E895" s="2" t="s">
        <v>8024</v>
      </c>
      <c r="F895" s="3" t="s">
        <v>3079</v>
      </c>
      <c r="G895" s="8" t="s">
        <v>7823</v>
      </c>
      <c r="H895" s="8"/>
      <c r="I895" s="8"/>
      <c r="K895" s="8" t="s">
        <v>7823</v>
      </c>
      <c r="L895" s="32"/>
      <c r="M895" s="8"/>
      <c r="O895" s="8"/>
      <c r="Q895" s="16"/>
      <c r="R895" s="16" t="s">
        <v>7823</v>
      </c>
      <c r="S895" s="8"/>
      <c r="V895" s="8"/>
      <c r="X895" s="8"/>
      <c r="Y895" s="22" t="s">
        <v>7277</v>
      </c>
      <c r="AC895" s="8">
        <f>COUNTIF(G895:Y895,"X")+COUNTIF(G895:Y895, "X(e)")</f>
        <v>3</v>
      </c>
      <c r="AD895" s="8">
        <f>COUNTIF(G895:Y895,"NB")</f>
        <v>0</v>
      </c>
      <c r="AE895" s="8">
        <f>COUNTIF(G895:Y895,"V")</f>
        <v>1</v>
      </c>
      <c r="AF895" s="8">
        <f>COUNTIF(G895:Z895,"IN")</f>
        <v>0</v>
      </c>
      <c r="AG895" s="3">
        <f>SUM(AC895:AF895)</f>
        <v>4</v>
      </c>
    </row>
    <row r="896" spans="1:33">
      <c r="A896" s="3" t="s">
        <v>9531</v>
      </c>
      <c r="B896" s="3" t="s">
        <v>9534</v>
      </c>
      <c r="C896" s="2" t="s">
        <v>8779</v>
      </c>
      <c r="D896" s="2" t="s">
        <v>8029</v>
      </c>
      <c r="E896" s="2" t="s">
        <v>7652</v>
      </c>
      <c r="F896" s="3" t="s">
        <v>3201</v>
      </c>
      <c r="H896" s="8"/>
      <c r="I896" s="8"/>
      <c r="L896" s="32"/>
      <c r="M896" s="8"/>
      <c r="N896" s="54" t="s">
        <v>8991</v>
      </c>
      <c r="O896" s="8"/>
      <c r="Q896" s="16"/>
      <c r="S896" s="8"/>
      <c r="V896" s="8"/>
      <c r="X896" s="8"/>
      <c r="Y896" s="22"/>
      <c r="AC896" s="8">
        <f t="shared" si="158"/>
        <v>1</v>
      </c>
      <c r="AD896" s="8">
        <f t="shared" si="159"/>
        <v>0</v>
      </c>
      <c r="AE896" s="8">
        <f t="shared" si="160"/>
        <v>0</v>
      </c>
      <c r="AF896" s="8">
        <f t="shared" si="164"/>
        <v>0</v>
      </c>
      <c r="AG896" s="3">
        <f t="shared" si="166"/>
        <v>1</v>
      </c>
    </row>
    <row r="897" spans="1:33">
      <c r="A897" s="3" t="s">
        <v>9531</v>
      </c>
      <c r="B897" s="3" t="s">
        <v>9534</v>
      </c>
      <c r="C897" s="2" t="s">
        <v>8779</v>
      </c>
      <c r="D897" s="2" t="s">
        <v>7860</v>
      </c>
      <c r="E897" s="2" t="s">
        <v>7838</v>
      </c>
      <c r="F897" s="3" t="s">
        <v>2924</v>
      </c>
      <c r="G897" s="8" t="s">
        <v>7823</v>
      </c>
      <c r="H897" s="8" t="s">
        <v>7823</v>
      </c>
      <c r="I897" s="8" t="s">
        <v>7823</v>
      </c>
      <c r="J897" s="72" t="s">
        <v>7823</v>
      </c>
      <c r="K897" s="8" t="s">
        <v>7823</v>
      </c>
      <c r="L897" s="32" t="s">
        <v>10049</v>
      </c>
      <c r="M897" s="8" t="s">
        <v>7835</v>
      </c>
      <c r="N897" s="8" t="s">
        <v>7823</v>
      </c>
      <c r="O897" s="8" t="s">
        <v>7823</v>
      </c>
      <c r="P897" s="8" t="s">
        <v>7823</v>
      </c>
      <c r="Q897" s="16" t="s">
        <v>7823</v>
      </c>
      <c r="R897" s="16" t="s">
        <v>7823</v>
      </c>
      <c r="S897" s="8" t="s">
        <v>7835</v>
      </c>
      <c r="T897" s="16" t="s">
        <v>7835</v>
      </c>
      <c r="U897" s="8" t="s">
        <v>7823</v>
      </c>
      <c r="V897" s="8" t="s">
        <v>7823</v>
      </c>
      <c r="X897" s="8" t="s">
        <v>7835</v>
      </c>
      <c r="Y897" s="22" t="s">
        <v>7277</v>
      </c>
      <c r="AC897" s="8">
        <f t="shared" si="158"/>
        <v>13</v>
      </c>
      <c r="AD897" s="8">
        <f t="shared" si="159"/>
        <v>4</v>
      </c>
      <c r="AE897" s="8">
        <f t="shared" si="160"/>
        <v>1</v>
      </c>
      <c r="AF897" s="8">
        <f t="shared" si="164"/>
        <v>0</v>
      </c>
      <c r="AG897" s="3">
        <f t="shared" si="166"/>
        <v>18</v>
      </c>
    </row>
    <row r="898" spans="1:33">
      <c r="A898" s="3" t="s">
        <v>9531</v>
      </c>
      <c r="B898" s="3" t="s">
        <v>9534</v>
      </c>
      <c r="C898" s="2" t="s">
        <v>8779</v>
      </c>
      <c r="D898" s="2" t="s">
        <v>8242</v>
      </c>
      <c r="E898" s="2" t="s">
        <v>7844</v>
      </c>
      <c r="F898" s="3" t="s">
        <v>9414</v>
      </c>
      <c r="G898" s="8" t="s">
        <v>7823</v>
      </c>
      <c r="H898" s="8"/>
      <c r="I898" s="8"/>
      <c r="K898" s="8" t="s">
        <v>7823</v>
      </c>
      <c r="L898" s="32"/>
      <c r="M898" s="8"/>
      <c r="O898" s="8"/>
      <c r="Q898" s="16"/>
      <c r="S898" s="8"/>
      <c r="V898" s="8"/>
      <c r="X898" s="8"/>
      <c r="Y898" s="22" t="s">
        <v>7823</v>
      </c>
      <c r="AC898" s="8">
        <f t="shared" si="158"/>
        <v>3</v>
      </c>
      <c r="AD898" s="8">
        <f t="shared" si="159"/>
        <v>0</v>
      </c>
      <c r="AE898" s="8">
        <f t="shared" si="160"/>
        <v>0</v>
      </c>
      <c r="AF898" s="8">
        <f t="shared" si="164"/>
        <v>0</v>
      </c>
      <c r="AG898" s="3">
        <f t="shared" si="166"/>
        <v>3</v>
      </c>
    </row>
    <row r="899" spans="1:33">
      <c r="A899" s="3" t="s">
        <v>9531</v>
      </c>
      <c r="B899" s="3" t="s">
        <v>9534</v>
      </c>
      <c r="C899" s="2" t="s">
        <v>8779</v>
      </c>
      <c r="D899" s="2" t="s">
        <v>8034</v>
      </c>
      <c r="E899" s="2" t="s">
        <v>8650</v>
      </c>
      <c r="F899" s="3" t="s">
        <v>1710</v>
      </c>
      <c r="G899" s="8" t="s">
        <v>7823</v>
      </c>
      <c r="H899" s="8"/>
      <c r="I899" s="8"/>
      <c r="K899" s="8" t="s">
        <v>7823</v>
      </c>
      <c r="L899" s="32" t="s">
        <v>10051</v>
      </c>
      <c r="M899" s="8"/>
      <c r="N899" s="8" t="s">
        <v>7823</v>
      </c>
      <c r="O899" s="8"/>
      <c r="Q899" s="16"/>
      <c r="R899" s="16" t="s">
        <v>7823</v>
      </c>
      <c r="S899" s="8"/>
      <c r="V899" s="8"/>
      <c r="X899" s="8"/>
      <c r="Y899" s="22"/>
      <c r="AC899" s="8">
        <f t="shared" si="158"/>
        <v>4</v>
      </c>
      <c r="AD899" s="8">
        <f t="shared" si="159"/>
        <v>0</v>
      </c>
      <c r="AE899" s="8">
        <f t="shared" si="160"/>
        <v>1</v>
      </c>
      <c r="AF899" s="8">
        <f t="shared" si="164"/>
        <v>0</v>
      </c>
      <c r="AG899" s="3">
        <f t="shared" si="166"/>
        <v>5</v>
      </c>
    </row>
    <row r="900" spans="1:33">
      <c r="A900" s="3" t="s">
        <v>9531</v>
      </c>
      <c r="B900" s="3" t="s">
        <v>9534</v>
      </c>
      <c r="C900" s="2" t="s">
        <v>8779</v>
      </c>
      <c r="D900" s="2" t="s">
        <v>8039</v>
      </c>
      <c r="E900" s="2" t="s">
        <v>7315</v>
      </c>
      <c r="F900" s="3" t="s">
        <v>1718</v>
      </c>
      <c r="G900" s="8" t="s">
        <v>7823</v>
      </c>
      <c r="H900" s="8"/>
      <c r="I900" s="8"/>
      <c r="J900" s="72" t="s">
        <v>7278</v>
      </c>
      <c r="K900" s="8" t="s">
        <v>7823</v>
      </c>
      <c r="L900" s="32"/>
      <c r="M900" s="8"/>
      <c r="O900" s="8"/>
      <c r="Q900" s="16"/>
      <c r="S900" s="8"/>
      <c r="U900" s="8" t="s">
        <v>7835</v>
      </c>
      <c r="V900" s="8"/>
      <c r="X900" s="8"/>
      <c r="Y900" s="22" t="s">
        <v>7823</v>
      </c>
      <c r="AC900" s="8">
        <f t="shared" si="158"/>
        <v>3</v>
      </c>
      <c r="AD900" s="8">
        <f t="shared" si="159"/>
        <v>1</v>
      </c>
      <c r="AE900" s="8">
        <f t="shared" si="160"/>
        <v>0</v>
      </c>
      <c r="AF900" s="8">
        <f t="shared" si="164"/>
        <v>0</v>
      </c>
      <c r="AG900" s="3">
        <f t="shared" si="166"/>
        <v>4</v>
      </c>
    </row>
    <row r="901" spans="1:33">
      <c r="A901" s="3" t="s">
        <v>9536</v>
      </c>
      <c r="B901" s="3" t="s">
        <v>9537</v>
      </c>
      <c r="C901" s="2" t="s">
        <v>8599</v>
      </c>
      <c r="D901" s="2" t="s">
        <v>7279</v>
      </c>
      <c r="E901" s="2" t="s">
        <v>7290</v>
      </c>
      <c r="F901" s="3" t="s">
        <v>3065</v>
      </c>
      <c r="H901" s="8" t="s">
        <v>7823</v>
      </c>
      <c r="I901" s="8"/>
      <c r="J901" s="72" t="s">
        <v>7277</v>
      </c>
      <c r="K901" s="8" t="s">
        <v>7277</v>
      </c>
      <c r="L901" s="32" t="s">
        <v>10049</v>
      </c>
      <c r="M901" s="8" t="s">
        <v>7835</v>
      </c>
      <c r="N901" s="8" t="s">
        <v>7823</v>
      </c>
      <c r="O901" s="8" t="s">
        <v>7835</v>
      </c>
      <c r="P901" s="8" t="s">
        <v>7835</v>
      </c>
      <c r="Q901" s="16"/>
      <c r="R901" s="16" t="s">
        <v>7835</v>
      </c>
      <c r="S901" s="8" t="s">
        <v>7835</v>
      </c>
      <c r="T901" s="16" t="s">
        <v>7823</v>
      </c>
      <c r="V901" s="8" t="s">
        <v>7823</v>
      </c>
      <c r="X901" s="8" t="s">
        <v>7835</v>
      </c>
      <c r="Y901" s="22"/>
      <c r="AC901" s="8">
        <f>COUNTIF(G901:Y901,"X")+COUNTIF(G901:Y901, "X(e)")</f>
        <v>5</v>
      </c>
      <c r="AD901" s="8">
        <f>COUNTIF(G901:Y901,"NB")</f>
        <v>6</v>
      </c>
      <c r="AE901" s="8">
        <f>COUNTIF(G901:Y901,"V")</f>
        <v>2</v>
      </c>
      <c r="AF901" s="8">
        <f t="shared" si="164"/>
        <v>0</v>
      </c>
      <c r="AG901" s="3">
        <f>SUM(AC901:AF901)</f>
        <v>13</v>
      </c>
    </row>
    <row r="902" spans="1:33">
      <c r="A902" s="3" t="s">
        <v>9536</v>
      </c>
      <c r="B902" s="3" t="s">
        <v>9537</v>
      </c>
      <c r="C902" s="2" t="s">
        <v>8599</v>
      </c>
      <c r="D902" s="2" t="s">
        <v>7111</v>
      </c>
      <c r="E902" s="2" t="s">
        <v>7105</v>
      </c>
      <c r="F902" s="3" t="s">
        <v>2893</v>
      </c>
      <c r="G902" s="8" t="s">
        <v>8721</v>
      </c>
      <c r="H902" s="8"/>
      <c r="I902" s="8"/>
      <c r="K902" s="8" t="s">
        <v>7823</v>
      </c>
      <c r="L902" s="32"/>
      <c r="M902" s="8"/>
      <c r="N902" s="8" t="s">
        <v>7823</v>
      </c>
      <c r="O902" s="8"/>
      <c r="Q902" s="16"/>
      <c r="R902" s="16" t="s">
        <v>7823</v>
      </c>
      <c r="S902" s="8"/>
      <c r="V902" s="8"/>
      <c r="X902" s="8"/>
      <c r="Y902" s="22"/>
      <c r="AC902" s="8">
        <f>COUNTIF(G902:Y902,"X")+COUNTIF(G902:Y902, "X(e)")</f>
        <v>3</v>
      </c>
      <c r="AD902" s="8">
        <f>COUNTIF(G902:Y902,"NB")</f>
        <v>0</v>
      </c>
      <c r="AE902" s="8">
        <f>COUNTIF(G902:Y902,"V")</f>
        <v>1</v>
      </c>
      <c r="AF902" s="8">
        <f t="shared" si="164"/>
        <v>0</v>
      </c>
      <c r="AG902" s="3">
        <f>SUM(AC902:AF902)</f>
        <v>4</v>
      </c>
    </row>
    <row r="903" spans="1:33">
      <c r="A903" s="3" t="s">
        <v>9536</v>
      </c>
      <c r="B903" s="3" t="s">
        <v>9538</v>
      </c>
      <c r="C903" s="2" t="s">
        <v>7914</v>
      </c>
      <c r="D903" s="2" t="s">
        <v>8436</v>
      </c>
      <c r="E903" s="2" t="s">
        <v>8437</v>
      </c>
      <c r="F903" s="3" t="s">
        <v>1716</v>
      </c>
      <c r="G903" s="8" t="s">
        <v>7823</v>
      </c>
      <c r="H903" s="8"/>
      <c r="I903" s="8" t="s">
        <v>7823</v>
      </c>
      <c r="J903" s="72" t="s">
        <v>7823</v>
      </c>
      <c r="L903" s="32" t="s">
        <v>10049</v>
      </c>
      <c r="M903" s="8"/>
      <c r="N903" s="8" t="s">
        <v>7823</v>
      </c>
      <c r="O903" s="8" t="s">
        <v>7823</v>
      </c>
      <c r="P903" s="8" t="s">
        <v>7823</v>
      </c>
      <c r="Q903" s="16" t="s">
        <v>7823</v>
      </c>
      <c r="R903" s="16" t="s">
        <v>7823</v>
      </c>
      <c r="S903" s="8" t="s">
        <v>7823</v>
      </c>
      <c r="T903" s="16" t="s">
        <v>7823</v>
      </c>
      <c r="U903" s="8" t="s">
        <v>7823</v>
      </c>
      <c r="V903" s="8" t="s">
        <v>7823</v>
      </c>
      <c r="X903" s="8"/>
      <c r="Y903" s="22"/>
      <c r="AC903" s="8">
        <f t="shared" si="158"/>
        <v>13</v>
      </c>
      <c r="AD903" s="8">
        <f t="shared" si="159"/>
        <v>0</v>
      </c>
      <c r="AE903" s="8">
        <f t="shared" si="160"/>
        <v>0</v>
      </c>
      <c r="AF903" s="8">
        <f t="shared" si="164"/>
        <v>0</v>
      </c>
      <c r="AG903" s="3">
        <f t="shared" si="166"/>
        <v>13</v>
      </c>
    </row>
    <row r="904" spans="1:33">
      <c r="A904" s="3" t="s">
        <v>9536</v>
      </c>
      <c r="B904" s="3" t="s">
        <v>9538</v>
      </c>
      <c r="C904" s="2" t="s">
        <v>7914</v>
      </c>
      <c r="D904" s="2" t="s">
        <v>8648</v>
      </c>
      <c r="E904" s="2" t="s">
        <v>8445</v>
      </c>
      <c r="F904" s="3" t="s">
        <v>1860</v>
      </c>
      <c r="G904" s="8" t="s">
        <v>7823</v>
      </c>
      <c r="H904" s="8"/>
      <c r="I904" s="8" t="s">
        <v>7823</v>
      </c>
      <c r="J904" s="72" t="s">
        <v>7823</v>
      </c>
      <c r="L904" s="32" t="s">
        <v>10049</v>
      </c>
      <c r="M904" s="8"/>
      <c r="N904" s="8" t="s">
        <v>7823</v>
      </c>
      <c r="O904" s="8" t="s">
        <v>7823</v>
      </c>
      <c r="P904" s="8" t="s">
        <v>7823</v>
      </c>
      <c r="Q904" s="16"/>
      <c r="R904" s="16" t="s">
        <v>7823</v>
      </c>
      <c r="S904" s="8" t="s">
        <v>7823</v>
      </c>
      <c r="T904" s="16" t="s">
        <v>7277</v>
      </c>
      <c r="V904" s="8" t="s">
        <v>7823</v>
      </c>
      <c r="X904" s="8"/>
      <c r="Y904" s="22"/>
      <c r="AC904" s="8">
        <f t="shared" si="158"/>
        <v>10</v>
      </c>
      <c r="AD904" s="8">
        <f t="shared" si="159"/>
        <v>0</v>
      </c>
      <c r="AE904" s="8">
        <f t="shared" si="160"/>
        <v>1</v>
      </c>
      <c r="AF904" s="8">
        <f t="shared" si="164"/>
        <v>0</v>
      </c>
      <c r="AG904" s="3">
        <f t="shared" si="166"/>
        <v>11</v>
      </c>
    </row>
    <row r="905" spans="1:33">
      <c r="A905" s="3" t="s">
        <v>9536</v>
      </c>
      <c r="B905" s="3" t="s">
        <v>9538</v>
      </c>
      <c r="C905" s="2" t="s">
        <v>7914</v>
      </c>
      <c r="D905" s="2" t="s">
        <v>8446</v>
      </c>
      <c r="E905" s="2" t="s">
        <v>7881</v>
      </c>
      <c r="F905" s="3" t="s">
        <v>1861</v>
      </c>
      <c r="H905" s="8"/>
      <c r="I905" s="8"/>
      <c r="L905" s="32" t="s">
        <v>10049</v>
      </c>
      <c r="M905" s="8"/>
      <c r="O905" s="8"/>
      <c r="Q905" s="16"/>
      <c r="R905" s="16" t="s">
        <v>7823</v>
      </c>
      <c r="S905" s="8"/>
      <c r="V905" s="8"/>
      <c r="X905" s="8"/>
      <c r="Y905" s="22"/>
      <c r="AC905" s="8">
        <f t="shared" si="158"/>
        <v>2</v>
      </c>
      <c r="AD905" s="8">
        <f t="shared" si="159"/>
        <v>0</v>
      </c>
      <c r="AE905" s="8">
        <f t="shared" si="160"/>
        <v>0</v>
      </c>
      <c r="AF905" s="8">
        <f t="shared" si="164"/>
        <v>0</v>
      </c>
      <c r="AG905" s="3">
        <f t="shared" si="166"/>
        <v>2</v>
      </c>
    </row>
    <row r="906" spans="1:33">
      <c r="A906" s="3" t="s">
        <v>9536</v>
      </c>
      <c r="B906" s="3" t="s">
        <v>9538</v>
      </c>
      <c r="C906" s="2" t="s">
        <v>7013</v>
      </c>
      <c r="D906" s="2" t="s">
        <v>7882</v>
      </c>
      <c r="E906" s="2" t="s">
        <v>7518</v>
      </c>
      <c r="F906" s="3" t="s">
        <v>2160</v>
      </c>
      <c r="H906" s="8"/>
      <c r="I906" s="8" t="s">
        <v>7823</v>
      </c>
      <c r="J906" s="72" t="s">
        <v>7823</v>
      </c>
      <c r="L906" s="32" t="s">
        <v>10049</v>
      </c>
      <c r="M906" s="8"/>
      <c r="N906" s="8" t="s">
        <v>7823</v>
      </c>
      <c r="O906" s="8" t="s">
        <v>7823</v>
      </c>
      <c r="P906" s="8" t="s">
        <v>7823</v>
      </c>
      <c r="Q906" s="16"/>
      <c r="R906" s="16" t="s">
        <v>7823</v>
      </c>
      <c r="S906" s="8" t="s">
        <v>7823</v>
      </c>
      <c r="T906" s="16" t="s">
        <v>7277</v>
      </c>
      <c r="V906" s="8" t="s">
        <v>7823</v>
      </c>
      <c r="X906" s="8"/>
      <c r="Y906" s="22"/>
      <c r="AC906" s="8">
        <f t="shared" si="158"/>
        <v>9</v>
      </c>
      <c r="AD906" s="8">
        <f t="shared" si="159"/>
        <v>0</v>
      </c>
      <c r="AE906" s="8">
        <f t="shared" si="160"/>
        <v>1</v>
      </c>
      <c r="AF906" s="8">
        <f t="shared" si="164"/>
        <v>0</v>
      </c>
      <c r="AG906" s="3">
        <f t="shared" si="166"/>
        <v>10</v>
      </c>
    </row>
    <row r="907" spans="1:33">
      <c r="A907" s="3" t="s">
        <v>9536</v>
      </c>
      <c r="B907" s="3" t="s">
        <v>9538</v>
      </c>
      <c r="C907" s="2" t="s">
        <v>8865</v>
      </c>
      <c r="D907" s="2" t="s">
        <v>7344</v>
      </c>
      <c r="E907" s="2" t="s">
        <v>7332</v>
      </c>
      <c r="F907" s="3" t="s">
        <v>1858</v>
      </c>
      <c r="G907" s="8" t="s">
        <v>7823</v>
      </c>
      <c r="H907" s="8"/>
      <c r="I907" s="8" t="s">
        <v>7823</v>
      </c>
      <c r="J907" s="72" t="s">
        <v>7823</v>
      </c>
      <c r="L907" s="32" t="s">
        <v>10049</v>
      </c>
      <c r="M907" s="8"/>
      <c r="N907" s="8" t="s">
        <v>7823</v>
      </c>
      <c r="O907" s="8" t="s">
        <v>7823</v>
      </c>
      <c r="P907" s="8" t="s">
        <v>7823</v>
      </c>
      <c r="Q907" s="16" t="s">
        <v>7823</v>
      </c>
      <c r="R907" s="16" t="s">
        <v>7823</v>
      </c>
      <c r="S907" s="8" t="s">
        <v>7823</v>
      </c>
      <c r="T907" s="16" t="s">
        <v>7823</v>
      </c>
      <c r="V907" s="8" t="s">
        <v>7823</v>
      </c>
      <c r="X907" s="8" t="s">
        <v>7277</v>
      </c>
      <c r="Y907" s="22"/>
      <c r="AC907" s="8">
        <f t="shared" si="158"/>
        <v>12</v>
      </c>
      <c r="AD907" s="8">
        <f t="shared" si="159"/>
        <v>0</v>
      </c>
      <c r="AE907" s="8">
        <f t="shared" si="160"/>
        <v>1</v>
      </c>
      <c r="AF907" s="8">
        <f t="shared" si="164"/>
        <v>0</v>
      </c>
      <c r="AG907" s="3">
        <f t="shared" si="166"/>
        <v>13</v>
      </c>
    </row>
    <row r="908" spans="1:33">
      <c r="A908" s="3" t="s">
        <v>9536</v>
      </c>
      <c r="B908" s="3" t="s">
        <v>9538</v>
      </c>
      <c r="C908" s="2" t="s">
        <v>8960</v>
      </c>
      <c r="D908" s="2" t="s">
        <v>7554</v>
      </c>
      <c r="E908" s="2" t="s">
        <v>7333</v>
      </c>
      <c r="F908" s="3" t="s">
        <v>2438</v>
      </c>
      <c r="H908" s="8"/>
      <c r="I908" s="8" t="s">
        <v>7823</v>
      </c>
      <c r="J908" s="72" t="s">
        <v>7823</v>
      </c>
      <c r="L908" s="32" t="s">
        <v>10049</v>
      </c>
      <c r="M908" s="8"/>
      <c r="N908" s="8" t="s">
        <v>7823</v>
      </c>
      <c r="O908" s="8" t="s">
        <v>7823</v>
      </c>
      <c r="P908" s="8" t="s">
        <v>7823</v>
      </c>
      <c r="Q908" s="16"/>
      <c r="R908" s="16" t="s">
        <v>7823</v>
      </c>
      <c r="S908" s="8" t="s">
        <v>7823</v>
      </c>
      <c r="V908" s="8" t="s">
        <v>7823</v>
      </c>
      <c r="X908" s="8"/>
      <c r="Y908" s="22"/>
      <c r="AC908" s="8">
        <f t="shared" si="158"/>
        <v>9</v>
      </c>
      <c r="AD908" s="8">
        <f t="shared" si="159"/>
        <v>0</v>
      </c>
      <c r="AE908" s="8">
        <f t="shared" si="160"/>
        <v>0</v>
      </c>
      <c r="AF908" s="8">
        <f t="shared" si="164"/>
        <v>0</v>
      </c>
      <c r="AG908" s="3">
        <f t="shared" si="166"/>
        <v>9</v>
      </c>
    </row>
    <row r="909" spans="1:33">
      <c r="A909" s="3" t="s">
        <v>9536</v>
      </c>
      <c r="B909" s="3" t="s">
        <v>9538</v>
      </c>
      <c r="C909" s="2" t="s">
        <v>8805</v>
      </c>
      <c r="D909" s="2" t="s">
        <v>7331</v>
      </c>
      <c r="E909" s="2" t="s">
        <v>7158</v>
      </c>
      <c r="F909" s="3" t="s">
        <v>2439</v>
      </c>
      <c r="G909" s="8" t="s">
        <v>7823</v>
      </c>
      <c r="H909" s="8" t="s">
        <v>7277</v>
      </c>
      <c r="I909" s="8" t="s">
        <v>7823</v>
      </c>
      <c r="J909" s="72" t="s">
        <v>7823</v>
      </c>
      <c r="L909" s="32" t="s">
        <v>7823</v>
      </c>
      <c r="M909" s="8"/>
      <c r="N909" s="8" t="s">
        <v>7823</v>
      </c>
      <c r="O909" s="8" t="s">
        <v>7823</v>
      </c>
      <c r="P909" s="8" t="s">
        <v>7823</v>
      </c>
      <c r="Q909" s="16" t="s">
        <v>7823</v>
      </c>
      <c r="R909" s="16" t="s">
        <v>7278</v>
      </c>
      <c r="S909" s="8" t="s">
        <v>7823</v>
      </c>
      <c r="T909" s="16" t="s">
        <v>7823</v>
      </c>
      <c r="U909" s="8" t="s">
        <v>7823</v>
      </c>
      <c r="V909" s="8" t="s">
        <v>7823</v>
      </c>
      <c r="X909" s="8"/>
      <c r="Y909" s="22"/>
      <c r="AC909" s="8">
        <f t="shared" si="158"/>
        <v>12</v>
      </c>
      <c r="AD909" s="8">
        <f t="shared" si="159"/>
        <v>0</v>
      </c>
      <c r="AE909" s="8">
        <f t="shared" si="160"/>
        <v>1</v>
      </c>
      <c r="AF909" s="8">
        <f t="shared" si="164"/>
        <v>0</v>
      </c>
      <c r="AG909" s="3">
        <f t="shared" si="166"/>
        <v>13</v>
      </c>
    </row>
    <row r="910" spans="1:33">
      <c r="A910" s="3" t="s">
        <v>9536</v>
      </c>
      <c r="B910" s="3" t="s">
        <v>9538</v>
      </c>
      <c r="C910" s="2" t="s">
        <v>8307</v>
      </c>
      <c r="D910" s="2" t="s">
        <v>7159</v>
      </c>
      <c r="E910" s="2" t="s">
        <v>7160</v>
      </c>
      <c r="F910" s="3" t="s">
        <v>3244</v>
      </c>
      <c r="G910" s="8" t="s">
        <v>7823</v>
      </c>
      <c r="H910" s="8" t="s">
        <v>32</v>
      </c>
      <c r="I910" s="8" t="s">
        <v>7823</v>
      </c>
      <c r="J910" s="72" t="s">
        <v>7823</v>
      </c>
      <c r="K910" s="8" t="s">
        <v>7277</v>
      </c>
      <c r="L910" s="32" t="s">
        <v>10049</v>
      </c>
      <c r="M910" s="8" t="s">
        <v>7277</v>
      </c>
      <c r="N910" s="8" t="s">
        <v>7823</v>
      </c>
      <c r="O910" s="8" t="s">
        <v>7823</v>
      </c>
      <c r="P910" s="8" t="s">
        <v>7823</v>
      </c>
      <c r="Q910" s="16" t="s">
        <v>7823</v>
      </c>
      <c r="R910" s="16" t="s">
        <v>7823</v>
      </c>
      <c r="S910" s="8" t="s">
        <v>7823</v>
      </c>
      <c r="T910" s="16" t="s">
        <v>7823</v>
      </c>
      <c r="V910" s="8" t="s">
        <v>10300</v>
      </c>
      <c r="X910" s="8"/>
      <c r="Y910" s="22"/>
      <c r="AC910" s="8">
        <f t="shared" si="158"/>
        <v>12</v>
      </c>
      <c r="AD910" s="8">
        <f t="shared" si="159"/>
        <v>1</v>
      </c>
      <c r="AE910" s="8">
        <f t="shared" si="160"/>
        <v>2</v>
      </c>
      <c r="AF910" s="8">
        <f t="shared" si="164"/>
        <v>0</v>
      </c>
      <c r="AG910" s="3">
        <f t="shared" si="166"/>
        <v>15</v>
      </c>
    </row>
    <row r="911" spans="1:33">
      <c r="A911" s="3" t="s">
        <v>9536</v>
      </c>
      <c r="B911" s="3" t="s">
        <v>9538</v>
      </c>
      <c r="C911" s="2" t="s">
        <v>8307</v>
      </c>
      <c r="D911" s="2" t="s">
        <v>7161</v>
      </c>
      <c r="E911" s="2" t="s">
        <v>7532</v>
      </c>
      <c r="F911" s="3" t="s">
        <v>2766</v>
      </c>
      <c r="G911" s="8" t="s">
        <v>7823</v>
      </c>
      <c r="H911" s="8"/>
      <c r="I911" s="8" t="s">
        <v>7823</v>
      </c>
      <c r="J911" s="72" t="s">
        <v>7823</v>
      </c>
      <c r="K911" s="8" t="s">
        <v>7823</v>
      </c>
      <c r="L911" s="32" t="s">
        <v>10049</v>
      </c>
      <c r="M911" s="8"/>
      <c r="N911" s="8" t="s">
        <v>7278</v>
      </c>
      <c r="O911" s="8" t="s">
        <v>7823</v>
      </c>
      <c r="P911" s="8" t="s">
        <v>7823</v>
      </c>
      <c r="Q911" s="16" t="s">
        <v>7823</v>
      </c>
      <c r="R911" s="16" t="s">
        <v>7277</v>
      </c>
      <c r="S911" s="8" t="s">
        <v>7835</v>
      </c>
      <c r="T911" s="16" t="s">
        <v>7823</v>
      </c>
      <c r="U911" s="8" t="s">
        <v>7823</v>
      </c>
      <c r="V911" s="26" t="s">
        <v>10295</v>
      </c>
      <c r="X911" s="8"/>
      <c r="Y911" s="22"/>
      <c r="AC911" s="8">
        <f t="shared" si="158"/>
        <v>11</v>
      </c>
      <c r="AD911" s="8">
        <f t="shared" si="159"/>
        <v>1</v>
      </c>
      <c r="AE911" s="8">
        <f t="shared" si="160"/>
        <v>1</v>
      </c>
      <c r="AF911" s="8">
        <f t="shared" si="164"/>
        <v>0</v>
      </c>
      <c r="AG911" s="3">
        <f t="shared" si="166"/>
        <v>13</v>
      </c>
    </row>
    <row r="912" spans="1:33">
      <c r="A912" s="3" t="s">
        <v>9536</v>
      </c>
      <c r="B912" s="3" t="s">
        <v>9538</v>
      </c>
      <c r="C912" s="2" t="s">
        <v>8412</v>
      </c>
      <c r="D912" s="2" t="s">
        <v>7170</v>
      </c>
      <c r="E912" s="2" t="s">
        <v>8075</v>
      </c>
      <c r="F912" s="3" t="s">
        <v>3392</v>
      </c>
      <c r="G912" s="8" t="s">
        <v>7823</v>
      </c>
      <c r="H912" s="8" t="s">
        <v>32</v>
      </c>
      <c r="I912" s="8" t="s">
        <v>7823</v>
      </c>
      <c r="J912" s="72" t="s">
        <v>7823</v>
      </c>
      <c r="K912" s="8" t="s">
        <v>7823</v>
      </c>
      <c r="L912" s="32" t="s">
        <v>10049</v>
      </c>
      <c r="M912" s="8" t="s">
        <v>7835</v>
      </c>
      <c r="N912" s="8" t="s">
        <v>7823</v>
      </c>
      <c r="O912" s="8" t="s">
        <v>7823</v>
      </c>
      <c r="P912" s="8" t="s">
        <v>7823</v>
      </c>
      <c r="Q912" s="16" t="s">
        <v>7823</v>
      </c>
      <c r="R912" s="16" t="s">
        <v>7823</v>
      </c>
      <c r="S912" s="8" t="s">
        <v>7823</v>
      </c>
      <c r="T912" s="16" t="s">
        <v>7823</v>
      </c>
      <c r="U912" s="8" t="s">
        <v>7823</v>
      </c>
      <c r="V912" s="8" t="s">
        <v>7823</v>
      </c>
      <c r="X912" s="8" t="s">
        <v>7835</v>
      </c>
      <c r="Y912" s="22" t="s">
        <v>7823</v>
      </c>
      <c r="AC912" s="8">
        <f t="shared" si="158"/>
        <v>16</v>
      </c>
      <c r="AD912" s="8">
        <f t="shared" si="159"/>
        <v>2</v>
      </c>
      <c r="AE912" s="8">
        <f t="shared" si="160"/>
        <v>0</v>
      </c>
      <c r="AF912" s="8">
        <f t="shared" si="164"/>
        <v>0</v>
      </c>
      <c r="AG912" s="3">
        <f t="shared" si="166"/>
        <v>18</v>
      </c>
    </row>
    <row r="913" spans="1:33">
      <c r="A913" s="3" t="s">
        <v>9536</v>
      </c>
      <c r="B913" s="3" t="s">
        <v>9538</v>
      </c>
      <c r="C913" s="2" t="s">
        <v>8871</v>
      </c>
      <c r="D913" s="2" t="s">
        <v>7519</v>
      </c>
      <c r="E913" s="2" t="s">
        <v>8080</v>
      </c>
      <c r="F913" s="3" t="s">
        <v>3389</v>
      </c>
      <c r="G913" s="8" t="s">
        <v>7277</v>
      </c>
      <c r="H913" s="8" t="s">
        <v>7823</v>
      </c>
      <c r="I913" s="8"/>
      <c r="J913" s="72" t="s">
        <v>7823</v>
      </c>
      <c r="K913" s="8" t="s">
        <v>8904</v>
      </c>
      <c r="L913" s="32" t="s">
        <v>10049</v>
      </c>
      <c r="M913" s="8" t="s">
        <v>7823</v>
      </c>
      <c r="N913" s="8" t="s">
        <v>7823</v>
      </c>
      <c r="O913" s="8" t="s">
        <v>7823</v>
      </c>
      <c r="P913" s="8" t="s">
        <v>7823</v>
      </c>
      <c r="Q913" s="16"/>
      <c r="R913" s="16" t="s">
        <v>7823</v>
      </c>
      <c r="S913" s="8" t="s">
        <v>7823</v>
      </c>
      <c r="T913" s="16" t="s">
        <v>7823</v>
      </c>
      <c r="V913" s="8" t="s">
        <v>7823</v>
      </c>
      <c r="X913" s="8" t="s">
        <v>7823</v>
      </c>
      <c r="Y913" s="22"/>
      <c r="AC913" s="8">
        <f t="shared" si="158"/>
        <v>12</v>
      </c>
      <c r="AD913" s="8">
        <f t="shared" si="159"/>
        <v>0</v>
      </c>
      <c r="AE913" s="8">
        <f t="shared" si="160"/>
        <v>2</v>
      </c>
      <c r="AF913" s="8">
        <f t="shared" si="164"/>
        <v>0</v>
      </c>
      <c r="AG913" s="3">
        <f t="shared" si="166"/>
        <v>14</v>
      </c>
    </row>
    <row r="914" spans="1:33">
      <c r="A914" s="3" t="s">
        <v>9536</v>
      </c>
      <c r="B914" s="3" t="s">
        <v>9538</v>
      </c>
      <c r="C914" s="2" t="s">
        <v>9153</v>
      </c>
      <c r="D914" s="2" t="s">
        <v>8081</v>
      </c>
      <c r="E914" s="2" t="s">
        <v>7894</v>
      </c>
      <c r="F914" s="3" t="s">
        <v>3395</v>
      </c>
      <c r="G914" s="8" t="s">
        <v>7278</v>
      </c>
      <c r="H914" s="8" t="s">
        <v>7823</v>
      </c>
      <c r="I914" s="8"/>
      <c r="L914" s="32" t="s">
        <v>10050</v>
      </c>
      <c r="M914" s="8" t="s">
        <v>7823</v>
      </c>
      <c r="N914" s="8" t="s">
        <v>7835</v>
      </c>
      <c r="O914" s="8"/>
      <c r="Q914" s="16"/>
      <c r="S914" s="8" t="s">
        <v>7277</v>
      </c>
      <c r="T914" s="16" t="s">
        <v>7823</v>
      </c>
      <c r="V914" s="8" t="s">
        <v>7835</v>
      </c>
      <c r="X914" s="8" t="s">
        <v>7823</v>
      </c>
      <c r="Y914" s="22"/>
      <c r="AC914" s="8">
        <f t="shared" si="158"/>
        <v>4</v>
      </c>
      <c r="AD914" s="8">
        <f t="shared" si="159"/>
        <v>3</v>
      </c>
      <c r="AE914" s="8">
        <f t="shared" si="160"/>
        <v>1</v>
      </c>
      <c r="AF914" s="8">
        <f t="shared" si="164"/>
        <v>0</v>
      </c>
      <c r="AG914" s="3">
        <f t="shared" si="166"/>
        <v>8</v>
      </c>
    </row>
    <row r="915" spans="1:33">
      <c r="A915" s="3" t="s">
        <v>9536</v>
      </c>
      <c r="B915" s="3" t="s">
        <v>9538</v>
      </c>
      <c r="C915" s="2" t="s">
        <v>9153</v>
      </c>
      <c r="D915" s="2" t="s">
        <v>7997</v>
      </c>
      <c r="E915" s="2" t="s">
        <v>7896</v>
      </c>
      <c r="F915" s="3" t="s">
        <v>3718</v>
      </c>
      <c r="G915" s="8" t="s">
        <v>7823</v>
      </c>
      <c r="H915" s="8" t="s">
        <v>241</v>
      </c>
      <c r="I915" s="8" t="s">
        <v>7823</v>
      </c>
      <c r="J915" s="72" t="s">
        <v>7823</v>
      </c>
      <c r="K915" s="8" t="s">
        <v>7277</v>
      </c>
      <c r="L915" s="32" t="s">
        <v>10049</v>
      </c>
      <c r="M915" s="8" t="s">
        <v>7277</v>
      </c>
      <c r="N915" s="8" t="s">
        <v>7823</v>
      </c>
      <c r="O915" s="8" t="s">
        <v>7823</v>
      </c>
      <c r="P915" s="8" t="s">
        <v>7823</v>
      </c>
      <c r="Q915" s="16" t="s">
        <v>7823</v>
      </c>
      <c r="R915" s="16" t="s">
        <v>7823</v>
      </c>
      <c r="S915" s="8" t="s">
        <v>7823</v>
      </c>
      <c r="T915" s="16" t="s">
        <v>7823</v>
      </c>
      <c r="U915" s="8" t="s">
        <v>7823</v>
      </c>
      <c r="V915" s="8" t="s">
        <v>7823</v>
      </c>
      <c r="X915" s="8" t="s">
        <v>7835</v>
      </c>
      <c r="Y915" s="22" t="s">
        <v>7277</v>
      </c>
      <c r="AC915" s="8">
        <f t="shared" si="158"/>
        <v>13</v>
      </c>
      <c r="AD915" s="8">
        <f t="shared" si="159"/>
        <v>1</v>
      </c>
      <c r="AE915" s="8">
        <f t="shared" si="160"/>
        <v>4</v>
      </c>
      <c r="AF915" s="8">
        <f t="shared" si="164"/>
        <v>0</v>
      </c>
      <c r="AG915" s="3">
        <f t="shared" si="166"/>
        <v>18</v>
      </c>
    </row>
    <row r="916" spans="1:33">
      <c r="A916" s="3" t="s">
        <v>9536</v>
      </c>
      <c r="B916" s="3" t="s">
        <v>9538</v>
      </c>
      <c r="C916" s="2" t="s">
        <v>8895</v>
      </c>
      <c r="D916" s="2" t="s">
        <v>8004</v>
      </c>
      <c r="E916" s="2" t="s">
        <v>7723</v>
      </c>
      <c r="F916" s="3" t="s">
        <v>8638</v>
      </c>
      <c r="H916" s="8"/>
      <c r="I916" s="8"/>
      <c r="J916" s="72" t="s">
        <v>7277</v>
      </c>
      <c r="L916" s="32"/>
      <c r="M916" s="8"/>
      <c r="O916" s="8"/>
      <c r="Q916" s="16"/>
      <c r="S916" s="8"/>
      <c r="T916" s="16" t="s">
        <v>7277</v>
      </c>
      <c r="V916" s="8"/>
      <c r="X916" s="8"/>
      <c r="Y916" s="22"/>
      <c r="AC916" s="8">
        <f t="shared" si="158"/>
        <v>0</v>
      </c>
      <c r="AD916" s="8">
        <f t="shared" si="159"/>
        <v>0</v>
      </c>
      <c r="AE916" s="8">
        <f t="shared" si="160"/>
        <v>2</v>
      </c>
      <c r="AF916" s="8">
        <f t="shared" si="164"/>
        <v>0</v>
      </c>
      <c r="AG916" s="3">
        <f t="shared" si="166"/>
        <v>2</v>
      </c>
    </row>
    <row r="917" spans="1:33">
      <c r="A917" s="3" t="s">
        <v>9536</v>
      </c>
      <c r="B917" s="3" t="s">
        <v>9538</v>
      </c>
      <c r="C917" s="2" t="s">
        <v>8591</v>
      </c>
      <c r="D917" s="2" t="s">
        <v>8083</v>
      </c>
      <c r="E917" s="2" t="s">
        <v>7891</v>
      </c>
      <c r="F917" s="3" t="s">
        <v>3717</v>
      </c>
      <c r="G917" s="8" t="s">
        <v>7823</v>
      </c>
      <c r="H917" s="8" t="s">
        <v>7823</v>
      </c>
      <c r="I917" s="8" t="s">
        <v>7823</v>
      </c>
      <c r="J917" s="72" t="s">
        <v>7823</v>
      </c>
      <c r="K917" s="8" t="s">
        <v>7823</v>
      </c>
      <c r="L917" s="32" t="s">
        <v>10049</v>
      </c>
      <c r="M917" s="8" t="s">
        <v>7823</v>
      </c>
      <c r="N917" s="8" t="s">
        <v>7823</v>
      </c>
      <c r="O917" s="8" t="s">
        <v>7823</v>
      </c>
      <c r="P917" s="8" t="s">
        <v>7823</v>
      </c>
      <c r="Q917" s="16" t="s">
        <v>7823</v>
      </c>
      <c r="R917" s="16" t="s">
        <v>7823</v>
      </c>
      <c r="S917" s="8" t="s">
        <v>7823</v>
      </c>
      <c r="T917" s="16" t="s">
        <v>7823</v>
      </c>
      <c r="U917" s="8" t="s">
        <v>7823</v>
      </c>
      <c r="V917" s="8" t="s">
        <v>7823</v>
      </c>
      <c r="X917" s="8" t="s">
        <v>7835</v>
      </c>
      <c r="Y917" s="22" t="s">
        <v>7835</v>
      </c>
      <c r="AC917" s="8">
        <f t="shared" si="158"/>
        <v>16</v>
      </c>
      <c r="AD917" s="8">
        <f t="shared" si="159"/>
        <v>2</v>
      </c>
      <c r="AE917" s="8">
        <f t="shared" si="160"/>
        <v>0</v>
      </c>
      <c r="AF917" s="8">
        <f t="shared" si="164"/>
        <v>0</v>
      </c>
      <c r="AG917" s="3">
        <f t="shared" si="166"/>
        <v>18</v>
      </c>
    </row>
    <row r="918" spans="1:33">
      <c r="A918" s="3" t="s">
        <v>9536</v>
      </c>
      <c r="B918" s="3" t="s">
        <v>9538</v>
      </c>
      <c r="C918" s="2" t="s">
        <v>8521</v>
      </c>
      <c r="D918" s="2" t="s">
        <v>8134</v>
      </c>
      <c r="E918" s="2" t="s">
        <v>7892</v>
      </c>
      <c r="F918" s="3" t="s">
        <v>3869</v>
      </c>
      <c r="H918" s="8"/>
      <c r="I918" s="8"/>
      <c r="J918" s="72" t="s">
        <v>7277</v>
      </c>
      <c r="L918" s="32"/>
      <c r="M918" s="8"/>
      <c r="O918" s="8"/>
      <c r="Q918" s="16"/>
      <c r="S918" s="8"/>
      <c r="T918" s="16" t="s">
        <v>7277</v>
      </c>
      <c r="V918" s="8"/>
      <c r="X918" s="8"/>
      <c r="Y918" s="22"/>
      <c r="AC918" s="8">
        <f t="shared" si="158"/>
        <v>0</v>
      </c>
      <c r="AD918" s="8">
        <f t="shared" si="159"/>
        <v>0</v>
      </c>
      <c r="AE918" s="8">
        <f t="shared" si="160"/>
        <v>2</v>
      </c>
      <c r="AF918" s="8">
        <f t="shared" si="164"/>
        <v>0</v>
      </c>
      <c r="AG918" s="3">
        <f t="shared" si="166"/>
        <v>2</v>
      </c>
    </row>
    <row r="919" spans="1:33">
      <c r="A919" s="3" t="s">
        <v>9536</v>
      </c>
      <c r="B919" s="3" t="s">
        <v>9538</v>
      </c>
      <c r="C919" s="2" t="s">
        <v>8521</v>
      </c>
      <c r="D919" s="2" t="s">
        <v>7909</v>
      </c>
      <c r="E919" s="2" t="s">
        <v>7713</v>
      </c>
      <c r="F919" s="3" t="s">
        <v>3719</v>
      </c>
      <c r="H919" s="8" t="s">
        <v>7835</v>
      </c>
      <c r="I919" s="8"/>
      <c r="J919" s="72" t="s">
        <v>7278</v>
      </c>
      <c r="L919" s="32" t="s">
        <v>7835</v>
      </c>
      <c r="M919" s="8" t="s">
        <v>7835</v>
      </c>
      <c r="N919" s="8" t="s">
        <v>7823</v>
      </c>
      <c r="O919" s="8"/>
      <c r="Q919" s="16"/>
      <c r="S919" s="8"/>
      <c r="T919" s="16" t="s">
        <v>7835</v>
      </c>
      <c r="V919" s="8" t="s">
        <v>7835</v>
      </c>
      <c r="X919" s="8" t="s">
        <v>7835</v>
      </c>
      <c r="Y919" s="22"/>
      <c r="AC919" s="8">
        <f t="shared" si="158"/>
        <v>1</v>
      </c>
      <c r="AD919" s="8">
        <f t="shared" si="159"/>
        <v>6</v>
      </c>
      <c r="AE919" s="8">
        <f t="shared" si="160"/>
        <v>0</v>
      </c>
      <c r="AF919" s="8">
        <f t="shared" si="164"/>
        <v>0</v>
      </c>
      <c r="AG919" s="3">
        <f t="shared" si="166"/>
        <v>7</v>
      </c>
    </row>
    <row r="920" spans="1:33">
      <c r="A920" s="3" t="s">
        <v>9536</v>
      </c>
      <c r="B920" s="3" t="s">
        <v>9538</v>
      </c>
      <c r="C920" s="2" t="s">
        <v>8521</v>
      </c>
      <c r="D920" s="2" t="s">
        <v>7905</v>
      </c>
      <c r="E920" s="2" t="s">
        <v>8488</v>
      </c>
      <c r="F920" s="3" t="s">
        <v>3870</v>
      </c>
      <c r="G920" s="8" t="s">
        <v>7823</v>
      </c>
      <c r="H920" s="8"/>
      <c r="I920" s="8" t="s">
        <v>7823</v>
      </c>
      <c r="J920" s="72" t="s">
        <v>7823</v>
      </c>
      <c r="K920" s="8" t="s">
        <v>7823</v>
      </c>
      <c r="L920" s="32" t="s">
        <v>10049</v>
      </c>
      <c r="M920" s="8"/>
      <c r="N920" s="8" t="s">
        <v>7823</v>
      </c>
      <c r="O920" s="8" t="s">
        <v>7823</v>
      </c>
      <c r="P920" s="8" t="s">
        <v>7823</v>
      </c>
      <c r="Q920" s="16" t="s">
        <v>7823</v>
      </c>
      <c r="R920" s="16" t="s">
        <v>7823</v>
      </c>
      <c r="S920" s="8" t="s">
        <v>7823</v>
      </c>
      <c r="T920" s="16" t="s">
        <v>7835</v>
      </c>
      <c r="U920" s="8" t="s">
        <v>7823</v>
      </c>
      <c r="V920" s="8" t="s">
        <v>7823</v>
      </c>
      <c r="X920" s="8"/>
      <c r="Y920" s="22" t="s">
        <v>7277</v>
      </c>
      <c r="AC920" s="8">
        <f t="shared" si="158"/>
        <v>13</v>
      </c>
      <c r="AD920" s="8">
        <f t="shared" si="159"/>
        <v>1</v>
      </c>
      <c r="AE920" s="8">
        <f t="shared" si="160"/>
        <v>1</v>
      </c>
      <c r="AF920" s="8">
        <f t="shared" si="164"/>
        <v>0</v>
      </c>
      <c r="AG920" s="3">
        <f t="shared" si="166"/>
        <v>15</v>
      </c>
    </row>
    <row r="921" spans="1:33">
      <c r="A921" s="3" t="s">
        <v>9536</v>
      </c>
      <c r="B921" s="3" t="s">
        <v>9538</v>
      </c>
      <c r="C921" s="2" t="s">
        <v>8521</v>
      </c>
      <c r="D921" s="2" t="s">
        <v>8685</v>
      </c>
      <c r="E921" s="2" t="s">
        <v>8887</v>
      </c>
      <c r="F921" s="3" t="s">
        <v>7274</v>
      </c>
      <c r="H921" s="8"/>
      <c r="I921" s="8"/>
      <c r="J921" s="72" t="s">
        <v>7277</v>
      </c>
      <c r="L921" s="32"/>
      <c r="M921" s="8"/>
      <c r="O921" s="8"/>
      <c r="Q921" s="16"/>
      <c r="S921" s="8"/>
      <c r="T921" s="16" t="s">
        <v>7277</v>
      </c>
      <c r="V921" s="8"/>
      <c r="X921" s="8"/>
      <c r="Y921" s="22"/>
      <c r="AC921" s="8">
        <f t="shared" si="158"/>
        <v>0</v>
      </c>
      <c r="AD921" s="8">
        <f t="shared" si="159"/>
        <v>0</v>
      </c>
      <c r="AE921" s="8">
        <f t="shared" si="160"/>
        <v>2</v>
      </c>
      <c r="AF921" s="8">
        <f t="shared" si="164"/>
        <v>0</v>
      </c>
      <c r="AG921" s="3">
        <f t="shared" si="166"/>
        <v>2</v>
      </c>
    </row>
    <row r="922" spans="1:33">
      <c r="A922" s="3" t="s">
        <v>9536</v>
      </c>
      <c r="B922" s="3" t="s">
        <v>9538</v>
      </c>
      <c r="C922" s="2" t="s">
        <v>8521</v>
      </c>
      <c r="D922" s="2" t="s">
        <v>8888</v>
      </c>
      <c r="E922" s="2" t="s">
        <v>8890</v>
      </c>
      <c r="F922" s="3" t="s">
        <v>4183</v>
      </c>
      <c r="G922" s="8" t="s">
        <v>7823</v>
      </c>
      <c r="H922" s="8" t="s">
        <v>7823</v>
      </c>
      <c r="I922" s="8" t="s">
        <v>7823</v>
      </c>
      <c r="J922" s="72" t="s">
        <v>7823</v>
      </c>
      <c r="K922" s="8" t="s">
        <v>7823</v>
      </c>
      <c r="L922" s="32" t="s">
        <v>10049</v>
      </c>
      <c r="M922" s="8" t="s">
        <v>7835</v>
      </c>
      <c r="N922" s="8" t="s">
        <v>7823</v>
      </c>
      <c r="O922" s="8" t="s">
        <v>7823</v>
      </c>
      <c r="P922" s="8" t="s">
        <v>7823</v>
      </c>
      <c r="Q922" s="16" t="s">
        <v>7823</v>
      </c>
      <c r="R922" s="16" t="s">
        <v>7823</v>
      </c>
      <c r="S922" s="8" t="s">
        <v>7823</v>
      </c>
      <c r="T922" s="16" t="s">
        <v>7823</v>
      </c>
      <c r="U922" s="8" t="s">
        <v>7823</v>
      </c>
      <c r="V922" s="8" t="s">
        <v>7823</v>
      </c>
      <c r="X922" s="8" t="s">
        <v>7823</v>
      </c>
      <c r="Y922" s="22" t="s">
        <v>7277</v>
      </c>
      <c r="AC922" s="8">
        <f t="shared" si="158"/>
        <v>16</v>
      </c>
      <c r="AD922" s="8">
        <f t="shared" si="159"/>
        <v>1</v>
      </c>
      <c r="AE922" s="8">
        <f t="shared" si="160"/>
        <v>1</v>
      </c>
      <c r="AF922" s="8">
        <f t="shared" si="164"/>
        <v>0</v>
      </c>
      <c r="AG922" s="3">
        <f t="shared" si="166"/>
        <v>18</v>
      </c>
    </row>
    <row r="923" spans="1:33">
      <c r="A923" s="3" t="s">
        <v>9536</v>
      </c>
      <c r="B923" s="3" t="s">
        <v>9538</v>
      </c>
      <c r="C923" s="2" t="s">
        <v>8872</v>
      </c>
      <c r="D923" s="2" t="s">
        <v>8068</v>
      </c>
      <c r="E923" s="2" t="s">
        <v>8702</v>
      </c>
      <c r="F923" s="3" t="s">
        <v>3228</v>
      </c>
      <c r="G923" s="8" t="s">
        <v>7823</v>
      </c>
      <c r="H923" s="8" t="s">
        <v>241</v>
      </c>
      <c r="I923" s="8" t="s">
        <v>7823</v>
      </c>
      <c r="J923" s="72" t="s">
        <v>7823</v>
      </c>
      <c r="K923" s="8" t="s">
        <v>8904</v>
      </c>
      <c r="L923" s="32" t="s">
        <v>10049</v>
      </c>
      <c r="M923" s="8"/>
      <c r="N923" s="8" t="s">
        <v>7277</v>
      </c>
      <c r="O923" s="8"/>
      <c r="Q923" s="16" t="s">
        <v>7823</v>
      </c>
      <c r="R923" s="16" t="s">
        <v>7277</v>
      </c>
      <c r="S923" s="8"/>
      <c r="T923" s="16" t="s">
        <v>7277</v>
      </c>
      <c r="U923" s="8" t="s">
        <v>7823</v>
      </c>
      <c r="V923" s="8" t="s">
        <v>7823</v>
      </c>
      <c r="X923" s="8" t="s">
        <v>7277</v>
      </c>
      <c r="Y923" s="22"/>
      <c r="AC923" s="8">
        <f t="shared" si="158"/>
        <v>7</v>
      </c>
      <c r="AD923" s="8">
        <f t="shared" si="159"/>
        <v>0</v>
      </c>
      <c r="AE923" s="8">
        <f t="shared" si="160"/>
        <v>6</v>
      </c>
      <c r="AF923" s="8">
        <f t="shared" si="164"/>
        <v>0</v>
      </c>
      <c r="AG923" s="3">
        <f t="shared" si="166"/>
        <v>13</v>
      </c>
    </row>
    <row r="924" spans="1:33">
      <c r="A924" s="3" t="s">
        <v>9536</v>
      </c>
      <c r="B924" s="3" t="s">
        <v>9538</v>
      </c>
      <c r="C924" s="2" t="s">
        <v>7639</v>
      </c>
      <c r="D924" s="2" t="s">
        <v>8489</v>
      </c>
      <c r="E924" s="2" t="s">
        <v>7359</v>
      </c>
      <c r="F924" s="3" t="s">
        <v>3229</v>
      </c>
      <c r="G924" s="8" t="s">
        <v>7277</v>
      </c>
      <c r="H924" s="8"/>
      <c r="I924" s="8" t="s">
        <v>7823</v>
      </c>
      <c r="J924" s="72" t="s">
        <v>7823</v>
      </c>
      <c r="L924" s="32" t="s">
        <v>10049</v>
      </c>
      <c r="M924" s="8"/>
      <c r="N924" s="8" t="s">
        <v>7823</v>
      </c>
      <c r="O924" s="8" t="s">
        <v>7823</v>
      </c>
      <c r="P924" s="8" t="s">
        <v>7823</v>
      </c>
      <c r="Q924" s="16" t="s">
        <v>7823</v>
      </c>
      <c r="R924" s="16" t="s">
        <v>7823</v>
      </c>
      <c r="S924" s="8" t="s">
        <v>7823</v>
      </c>
      <c r="T924" s="16" t="s">
        <v>7277</v>
      </c>
      <c r="V924" s="8" t="s">
        <v>7823</v>
      </c>
      <c r="X924" s="8"/>
      <c r="Y924" s="22"/>
      <c r="AC924" s="8">
        <f t="shared" si="158"/>
        <v>10</v>
      </c>
      <c r="AD924" s="8">
        <f t="shared" si="159"/>
        <v>0</v>
      </c>
      <c r="AE924" s="8">
        <f t="shared" si="160"/>
        <v>2</v>
      </c>
      <c r="AF924" s="8">
        <f t="shared" si="164"/>
        <v>0</v>
      </c>
      <c r="AG924" s="3">
        <f t="shared" si="166"/>
        <v>12</v>
      </c>
    </row>
    <row r="925" spans="1:33">
      <c r="A925" s="3" t="s">
        <v>9536</v>
      </c>
      <c r="B925" s="3" t="s">
        <v>9538</v>
      </c>
      <c r="C925" s="2" t="s">
        <v>8409</v>
      </c>
      <c r="D925" s="2" t="s">
        <v>7893</v>
      </c>
      <c r="E925" s="2" t="s">
        <v>7542</v>
      </c>
      <c r="F925" s="3" t="s">
        <v>2596</v>
      </c>
      <c r="H925" s="8" t="s">
        <v>7823</v>
      </c>
      <c r="I925" s="8"/>
      <c r="J925" s="72" t="s">
        <v>7823</v>
      </c>
      <c r="K925" s="8" t="s">
        <v>7277</v>
      </c>
      <c r="L925" s="32" t="s">
        <v>10049</v>
      </c>
      <c r="M925" s="8" t="s">
        <v>7823</v>
      </c>
      <c r="N925" s="8" t="s">
        <v>7823</v>
      </c>
      <c r="O925" s="8" t="s">
        <v>7823</v>
      </c>
      <c r="P925" s="8" t="s">
        <v>7823</v>
      </c>
      <c r="Q925" s="16"/>
      <c r="R925" s="16" t="s">
        <v>7823</v>
      </c>
      <c r="S925" s="8" t="s">
        <v>7823</v>
      </c>
      <c r="T925" s="16" t="s">
        <v>7823</v>
      </c>
      <c r="U925" s="8" t="s">
        <v>7277</v>
      </c>
      <c r="V925" s="8" t="s">
        <v>7823</v>
      </c>
      <c r="X925" s="8" t="s">
        <v>7823</v>
      </c>
      <c r="Y925" s="22"/>
      <c r="AC925" s="8">
        <f t="shared" ref="AC925:AC988" si="167">COUNTIF(G925:Y925,"X")+COUNTIF(G925:Y925, "X(e)")</f>
        <v>12</v>
      </c>
      <c r="AD925" s="8">
        <f t="shared" ref="AD925:AD988" si="168">COUNTIF(G925:Y925,"NB")</f>
        <v>0</v>
      </c>
      <c r="AE925" s="8">
        <f t="shared" ref="AE925:AE988" si="169">COUNTIF(G925:Y925,"V")</f>
        <v>2</v>
      </c>
      <c r="AF925" s="8">
        <f t="shared" si="164"/>
        <v>0</v>
      </c>
      <c r="AG925" s="3">
        <f t="shared" si="166"/>
        <v>14</v>
      </c>
    </row>
    <row r="926" spans="1:33">
      <c r="A926" s="3" t="s">
        <v>9536</v>
      </c>
      <c r="B926" s="3" t="s">
        <v>9538</v>
      </c>
      <c r="C926" s="2" t="s">
        <v>8409</v>
      </c>
      <c r="D926" s="2" t="s">
        <v>8773</v>
      </c>
      <c r="E926" s="2" t="s">
        <v>7543</v>
      </c>
      <c r="F926" s="3" t="s">
        <v>2292</v>
      </c>
      <c r="H926" s="8" t="s">
        <v>7835</v>
      </c>
      <c r="I926" s="8"/>
      <c r="L926" s="32" t="s">
        <v>10049</v>
      </c>
      <c r="M926" s="8" t="s">
        <v>7835</v>
      </c>
      <c r="N926" s="8" t="s">
        <v>7277</v>
      </c>
      <c r="O926" s="8"/>
      <c r="Q926" s="16"/>
      <c r="R926" s="16" t="s">
        <v>7277</v>
      </c>
      <c r="S926" s="8"/>
      <c r="T926" s="16" t="s">
        <v>7277</v>
      </c>
      <c r="V926" s="8" t="s">
        <v>7823</v>
      </c>
      <c r="X926" s="8" t="s">
        <v>7823</v>
      </c>
      <c r="Y926" s="22"/>
      <c r="AC926" s="8">
        <f t="shared" si="167"/>
        <v>3</v>
      </c>
      <c r="AD926" s="8">
        <f t="shared" si="168"/>
        <v>2</v>
      </c>
      <c r="AE926" s="8">
        <f t="shared" si="169"/>
        <v>3</v>
      </c>
      <c r="AF926" s="8">
        <f t="shared" si="164"/>
        <v>0</v>
      </c>
      <c r="AG926" s="3">
        <f t="shared" si="166"/>
        <v>8</v>
      </c>
    </row>
    <row r="927" spans="1:33">
      <c r="A927" s="3" t="s">
        <v>9536</v>
      </c>
      <c r="B927" s="3" t="s">
        <v>9538</v>
      </c>
      <c r="C927" s="2" t="s">
        <v>8409</v>
      </c>
      <c r="D927" s="2" t="s">
        <v>7001</v>
      </c>
      <c r="E927" s="2" t="s">
        <v>7002</v>
      </c>
      <c r="F927" s="3" t="s">
        <v>1733</v>
      </c>
      <c r="H927" s="8"/>
      <c r="I927" s="8"/>
      <c r="J927" s="72" t="s">
        <v>7277</v>
      </c>
      <c r="L927" s="32"/>
      <c r="M927" s="8"/>
      <c r="O927" s="8"/>
      <c r="Q927" s="16"/>
      <c r="S927" s="8"/>
      <c r="T927" s="16" t="s">
        <v>7277</v>
      </c>
      <c r="V927" s="8"/>
      <c r="X927" s="8"/>
      <c r="Y927" s="22"/>
      <c r="AC927" s="8">
        <f t="shared" si="167"/>
        <v>0</v>
      </c>
      <c r="AD927" s="8">
        <f t="shared" si="168"/>
        <v>0</v>
      </c>
      <c r="AE927" s="8">
        <f t="shared" si="169"/>
        <v>2</v>
      </c>
      <c r="AF927" s="8">
        <f t="shared" si="164"/>
        <v>0</v>
      </c>
      <c r="AG927" s="3">
        <f t="shared" si="166"/>
        <v>2</v>
      </c>
    </row>
    <row r="928" spans="1:33">
      <c r="A928" s="3" t="s">
        <v>9536</v>
      </c>
      <c r="B928" s="3" t="s">
        <v>9538</v>
      </c>
      <c r="C928" s="2" t="s">
        <v>8409</v>
      </c>
      <c r="D928" s="2" t="s">
        <v>7547</v>
      </c>
      <c r="E928" s="2" t="s">
        <v>7360</v>
      </c>
      <c r="F928" s="3" t="s">
        <v>2949</v>
      </c>
      <c r="H928" s="8" t="s">
        <v>7277</v>
      </c>
      <c r="I928" s="8"/>
      <c r="J928" s="72" t="s">
        <v>7277</v>
      </c>
      <c r="L928" s="32"/>
      <c r="M928" s="8"/>
      <c r="O928" s="8" t="s">
        <v>7277</v>
      </c>
      <c r="Q928" s="16"/>
      <c r="S928" s="8" t="s">
        <v>7277</v>
      </c>
      <c r="T928" s="16" t="s">
        <v>7835</v>
      </c>
      <c r="V928" s="8"/>
      <c r="X928" s="8"/>
      <c r="Y928" s="22"/>
      <c r="AC928" s="8">
        <f t="shared" si="167"/>
        <v>0</v>
      </c>
      <c r="AD928" s="8">
        <f t="shared" si="168"/>
        <v>1</v>
      </c>
      <c r="AE928" s="8">
        <f t="shared" si="169"/>
        <v>4</v>
      </c>
      <c r="AF928" s="8">
        <f t="shared" si="164"/>
        <v>0</v>
      </c>
      <c r="AG928" s="3">
        <f t="shared" si="166"/>
        <v>5</v>
      </c>
    </row>
    <row r="929" spans="1:33">
      <c r="A929" s="3" t="s">
        <v>9536</v>
      </c>
      <c r="B929" s="3" t="s">
        <v>9538</v>
      </c>
      <c r="C929" s="2" t="s">
        <v>8409</v>
      </c>
      <c r="D929" s="2" t="s">
        <v>7918</v>
      </c>
      <c r="E929" s="2" t="s">
        <v>7912</v>
      </c>
      <c r="F929" s="3" t="s">
        <v>2484</v>
      </c>
      <c r="G929" s="8" t="s">
        <v>7823</v>
      </c>
      <c r="H929" s="8" t="s">
        <v>7823</v>
      </c>
      <c r="I929" s="8" t="s">
        <v>7823</v>
      </c>
      <c r="J929" s="72" t="s">
        <v>7823</v>
      </c>
      <c r="K929" s="8" t="s">
        <v>7823</v>
      </c>
      <c r="L929" s="32" t="s">
        <v>10049</v>
      </c>
      <c r="M929" s="8" t="s">
        <v>7823</v>
      </c>
      <c r="N929" s="8" t="s">
        <v>7823</v>
      </c>
      <c r="O929" s="8" t="s">
        <v>7823</v>
      </c>
      <c r="P929" s="8" t="s">
        <v>7823</v>
      </c>
      <c r="Q929" s="16" t="s">
        <v>7823</v>
      </c>
      <c r="R929" s="16" t="s">
        <v>7823</v>
      </c>
      <c r="S929" s="8" t="s">
        <v>7823</v>
      </c>
      <c r="T929" s="16" t="s">
        <v>7823</v>
      </c>
      <c r="U929" s="8" t="s">
        <v>7823</v>
      </c>
      <c r="V929" s="8" t="s">
        <v>7823</v>
      </c>
      <c r="X929" s="8" t="s">
        <v>7823</v>
      </c>
      <c r="Y929" s="22" t="s">
        <v>7277</v>
      </c>
      <c r="AC929" s="8">
        <f t="shared" si="167"/>
        <v>17</v>
      </c>
      <c r="AD929" s="8">
        <f t="shared" si="168"/>
        <v>0</v>
      </c>
      <c r="AE929" s="8">
        <f t="shared" si="169"/>
        <v>1</v>
      </c>
      <c r="AF929" s="8">
        <f t="shared" si="164"/>
        <v>0</v>
      </c>
      <c r="AG929" s="3">
        <f t="shared" si="166"/>
        <v>18</v>
      </c>
    </row>
    <row r="930" spans="1:33">
      <c r="A930" s="3" t="s">
        <v>9536</v>
      </c>
      <c r="B930" s="3" t="s">
        <v>9538</v>
      </c>
      <c r="C930" s="2" t="s">
        <v>8409</v>
      </c>
      <c r="D930" s="2" t="s">
        <v>7569</v>
      </c>
      <c r="E930" s="2" t="s">
        <v>7005</v>
      </c>
      <c r="F930" s="3" t="s">
        <v>2483</v>
      </c>
      <c r="G930" s="8" t="s">
        <v>7823</v>
      </c>
      <c r="H930" s="8" t="s">
        <v>7823</v>
      </c>
      <c r="I930" s="8" t="s">
        <v>7823</v>
      </c>
      <c r="J930" s="72" t="s">
        <v>7823</v>
      </c>
      <c r="K930" s="8" t="s">
        <v>7835</v>
      </c>
      <c r="L930" s="32" t="s">
        <v>10049</v>
      </c>
      <c r="M930" s="8" t="s">
        <v>7835</v>
      </c>
      <c r="N930" s="8" t="s">
        <v>7823</v>
      </c>
      <c r="O930" s="8" t="s">
        <v>7823</v>
      </c>
      <c r="P930" s="8" t="s">
        <v>7823</v>
      </c>
      <c r="Q930" s="16" t="s">
        <v>7277</v>
      </c>
      <c r="R930" s="16" t="s">
        <v>7823</v>
      </c>
      <c r="S930" s="8" t="s">
        <v>7823</v>
      </c>
      <c r="T930" s="16" t="s">
        <v>7823</v>
      </c>
      <c r="U930" s="8" t="s">
        <v>7835</v>
      </c>
      <c r="V930" s="8" t="s">
        <v>7823</v>
      </c>
      <c r="X930" s="8" t="s">
        <v>7823</v>
      </c>
      <c r="Y930" s="22"/>
      <c r="AC930" s="8">
        <f t="shared" si="167"/>
        <v>13</v>
      </c>
      <c r="AD930" s="8">
        <f t="shared" si="168"/>
        <v>3</v>
      </c>
      <c r="AE930" s="8">
        <f t="shared" si="169"/>
        <v>1</v>
      </c>
      <c r="AF930" s="8">
        <f t="shared" si="164"/>
        <v>0</v>
      </c>
      <c r="AG930" s="3">
        <f t="shared" si="166"/>
        <v>17</v>
      </c>
    </row>
    <row r="931" spans="1:33">
      <c r="A931" s="3" t="s">
        <v>9536</v>
      </c>
      <c r="B931" s="3" t="s">
        <v>9539</v>
      </c>
      <c r="C931" s="2" t="s">
        <v>9396</v>
      </c>
      <c r="D931" s="2" t="s">
        <v>6828</v>
      </c>
      <c r="E931" s="2" t="s">
        <v>6308</v>
      </c>
      <c r="F931" s="3" t="s">
        <v>2951</v>
      </c>
      <c r="H931" s="8" t="s">
        <v>241</v>
      </c>
      <c r="I931" s="8"/>
      <c r="L931" s="32" t="s">
        <v>7823</v>
      </c>
      <c r="M931" s="8" t="s">
        <v>7277</v>
      </c>
      <c r="N931" s="8" t="s">
        <v>7823</v>
      </c>
      <c r="O931" s="8" t="s">
        <v>7277</v>
      </c>
      <c r="Q931" s="16"/>
      <c r="R931" s="16" t="s">
        <v>7823</v>
      </c>
      <c r="S931" s="8" t="s">
        <v>7278</v>
      </c>
      <c r="T931" s="16" t="s">
        <v>7277</v>
      </c>
      <c r="V931" s="8" t="s">
        <v>7823</v>
      </c>
      <c r="X931" s="8"/>
      <c r="Y931" s="22"/>
      <c r="AC931" s="8">
        <f t="shared" si="167"/>
        <v>4</v>
      </c>
      <c r="AD931" s="8">
        <f t="shared" si="168"/>
        <v>0</v>
      </c>
      <c r="AE931" s="8">
        <f t="shared" si="169"/>
        <v>4</v>
      </c>
      <c r="AF931" s="8">
        <f t="shared" si="164"/>
        <v>0</v>
      </c>
      <c r="AG931" s="3">
        <f t="shared" si="166"/>
        <v>8</v>
      </c>
    </row>
    <row r="932" spans="1:33">
      <c r="A932" s="3" t="s">
        <v>9536</v>
      </c>
      <c r="B932" s="3" t="s">
        <v>9539</v>
      </c>
      <c r="C932" s="2" t="s">
        <v>9396</v>
      </c>
      <c r="D932" s="2" t="s">
        <v>7477</v>
      </c>
      <c r="E932" s="2" t="s">
        <v>6488</v>
      </c>
      <c r="F932" s="3" t="s">
        <v>2353</v>
      </c>
      <c r="G932" s="8" t="s">
        <v>7278</v>
      </c>
      <c r="H932" s="8" t="s">
        <v>241</v>
      </c>
      <c r="I932" s="8"/>
      <c r="J932" s="72" t="s">
        <v>7823</v>
      </c>
      <c r="L932" s="32" t="s">
        <v>7823</v>
      </c>
      <c r="M932" s="8" t="s">
        <v>7277</v>
      </c>
      <c r="N932" s="8" t="s">
        <v>7823</v>
      </c>
      <c r="O932" s="8" t="s">
        <v>7823</v>
      </c>
      <c r="P932" s="8" t="s">
        <v>7823</v>
      </c>
      <c r="Q932" s="16"/>
      <c r="R932" s="16" t="s">
        <v>7277</v>
      </c>
      <c r="S932" s="8" t="s">
        <v>7823</v>
      </c>
      <c r="T932" s="16" t="s">
        <v>7823</v>
      </c>
      <c r="V932" s="8" t="s">
        <v>7823</v>
      </c>
      <c r="X932" s="8"/>
      <c r="Y932" s="22"/>
      <c r="AC932" s="8">
        <f t="shared" si="167"/>
        <v>8</v>
      </c>
      <c r="AD932" s="8">
        <f t="shared" si="168"/>
        <v>0</v>
      </c>
      <c r="AE932" s="8">
        <f t="shared" si="169"/>
        <v>3</v>
      </c>
      <c r="AF932" s="8">
        <f t="shared" si="164"/>
        <v>0</v>
      </c>
      <c r="AG932" s="3">
        <f t="shared" si="166"/>
        <v>11</v>
      </c>
    </row>
    <row r="933" spans="1:33">
      <c r="A933" s="3" t="s">
        <v>9536</v>
      </c>
      <c r="B933" s="3" t="s">
        <v>9539</v>
      </c>
      <c r="C933" s="2" t="s">
        <v>7280</v>
      </c>
      <c r="D933" s="2" t="s">
        <v>6491</v>
      </c>
      <c r="E933" s="2" t="s">
        <v>6141</v>
      </c>
      <c r="F933" s="3" t="s">
        <v>2354</v>
      </c>
      <c r="H933" s="8" t="s">
        <v>8720</v>
      </c>
      <c r="I933" s="8"/>
      <c r="L933" s="32" t="s">
        <v>10051</v>
      </c>
      <c r="M933" s="8" t="s">
        <v>7835</v>
      </c>
      <c r="N933" s="8" t="s">
        <v>7823</v>
      </c>
      <c r="O933" s="8"/>
      <c r="P933" s="8" t="s">
        <v>7278</v>
      </c>
      <c r="Q933" s="16"/>
      <c r="S933" s="8"/>
      <c r="T933" s="16" t="s">
        <v>7835</v>
      </c>
      <c r="V933" s="8" t="s">
        <v>7823</v>
      </c>
      <c r="X933" s="8" t="s">
        <v>7277</v>
      </c>
      <c r="Y933" s="22"/>
      <c r="AC933" s="8">
        <f t="shared" si="167"/>
        <v>2</v>
      </c>
      <c r="AD933" s="8">
        <f t="shared" si="168"/>
        <v>3</v>
      </c>
      <c r="AE933" s="8">
        <f t="shared" si="169"/>
        <v>2</v>
      </c>
      <c r="AF933" s="8">
        <f t="shared" si="164"/>
        <v>0</v>
      </c>
      <c r="AG933" s="3">
        <f t="shared" si="166"/>
        <v>7</v>
      </c>
    </row>
    <row r="934" spans="1:33">
      <c r="A934" s="3" t="s">
        <v>9536</v>
      </c>
      <c r="B934" s="3" t="s">
        <v>9539</v>
      </c>
      <c r="C934" s="2" t="s">
        <v>7280</v>
      </c>
      <c r="D934" s="2" t="s">
        <v>6826</v>
      </c>
      <c r="E934" s="2" t="s">
        <v>6654</v>
      </c>
      <c r="F934" s="3" t="s">
        <v>2355</v>
      </c>
      <c r="G934" s="8" t="s">
        <v>7823</v>
      </c>
      <c r="H934" s="8" t="s">
        <v>7277</v>
      </c>
      <c r="I934" s="8" t="s">
        <v>7823</v>
      </c>
      <c r="J934" s="72" t="s">
        <v>7823</v>
      </c>
      <c r="K934" s="8" t="s">
        <v>7823</v>
      </c>
      <c r="L934" s="32"/>
      <c r="M934" s="8"/>
      <c r="O934" s="8"/>
      <c r="Q934" s="16" t="s">
        <v>7823</v>
      </c>
      <c r="S934" s="8"/>
      <c r="U934" s="8" t="s">
        <v>7823</v>
      </c>
      <c r="V934" s="8"/>
      <c r="X934" s="8"/>
      <c r="Y934" s="22"/>
      <c r="AC934" s="8">
        <f t="shared" si="167"/>
        <v>6</v>
      </c>
      <c r="AD934" s="8">
        <f t="shared" si="168"/>
        <v>0</v>
      </c>
      <c r="AE934" s="8">
        <f t="shared" si="169"/>
        <v>1</v>
      </c>
      <c r="AF934" s="8">
        <f t="shared" si="164"/>
        <v>0</v>
      </c>
      <c r="AG934" s="3">
        <f t="shared" si="166"/>
        <v>7</v>
      </c>
    </row>
    <row r="935" spans="1:33">
      <c r="A935" s="3" t="s">
        <v>9536</v>
      </c>
      <c r="B935" s="3" t="s">
        <v>9539</v>
      </c>
      <c r="C935" s="2" t="s">
        <v>7280</v>
      </c>
      <c r="D935" s="2" t="s">
        <v>6655</v>
      </c>
      <c r="E935" s="2" t="s">
        <v>6487</v>
      </c>
      <c r="F935" s="3" t="s">
        <v>3265</v>
      </c>
      <c r="G935" s="8" t="s">
        <v>7823</v>
      </c>
      <c r="H935" s="8"/>
      <c r="I935" s="8" t="s">
        <v>7823</v>
      </c>
      <c r="K935" s="8" t="s">
        <v>7835</v>
      </c>
      <c r="L935" s="32"/>
      <c r="M935" s="8"/>
      <c r="N935" s="8" t="s">
        <v>7277</v>
      </c>
      <c r="O935" s="8"/>
      <c r="Q935" s="16"/>
      <c r="R935" s="16" t="s">
        <v>7823</v>
      </c>
      <c r="S935" s="8"/>
      <c r="V935" s="8"/>
      <c r="X935" s="8"/>
      <c r="Y935" s="22"/>
      <c r="AC935" s="8">
        <f t="shared" si="167"/>
        <v>3</v>
      </c>
      <c r="AD935" s="8">
        <f t="shared" si="168"/>
        <v>1</v>
      </c>
      <c r="AE935" s="8">
        <f t="shared" si="169"/>
        <v>1</v>
      </c>
      <c r="AF935" s="8">
        <f t="shared" si="164"/>
        <v>0</v>
      </c>
      <c r="AG935" s="3">
        <f t="shared" si="166"/>
        <v>5</v>
      </c>
    </row>
    <row r="936" spans="1:33">
      <c r="A936" s="3" t="s">
        <v>9536</v>
      </c>
      <c r="B936" s="3" t="s">
        <v>9539</v>
      </c>
      <c r="C936" s="2" t="s">
        <v>8957</v>
      </c>
      <c r="D936" s="2" t="s">
        <v>6833</v>
      </c>
      <c r="E936" s="2" t="s">
        <v>6832</v>
      </c>
      <c r="F936" s="3" t="s">
        <v>2482</v>
      </c>
      <c r="H936" s="8"/>
      <c r="I936" s="8"/>
      <c r="J936" s="72" t="s">
        <v>7823</v>
      </c>
      <c r="L936" s="32" t="s">
        <v>10049</v>
      </c>
      <c r="M936" s="8"/>
      <c r="O936" s="8"/>
      <c r="P936" s="8" t="s">
        <v>7823</v>
      </c>
      <c r="Q936" s="16"/>
      <c r="S936" s="8"/>
      <c r="V936" s="8" t="s">
        <v>7823</v>
      </c>
      <c r="X936" s="8"/>
      <c r="Y936" s="22"/>
      <c r="AC936" s="8">
        <f t="shared" si="167"/>
        <v>4</v>
      </c>
      <c r="AD936" s="8">
        <f t="shared" si="168"/>
        <v>0</v>
      </c>
      <c r="AE936" s="8">
        <f t="shared" si="169"/>
        <v>0</v>
      </c>
      <c r="AF936" s="8">
        <f t="shared" si="164"/>
        <v>0</v>
      </c>
      <c r="AG936" s="3">
        <f t="shared" si="166"/>
        <v>4</v>
      </c>
    </row>
    <row r="937" spans="1:33">
      <c r="A937" s="3" t="s">
        <v>9536</v>
      </c>
      <c r="B937" s="3" t="s">
        <v>9539</v>
      </c>
      <c r="C937" s="2" t="s">
        <v>8472</v>
      </c>
      <c r="D937" s="2" t="s">
        <v>7027</v>
      </c>
      <c r="E937" s="2" t="s">
        <v>7030</v>
      </c>
      <c r="F937" s="3" t="s">
        <v>2181</v>
      </c>
      <c r="G937" s="8" t="s">
        <v>7823</v>
      </c>
      <c r="H937" s="8"/>
      <c r="I937" s="8" t="s">
        <v>7823</v>
      </c>
      <c r="J937" s="72" t="s">
        <v>7823</v>
      </c>
      <c r="L937" s="32" t="s">
        <v>10049</v>
      </c>
      <c r="M937" s="8"/>
      <c r="N937" s="8" t="s">
        <v>7823</v>
      </c>
      <c r="O937" s="8" t="s">
        <v>7823</v>
      </c>
      <c r="P937" s="8" t="s">
        <v>7823</v>
      </c>
      <c r="Q937" s="16" t="s">
        <v>7823</v>
      </c>
      <c r="R937" s="16" t="s">
        <v>7823</v>
      </c>
      <c r="S937" s="8" t="s">
        <v>7823</v>
      </c>
      <c r="V937" s="8" t="s">
        <v>7823</v>
      </c>
      <c r="X937" s="8"/>
      <c r="Y937" s="22"/>
      <c r="AC937" s="8">
        <f t="shared" si="167"/>
        <v>11</v>
      </c>
      <c r="AD937" s="8">
        <f t="shared" si="168"/>
        <v>0</v>
      </c>
      <c r="AE937" s="8">
        <f t="shared" si="169"/>
        <v>0</v>
      </c>
      <c r="AF937" s="8">
        <f t="shared" si="164"/>
        <v>0</v>
      </c>
      <c r="AG937" s="3">
        <f t="shared" si="166"/>
        <v>11</v>
      </c>
    </row>
    <row r="938" spans="1:33">
      <c r="A938" s="3" t="s">
        <v>9536</v>
      </c>
      <c r="B938" s="3" t="s">
        <v>9539</v>
      </c>
      <c r="C938" s="2" t="s">
        <v>8209</v>
      </c>
      <c r="D938" s="2" t="s">
        <v>7208</v>
      </c>
      <c r="E938" s="2" t="s">
        <v>7206</v>
      </c>
      <c r="F938" s="3" t="s">
        <v>2448</v>
      </c>
      <c r="G938" s="8" t="s">
        <v>7823</v>
      </c>
      <c r="H938" s="8"/>
      <c r="I938" s="8" t="s">
        <v>7823</v>
      </c>
      <c r="J938" s="72" t="s">
        <v>7823</v>
      </c>
      <c r="K938" s="8" t="s">
        <v>7277</v>
      </c>
      <c r="L938" s="32" t="s">
        <v>10049</v>
      </c>
      <c r="M938" s="8"/>
      <c r="N938" s="8" t="s">
        <v>7823</v>
      </c>
      <c r="O938" s="8"/>
      <c r="P938" s="8" t="s">
        <v>7278</v>
      </c>
      <c r="Q938" s="16" t="s">
        <v>7823</v>
      </c>
      <c r="R938" s="16" t="s">
        <v>7277</v>
      </c>
      <c r="S938" s="8"/>
      <c r="U938" s="8" t="s">
        <v>7823</v>
      </c>
      <c r="V938" s="8" t="s">
        <v>7823</v>
      </c>
      <c r="X938" s="8"/>
      <c r="Y938" s="22"/>
      <c r="AC938" s="8">
        <f t="shared" si="167"/>
        <v>8</v>
      </c>
      <c r="AD938" s="8">
        <f t="shared" si="168"/>
        <v>0</v>
      </c>
      <c r="AE938" s="8">
        <f t="shared" si="169"/>
        <v>2</v>
      </c>
      <c r="AF938" s="8">
        <f t="shared" si="164"/>
        <v>0</v>
      </c>
      <c r="AG938" s="3">
        <f t="shared" si="166"/>
        <v>10</v>
      </c>
    </row>
    <row r="939" spans="1:33">
      <c r="A939" s="3" t="s">
        <v>9536</v>
      </c>
      <c r="B939" s="3" t="s">
        <v>9539</v>
      </c>
      <c r="C939" s="2" t="s">
        <v>8699</v>
      </c>
      <c r="D939" s="2" t="s">
        <v>6657</v>
      </c>
      <c r="E939" s="2" t="s">
        <v>6658</v>
      </c>
      <c r="F939" s="3" t="s">
        <v>2449</v>
      </c>
      <c r="G939" s="8" t="s">
        <v>7823</v>
      </c>
      <c r="H939" s="8"/>
      <c r="I939" s="8" t="s">
        <v>7823</v>
      </c>
      <c r="J939" s="72" t="s">
        <v>7823</v>
      </c>
      <c r="L939" s="32"/>
      <c r="M939" s="8"/>
      <c r="O939" s="8"/>
      <c r="Q939" s="16" t="s">
        <v>7823</v>
      </c>
      <c r="S939" s="8"/>
      <c r="U939" s="8" t="s">
        <v>7823</v>
      </c>
      <c r="V939" s="8"/>
      <c r="X939" s="8"/>
      <c r="Y939" s="22"/>
      <c r="AC939" s="8">
        <f t="shared" si="167"/>
        <v>5</v>
      </c>
      <c r="AD939" s="8">
        <f t="shared" si="168"/>
        <v>0</v>
      </c>
      <c r="AE939" s="8">
        <f t="shared" si="169"/>
        <v>0</v>
      </c>
      <c r="AF939" s="8">
        <f t="shared" ref="AF939:AF1004" si="170">COUNTIF(G939:Z939,"IN")</f>
        <v>0</v>
      </c>
      <c r="AG939" s="3">
        <f t="shared" si="166"/>
        <v>5</v>
      </c>
    </row>
    <row r="940" spans="1:33">
      <c r="A940" s="3" t="s">
        <v>9536</v>
      </c>
      <c r="B940" s="3" t="s">
        <v>9539</v>
      </c>
      <c r="C940" s="2" t="s">
        <v>8699</v>
      </c>
      <c r="D940" s="2" t="s">
        <v>6834</v>
      </c>
      <c r="E940" s="2" t="s">
        <v>7581</v>
      </c>
      <c r="F940" s="3" t="s">
        <v>3888</v>
      </c>
      <c r="G940" s="8" t="s">
        <v>7823</v>
      </c>
      <c r="H940" s="8"/>
      <c r="I940" s="8" t="s">
        <v>7823</v>
      </c>
      <c r="J940" s="72" t="s">
        <v>7823</v>
      </c>
      <c r="L940" s="32" t="s">
        <v>10049</v>
      </c>
      <c r="M940" s="8"/>
      <c r="O940" s="8"/>
      <c r="P940" s="8" t="s">
        <v>7823</v>
      </c>
      <c r="Q940" s="16" t="s">
        <v>7823</v>
      </c>
      <c r="R940" s="16" t="s">
        <v>7277</v>
      </c>
      <c r="S940" s="8" t="s">
        <v>7277</v>
      </c>
      <c r="U940" s="8" t="s">
        <v>7823</v>
      </c>
      <c r="V940" s="8" t="s">
        <v>7823</v>
      </c>
      <c r="X940" s="8"/>
      <c r="Y940" s="22"/>
      <c r="AC940" s="8">
        <f t="shared" si="167"/>
        <v>8</v>
      </c>
      <c r="AD940" s="8">
        <f t="shared" si="168"/>
        <v>0</v>
      </c>
      <c r="AE940" s="8">
        <f t="shared" si="169"/>
        <v>2</v>
      </c>
      <c r="AF940" s="8">
        <f t="shared" si="170"/>
        <v>0</v>
      </c>
      <c r="AG940" s="3">
        <f t="shared" si="166"/>
        <v>10</v>
      </c>
    </row>
    <row r="941" spans="1:33">
      <c r="A941" s="3" t="s">
        <v>9536</v>
      </c>
      <c r="B941" s="3" t="s">
        <v>9539</v>
      </c>
      <c r="C941" s="2" t="s">
        <v>8699</v>
      </c>
      <c r="D941" s="2" t="s">
        <v>6886</v>
      </c>
      <c r="E941" s="2" t="s">
        <v>10306</v>
      </c>
      <c r="F941" s="3" t="s">
        <v>10307</v>
      </c>
      <c r="G941" s="8" t="s">
        <v>7277</v>
      </c>
      <c r="H941" s="8"/>
      <c r="I941" s="8" t="s">
        <v>7823</v>
      </c>
      <c r="K941" s="8" t="s">
        <v>7835</v>
      </c>
      <c r="L941" s="32"/>
      <c r="M941" s="8"/>
      <c r="N941" s="8" t="s">
        <v>7823</v>
      </c>
      <c r="O941" s="8"/>
      <c r="P941" s="8"/>
      <c r="Q941" s="16"/>
      <c r="R941" s="16" t="s">
        <v>7823</v>
      </c>
      <c r="S941" s="8"/>
      <c r="V941" s="8"/>
      <c r="X941" s="8"/>
      <c r="Y941" s="22"/>
      <c r="AC941" s="8">
        <f t="shared" si="167"/>
        <v>3</v>
      </c>
      <c r="AD941" s="8">
        <f t="shared" si="168"/>
        <v>1</v>
      </c>
      <c r="AE941" s="8">
        <f t="shared" si="169"/>
        <v>1</v>
      </c>
      <c r="AF941" s="8">
        <f t="shared" si="170"/>
        <v>0</v>
      </c>
      <c r="AG941" s="3">
        <f t="shared" si="166"/>
        <v>5</v>
      </c>
    </row>
    <row r="942" spans="1:33">
      <c r="A942" s="3" t="s">
        <v>9536</v>
      </c>
      <c r="B942" s="3" t="s">
        <v>9539</v>
      </c>
      <c r="C942" s="2" t="s">
        <v>8699</v>
      </c>
      <c r="D942" s="2" t="s">
        <v>7572</v>
      </c>
      <c r="E942" s="2" t="s">
        <v>7385</v>
      </c>
      <c r="F942" s="3" t="s">
        <v>2922</v>
      </c>
      <c r="G942" s="8" t="s">
        <v>7823</v>
      </c>
      <c r="H942" s="8"/>
      <c r="K942" s="8" t="s">
        <v>7823</v>
      </c>
      <c r="L942" s="32"/>
      <c r="M942" s="8"/>
      <c r="N942" s="3"/>
      <c r="O942" s="8"/>
      <c r="Q942" s="16"/>
      <c r="R942" s="16" t="s">
        <v>7823</v>
      </c>
      <c r="S942" s="8"/>
      <c r="V942" s="8"/>
      <c r="X942" s="8"/>
      <c r="Y942" s="22" t="s">
        <v>7277</v>
      </c>
      <c r="AC942" s="8">
        <f t="shared" si="167"/>
        <v>3</v>
      </c>
      <c r="AD942" s="8">
        <f t="shared" si="168"/>
        <v>0</v>
      </c>
      <c r="AE942" s="8">
        <f t="shared" si="169"/>
        <v>1</v>
      </c>
      <c r="AF942" s="8">
        <f t="shared" si="170"/>
        <v>0</v>
      </c>
      <c r="AG942" s="3">
        <f t="shared" si="166"/>
        <v>4</v>
      </c>
    </row>
    <row r="943" spans="1:33">
      <c r="A943" s="3" t="s">
        <v>9536</v>
      </c>
      <c r="B943" s="3" t="s">
        <v>9539</v>
      </c>
      <c r="C943" s="2" t="s">
        <v>9315</v>
      </c>
      <c r="D943" s="2" t="s">
        <v>7270</v>
      </c>
      <c r="E943" s="2" t="s">
        <v>7573</v>
      </c>
      <c r="F943" s="3" t="s">
        <v>2024</v>
      </c>
      <c r="H943" s="8"/>
      <c r="I943" s="8"/>
      <c r="J943" s="8" t="s">
        <v>7277</v>
      </c>
      <c r="L943" s="32"/>
      <c r="M943" s="8"/>
      <c r="O943" s="8"/>
      <c r="Q943" s="16"/>
      <c r="S943" s="8"/>
      <c r="T943" s="16" t="s">
        <v>7277</v>
      </c>
      <c r="V943" s="8"/>
      <c r="X943" s="8"/>
      <c r="Y943" s="22"/>
      <c r="AC943" s="8">
        <f t="shared" si="167"/>
        <v>0</v>
      </c>
      <c r="AD943" s="8">
        <f t="shared" si="168"/>
        <v>0</v>
      </c>
      <c r="AE943" s="8">
        <f t="shared" si="169"/>
        <v>2</v>
      </c>
      <c r="AF943" s="8">
        <f t="shared" si="170"/>
        <v>0</v>
      </c>
      <c r="AG943" s="3">
        <f t="shared" si="166"/>
        <v>2</v>
      </c>
    </row>
    <row r="944" spans="1:33">
      <c r="A944" s="3" t="s">
        <v>9536</v>
      </c>
      <c r="B944" s="3" t="s">
        <v>9539</v>
      </c>
      <c r="C944" s="2" t="s">
        <v>9315</v>
      </c>
      <c r="D944" s="2" t="s">
        <v>7577</v>
      </c>
      <c r="E944" s="2" t="s">
        <v>7578</v>
      </c>
      <c r="F944" s="3" t="s">
        <v>3110</v>
      </c>
      <c r="G944" s="8" t="s">
        <v>7823</v>
      </c>
      <c r="H944" s="8" t="s">
        <v>7835</v>
      </c>
      <c r="I944" s="8" t="s">
        <v>7823</v>
      </c>
      <c r="J944" s="72" t="s">
        <v>7823</v>
      </c>
      <c r="K944" s="8" t="s">
        <v>7277</v>
      </c>
      <c r="L944" s="32" t="s">
        <v>10049</v>
      </c>
      <c r="M944" s="8" t="s">
        <v>7277</v>
      </c>
      <c r="N944" s="8" t="s">
        <v>7823</v>
      </c>
      <c r="O944" s="8" t="s">
        <v>7823</v>
      </c>
      <c r="P944" s="8" t="s">
        <v>7823</v>
      </c>
      <c r="Q944" s="16" t="s">
        <v>7823</v>
      </c>
      <c r="R944" s="16" t="s">
        <v>7823</v>
      </c>
      <c r="S944" s="8" t="s">
        <v>7823</v>
      </c>
      <c r="T944" s="16" t="s">
        <v>7277</v>
      </c>
      <c r="U944" s="8" t="s">
        <v>7823</v>
      </c>
      <c r="V944" s="8" t="s">
        <v>7823</v>
      </c>
      <c r="X944" s="8" t="s">
        <v>7277</v>
      </c>
      <c r="Y944" s="22" t="s">
        <v>7277</v>
      </c>
      <c r="AC944" s="8">
        <f t="shared" si="167"/>
        <v>12</v>
      </c>
      <c r="AD944" s="8">
        <f t="shared" si="168"/>
        <v>1</v>
      </c>
      <c r="AE944" s="8">
        <f t="shared" si="169"/>
        <v>5</v>
      </c>
      <c r="AF944" s="8">
        <f t="shared" si="170"/>
        <v>0</v>
      </c>
      <c r="AG944" s="3">
        <f t="shared" si="166"/>
        <v>18</v>
      </c>
    </row>
    <row r="945" spans="1:33">
      <c r="A945" s="3" t="s">
        <v>9540</v>
      </c>
      <c r="B945" s="3" t="s">
        <v>9541</v>
      </c>
      <c r="C945" s="2" t="s">
        <v>8327</v>
      </c>
      <c r="D945" s="2" t="s">
        <v>8127</v>
      </c>
      <c r="E945" s="2" t="s">
        <v>8750</v>
      </c>
      <c r="F945" s="3" t="s">
        <v>2008</v>
      </c>
      <c r="G945" s="8" t="s">
        <v>7823</v>
      </c>
      <c r="H945" s="8"/>
      <c r="I945" s="8" t="s">
        <v>7823</v>
      </c>
      <c r="J945" s="72" t="s">
        <v>7823</v>
      </c>
      <c r="L945" s="32" t="s">
        <v>10049</v>
      </c>
      <c r="M945" s="8"/>
      <c r="N945" s="8" t="s">
        <v>7823</v>
      </c>
      <c r="O945" s="8" t="s">
        <v>7823</v>
      </c>
      <c r="P945" s="8" t="s">
        <v>7823</v>
      </c>
      <c r="Q945" s="16" t="s">
        <v>7823</v>
      </c>
      <c r="R945" s="16" t="s">
        <v>7823</v>
      </c>
      <c r="S945" s="8" t="s">
        <v>7823</v>
      </c>
      <c r="T945" s="16" t="s">
        <v>7277</v>
      </c>
      <c r="V945" s="8" t="s">
        <v>7823</v>
      </c>
      <c r="X945" s="8"/>
      <c r="Y945" s="22"/>
      <c r="AC945" s="8">
        <f>COUNTIF(G945:Y945,"X")+COUNTIF(G945:Y945, "X(e)")</f>
        <v>11</v>
      </c>
      <c r="AD945" s="8">
        <f>COUNTIF(G945:Y945,"NB")</f>
        <v>0</v>
      </c>
      <c r="AE945" s="8">
        <f>COUNTIF(G945:Y945,"V")</f>
        <v>1</v>
      </c>
      <c r="AF945" s="8">
        <f>COUNTIF(G945:Z945,"IN")</f>
        <v>0</v>
      </c>
      <c r="AG945" s="3">
        <f>SUM(AC945:AF945)</f>
        <v>12</v>
      </c>
    </row>
    <row r="946" spans="1:33">
      <c r="A946" s="3" t="s">
        <v>9540</v>
      </c>
      <c r="B946" s="3" t="s">
        <v>9541</v>
      </c>
      <c r="C946" s="2" t="s">
        <v>8862</v>
      </c>
      <c r="D946" s="2" t="s">
        <v>8549</v>
      </c>
      <c r="E946" s="2" t="s">
        <v>7947</v>
      </c>
      <c r="F946" s="3" t="s">
        <v>3128</v>
      </c>
      <c r="G946" s="8" t="s">
        <v>7823</v>
      </c>
      <c r="H946" s="8"/>
      <c r="I946" s="8" t="s">
        <v>7823</v>
      </c>
      <c r="J946" s="72" t="s">
        <v>7278</v>
      </c>
      <c r="K946" s="8" t="s">
        <v>7823</v>
      </c>
      <c r="L946" s="32" t="s">
        <v>10049</v>
      </c>
      <c r="M946" s="8"/>
      <c r="N946" s="8" t="s">
        <v>7823</v>
      </c>
      <c r="O946" s="8"/>
      <c r="Q946" s="16" t="s">
        <v>7278</v>
      </c>
      <c r="R946" s="16" t="s">
        <v>7823</v>
      </c>
      <c r="S946" s="8"/>
      <c r="V946" s="26" t="s">
        <v>10295</v>
      </c>
      <c r="X946" s="8"/>
      <c r="Y946" s="22"/>
      <c r="AC946" s="8">
        <f>COUNTIF(G946:Y946,"X")+COUNTIF(G946:Y946, "X(e)")</f>
        <v>7</v>
      </c>
      <c r="AD946" s="8">
        <f>COUNTIF(G946:Y946,"NB")</f>
        <v>0</v>
      </c>
      <c r="AE946" s="8">
        <f>COUNTIF(G946:Y946,"V")</f>
        <v>0</v>
      </c>
      <c r="AF946" s="8">
        <f>COUNTIF(G946:Z946,"IN")</f>
        <v>0</v>
      </c>
      <c r="AG946" s="3">
        <f>SUM(AC946:AF946)</f>
        <v>7</v>
      </c>
    </row>
    <row r="947" spans="1:33">
      <c r="A947" s="3" t="s">
        <v>9540</v>
      </c>
      <c r="B947" s="3" t="s">
        <v>9541</v>
      </c>
      <c r="C947" s="2" t="s">
        <v>8198</v>
      </c>
      <c r="D947" s="2" t="s">
        <v>7946</v>
      </c>
      <c r="E947" s="2" t="s">
        <v>7954</v>
      </c>
      <c r="F947" s="3" t="s">
        <v>2311</v>
      </c>
      <c r="G947" s="8" t="s">
        <v>7823</v>
      </c>
      <c r="H947" s="8" t="s">
        <v>7277</v>
      </c>
      <c r="I947" s="8" t="s">
        <v>7823</v>
      </c>
      <c r="J947" s="72" t="s">
        <v>7823</v>
      </c>
      <c r="K947" s="8" t="s">
        <v>7823</v>
      </c>
      <c r="L947" s="32" t="s">
        <v>10049</v>
      </c>
      <c r="M947" s="8"/>
      <c r="N947" s="8" t="s">
        <v>7823</v>
      </c>
      <c r="O947" s="8" t="s">
        <v>7823</v>
      </c>
      <c r="P947" s="8" t="s">
        <v>7823</v>
      </c>
      <c r="Q947" s="16" t="s">
        <v>7823</v>
      </c>
      <c r="R947" s="16" t="s">
        <v>7823</v>
      </c>
      <c r="S947" s="8" t="s">
        <v>7823</v>
      </c>
      <c r="T947" s="16" t="s">
        <v>7823</v>
      </c>
      <c r="U947" s="8" t="s">
        <v>7823</v>
      </c>
      <c r="V947" s="8" t="s">
        <v>7823</v>
      </c>
      <c r="X947" s="8"/>
      <c r="Y947" s="22"/>
      <c r="AC947" s="8">
        <f>COUNTIF(G947:Y947,"X")+COUNTIF(G947:Y947, "X(e)")</f>
        <v>14</v>
      </c>
      <c r="AD947" s="8">
        <f>COUNTIF(G947:Y947,"NB")</f>
        <v>0</v>
      </c>
      <c r="AE947" s="8">
        <f>COUNTIF(G947:Y947,"V")</f>
        <v>1</v>
      </c>
      <c r="AF947" s="8">
        <f>COUNTIF(G947:Z947,"IN")</f>
        <v>0</v>
      </c>
      <c r="AG947" s="3">
        <f>SUM(AC947:AF947)</f>
        <v>15</v>
      </c>
    </row>
    <row r="948" spans="1:33">
      <c r="A948" s="3" t="s">
        <v>9540</v>
      </c>
      <c r="B948" s="3" t="s">
        <v>9541</v>
      </c>
      <c r="C948" s="2" t="s">
        <v>8295</v>
      </c>
      <c r="D948" s="2" t="s">
        <v>7566</v>
      </c>
      <c r="E948" s="2" t="s">
        <v>7757</v>
      </c>
      <c r="F948" s="3" t="s">
        <v>2477</v>
      </c>
      <c r="G948" s="8" t="s">
        <v>7823</v>
      </c>
      <c r="H948" s="8" t="s">
        <v>241</v>
      </c>
      <c r="I948" s="8" t="s">
        <v>7823</v>
      </c>
      <c r="J948" s="72" t="s">
        <v>7823</v>
      </c>
      <c r="K948" s="8" t="s">
        <v>7823</v>
      </c>
      <c r="L948" s="32" t="s">
        <v>10049</v>
      </c>
      <c r="M948" s="8"/>
      <c r="N948" s="8" t="s">
        <v>7823</v>
      </c>
      <c r="O948" s="8" t="s">
        <v>7823</v>
      </c>
      <c r="P948" s="8" t="s">
        <v>7823</v>
      </c>
      <c r="Q948" s="16" t="s">
        <v>7823</v>
      </c>
      <c r="R948" s="16" t="s">
        <v>7823</v>
      </c>
      <c r="S948" s="8" t="s">
        <v>7823</v>
      </c>
      <c r="T948" s="16" t="s">
        <v>7823</v>
      </c>
      <c r="U948" s="8" t="s">
        <v>7823</v>
      </c>
      <c r="V948" s="8" t="s">
        <v>7823</v>
      </c>
      <c r="X948" s="8"/>
      <c r="Y948" s="22" t="s">
        <v>7823</v>
      </c>
      <c r="AC948" s="8">
        <f t="shared" si="167"/>
        <v>15</v>
      </c>
      <c r="AD948" s="8">
        <f t="shared" si="168"/>
        <v>0</v>
      </c>
      <c r="AE948" s="8">
        <f t="shared" si="169"/>
        <v>1</v>
      </c>
      <c r="AF948" s="8">
        <f t="shared" si="170"/>
        <v>0</v>
      </c>
      <c r="AG948" s="3">
        <f t="shared" si="166"/>
        <v>16</v>
      </c>
    </row>
    <row r="949" spans="1:33">
      <c r="A949" s="3" t="s">
        <v>9540</v>
      </c>
      <c r="B949" s="3" t="s">
        <v>9541</v>
      </c>
      <c r="C949" s="2" t="s">
        <v>8295</v>
      </c>
      <c r="D949" s="2" t="s">
        <v>7231</v>
      </c>
      <c r="E949" s="2" t="s">
        <v>7232</v>
      </c>
      <c r="F949" s="3" t="s">
        <v>2634</v>
      </c>
      <c r="G949" s="8" t="s">
        <v>7823</v>
      </c>
      <c r="H949" s="8"/>
      <c r="I949" s="8" t="s">
        <v>7823</v>
      </c>
      <c r="J949" s="72" t="s">
        <v>7823</v>
      </c>
      <c r="L949" s="32" t="s">
        <v>10049</v>
      </c>
      <c r="M949" s="8"/>
      <c r="N949" s="8" t="s">
        <v>7277</v>
      </c>
      <c r="O949" s="8" t="s">
        <v>7823</v>
      </c>
      <c r="P949" s="8" t="s">
        <v>7823</v>
      </c>
      <c r="Q949" s="16" t="s">
        <v>7823</v>
      </c>
      <c r="R949" s="16" t="s">
        <v>7823</v>
      </c>
      <c r="S949" s="8" t="s">
        <v>7823</v>
      </c>
      <c r="U949" s="8" t="s">
        <v>7823</v>
      </c>
      <c r="V949" s="8" t="s">
        <v>7823</v>
      </c>
      <c r="X949" s="8"/>
      <c r="Y949" s="22"/>
      <c r="AC949" s="8">
        <f t="shared" si="167"/>
        <v>11</v>
      </c>
      <c r="AD949" s="8">
        <f t="shared" si="168"/>
        <v>0</v>
      </c>
      <c r="AE949" s="8">
        <f t="shared" si="169"/>
        <v>1</v>
      </c>
      <c r="AF949" s="8">
        <f t="shared" si="170"/>
        <v>0</v>
      </c>
      <c r="AG949" s="3">
        <f t="shared" si="166"/>
        <v>12</v>
      </c>
    </row>
    <row r="950" spans="1:33">
      <c r="A950" s="3" t="s">
        <v>9540</v>
      </c>
      <c r="B950" s="3" t="s">
        <v>9541</v>
      </c>
      <c r="C950" s="2" t="s">
        <v>8295</v>
      </c>
      <c r="D950" s="2" t="s">
        <v>7758</v>
      </c>
      <c r="E950" s="2" t="s">
        <v>7945</v>
      </c>
      <c r="F950" s="3" t="s">
        <v>2465</v>
      </c>
      <c r="G950" s="8" t="s">
        <v>7835</v>
      </c>
      <c r="H950" s="8"/>
      <c r="I950" s="8" t="s">
        <v>7823</v>
      </c>
      <c r="J950" s="72" t="s">
        <v>7823</v>
      </c>
      <c r="L950" s="32" t="s">
        <v>10049</v>
      </c>
      <c r="M950" s="8"/>
      <c r="N950" s="8" t="s">
        <v>7823</v>
      </c>
      <c r="O950" s="8" t="s">
        <v>7823</v>
      </c>
      <c r="P950" s="8" t="s">
        <v>7823</v>
      </c>
      <c r="Q950" s="16"/>
      <c r="R950" s="16" t="s">
        <v>7823</v>
      </c>
      <c r="S950" s="8" t="s">
        <v>7823</v>
      </c>
      <c r="V950" s="8" t="s">
        <v>7823</v>
      </c>
      <c r="X950" s="8"/>
      <c r="Y950" s="22"/>
      <c r="AC950" s="8">
        <f t="shared" si="167"/>
        <v>9</v>
      </c>
      <c r="AD950" s="8">
        <f t="shared" si="168"/>
        <v>1</v>
      </c>
      <c r="AE950" s="8">
        <f t="shared" si="169"/>
        <v>0</v>
      </c>
      <c r="AF950" s="8">
        <f t="shared" si="170"/>
        <v>0</v>
      </c>
      <c r="AG950" s="3">
        <f t="shared" si="166"/>
        <v>10</v>
      </c>
    </row>
    <row r="951" spans="1:33">
      <c r="A951" s="3" t="s">
        <v>9542</v>
      </c>
      <c r="B951" s="3" t="s">
        <v>9543</v>
      </c>
      <c r="C951" s="2" t="s">
        <v>7916</v>
      </c>
      <c r="D951" s="2" t="s">
        <v>8128</v>
      </c>
      <c r="E951" s="2" t="s">
        <v>8123</v>
      </c>
      <c r="F951" s="3" t="s">
        <v>3129</v>
      </c>
      <c r="G951" s="8" t="s">
        <v>7835</v>
      </c>
      <c r="H951" s="8" t="s">
        <v>7835</v>
      </c>
      <c r="I951" s="8" t="s">
        <v>7835</v>
      </c>
      <c r="J951" s="72" t="s">
        <v>7835</v>
      </c>
      <c r="K951" s="8" t="s">
        <v>7835</v>
      </c>
      <c r="L951" s="32" t="s">
        <v>10050</v>
      </c>
      <c r="M951" s="8" t="s">
        <v>7835</v>
      </c>
      <c r="N951" s="8" t="s">
        <v>7835</v>
      </c>
      <c r="O951" s="8" t="s">
        <v>7835</v>
      </c>
      <c r="P951" s="8" t="s">
        <v>7835</v>
      </c>
      <c r="Q951" s="16" t="s">
        <v>7835</v>
      </c>
      <c r="R951" s="16" t="s">
        <v>7835</v>
      </c>
      <c r="S951" s="8" t="s">
        <v>7835</v>
      </c>
      <c r="T951" s="16" t="s">
        <v>7835</v>
      </c>
      <c r="U951" s="8" t="s">
        <v>7835</v>
      </c>
      <c r="V951" s="8" t="s">
        <v>7835</v>
      </c>
      <c r="X951" s="8" t="s">
        <v>7835</v>
      </c>
      <c r="Y951" s="22"/>
      <c r="AC951" s="8">
        <f t="shared" si="167"/>
        <v>0</v>
      </c>
      <c r="AD951" s="8">
        <f t="shared" si="168"/>
        <v>17</v>
      </c>
      <c r="AE951" s="8">
        <f t="shared" si="169"/>
        <v>0</v>
      </c>
      <c r="AF951" s="8">
        <f t="shared" si="170"/>
        <v>0</v>
      </c>
      <c r="AG951" s="3">
        <f t="shared" ref="AG951:AG1012" si="171">SUM(AC951:AF951)</f>
        <v>17</v>
      </c>
    </row>
    <row r="952" spans="1:33">
      <c r="A952" s="3" t="s">
        <v>9542</v>
      </c>
      <c r="B952" s="3" t="s">
        <v>9544</v>
      </c>
      <c r="C952" s="2" t="s">
        <v>8101</v>
      </c>
      <c r="D952" s="2" t="s">
        <v>7944</v>
      </c>
      <c r="E952" s="2" t="s">
        <v>7943</v>
      </c>
      <c r="F952" s="3" t="s">
        <v>3101</v>
      </c>
      <c r="G952" s="8" t="s">
        <v>7823</v>
      </c>
      <c r="H952" s="8"/>
      <c r="I952" s="8" t="s">
        <v>7823</v>
      </c>
      <c r="J952" s="72" t="s">
        <v>7823</v>
      </c>
      <c r="L952" s="32" t="s">
        <v>7823</v>
      </c>
      <c r="M952" s="8"/>
      <c r="N952" s="8" t="s">
        <v>7823</v>
      </c>
      <c r="O952" s="8" t="s">
        <v>7277</v>
      </c>
      <c r="P952" s="8" t="s">
        <v>7823</v>
      </c>
      <c r="Q952" s="16" t="s">
        <v>7823</v>
      </c>
      <c r="R952" s="16" t="s">
        <v>7823</v>
      </c>
      <c r="S952" s="8" t="s">
        <v>7835</v>
      </c>
      <c r="T952" s="16" t="s">
        <v>7823</v>
      </c>
      <c r="V952" s="8" t="s">
        <v>7823</v>
      </c>
      <c r="X952" s="8"/>
      <c r="Y952" s="22"/>
      <c r="AC952" s="8">
        <f>COUNTIF(G952:Y952,"X")+COUNTIF(G952:Y952, "X(e)")</f>
        <v>10</v>
      </c>
      <c r="AD952" s="8">
        <f>COUNTIF(G952:Y952,"NB")</f>
        <v>1</v>
      </c>
      <c r="AE952" s="8">
        <f>COUNTIF(G952:Y952,"V")</f>
        <v>1</v>
      </c>
      <c r="AF952" s="8">
        <f>COUNTIF(G952:Z952,"IN")</f>
        <v>0</v>
      </c>
      <c r="AG952" s="3">
        <f>SUM(AC952:AF952)</f>
        <v>12</v>
      </c>
    </row>
    <row r="953" spans="1:33">
      <c r="A953" s="3" t="s">
        <v>9542</v>
      </c>
      <c r="B953" s="3" t="s">
        <v>9544</v>
      </c>
      <c r="C953" s="2" t="s">
        <v>8905</v>
      </c>
      <c r="D953" s="2" t="s">
        <v>9247</v>
      </c>
      <c r="E953" s="2" t="s">
        <v>7772</v>
      </c>
      <c r="F953" s="3" t="s">
        <v>2310</v>
      </c>
      <c r="G953" s="8" t="s">
        <v>7823</v>
      </c>
      <c r="H953" s="8" t="s">
        <v>7277</v>
      </c>
      <c r="I953" s="8" t="s">
        <v>7823</v>
      </c>
      <c r="J953" s="72" t="s">
        <v>7823</v>
      </c>
      <c r="K953" s="8" t="s">
        <v>7823</v>
      </c>
      <c r="L953" s="32" t="s">
        <v>10049</v>
      </c>
      <c r="M953" s="8"/>
      <c r="N953" s="8" t="s">
        <v>7823</v>
      </c>
      <c r="O953" s="8" t="s">
        <v>7823</v>
      </c>
      <c r="P953" s="8" t="s">
        <v>7823</v>
      </c>
      <c r="Q953" s="16" t="s">
        <v>7823</v>
      </c>
      <c r="R953" s="16" t="s">
        <v>7823</v>
      </c>
      <c r="S953" s="8" t="s">
        <v>7823</v>
      </c>
      <c r="T953" s="16" t="s">
        <v>7277</v>
      </c>
      <c r="U953" s="8" t="s">
        <v>7823</v>
      </c>
      <c r="V953" s="8" t="s">
        <v>7823</v>
      </c>
      <c r="X953" s="8"/>
      <c r="Y953" s="22"/>
      <c r="AC953" s="8">
        <f t="shared" si="167"/>
        <v>13</v>
      </c>
      <c r="AD953" s="8">
        <f t="shared" si="168"/>
        <v>0</v>
      </c>
      <c r="AE953" s="8">
        <f t="shared" si="169"/>
        <v>2</v>
      </c>
      <c r="AF953" s="8">
        <f t="shared" si="170"/>
        <v>0</v>
      </c>
      <c r="AG953" s="3">
        <f t="shared" si="171"/>
        <v>15</v>
      </c>
    </row>
    <row r="954" spans="1:33">
      <c r="A954" s="3" t="s">
        <v>9542</v>
      </c>
      <c r="B954" s="3" t="s">
        <v>9544</v>
      </c>
      <c r="C954" s="2" t="s">
        <v>9151</v>
      </c>
      <c r="D954" s="2" t="s">
        <v>7588</v>
      </c>
      <c r="E954" s="2" t="s">
        <v>8747</v>
      </c>
      <c r="F954" s="3" t="s">
        <v>2007</v>
      </c>
      <c r="G954" s="8" t="s">
        <v>7823</v>
      </c>
      <c r="H954" s="8"/>
      <c r="I954" s="8" t="s">
        <v>7823</v>
      </c>
      <c r="J954" s="72" t="s">
        <v>7823</v>
      </c>
      <c r="L954" s="32" t="s">
        <v>10049</v>
      </c>
      <c r="M954" s="8"/>
      <c r="N954" s="8" t="s">
        <v>7823</v>
      </c>
      <c r="O954" s="8" t="s">
        <v>7823</v>
      </c>
      <c r="P954" s="8" t="s">
        <v>7823</v>
      </c>
      <c r="Q954" s="16" t="s">
        <v>7823</v>
      </c>
      <c r="R954" s="16" t="s">
        <v>7823</v>
      </c>
      <c r="S954" s="8" t="s">
        <v>7823</v>
      </c>
      <c r="T954" s="16" t="s">
        <v>7823</v>
      </c>
      <c r="V954" s="8" t="s">
        <v>7823</v>
      </c>
      <c r="X954" s="8"/>
      <c r="Y954" s="22"/>
      <c r="AC954" s="8">
        <f t="shared" si="167"/>
        <v>12</v>
      </c>
      <c r="AD954" s="8">
        <f t="shared" si="168"/>
        <v>0</v>
      </c>
      <c r="AE954" s="8">
        <f t="shared" si="169"/>
        <v>0</v>
      </c>
      <c r="AF954" s="8">
        <f t="shared" si="170"/>
        <v>0</v>
      </c>
      <c r="AG954" s="3">
        <f t="shared" si="171"/>
        <v>12</v>
      </c>
    </row>
    <row r="955" spans="1:33">
      <c r="A955" s="3" t="s">
        <v>9542</v>
      </c>
      <c r="B955" s="3" t="s">
        <v>9544</v>
      </c>
      <c r="C955" s="2" t="s">
        <v>8184</v>
      </c>
      <c r="D955" s="2" t="s">
        <v>8333</v>
      </c>
      <c r="E955" s="2" t="s">
        <v>8556</v>
      </c>
      <c r="F955" s="3" t="s">
        <v>2935</v>
      </c>
      <c r="G955" s="8" t="s">
        <v>7823</v>
      </c>
      <c r="H955" s="8"/>
      <c r="I955" s="8" t="s">
        <v>7823</v>
      </c>
      <c r="J955" s="72" t="s">
        <v>7823</v>
      </c>
      <c r="L955" s="32" t="s">
        <v>10049</v>
      </c>
      <c r="M955" s="8"/>
      <c r="N955" s="8" t="s">
        <v>7823</v>
      </c>
      <c r="O955" s="8" t="s">
        <v>7823</v>
      </c>
      <c r="P955" s="8" t="s">
        <v>7823</v>
      </c>
      <c r="Q955" s="16" t="s">
        <v>7823</v>
      </c>
      <c r="R955" s="16" t="s">
        <v>7823</v>
      </c>
      <c r="S955" s="8" t="s">
        <v>7823</v>
      </c>
      <c r="T955" s="16" t="s">
        <v>7823</v>
      </c>
      <c r="V955" s="8" t="s">
        <v>7823</v>
      </c>
      <c r="X955" s="8"/>
      <c r="Y955" s="22"/>
      <c r="AC955" s="8">
        <f t="shared" si="167"/>
        <v>12</v>
      </c>
      <c r="AD955" s="8">
        <f t="shared" si="168"/>
        <v>0</v>
      </c>
      <c r="AE955" s="8">
        <f t="shared" si="169"/>
        <v>0</v>
      </c>
      <c r="AF955" s="8">
        <f t="shared" si="170"/>
        <v>0</v>
      </c>
      <c r="AG955" s="3">
        <f t="shared" si="171"/>
        <v>12</v>
      </c>
    </row>
    <row r="956" spans="1:33">
      <c r="A956" s="3" t="s">
        <v>9542</v>
      </c>
      <c r="B956" s="3" t="s">
        <v>9544</v>
      </c>
      <c r="C956" s="2" t="s">
        <v>8184</v>
      </c>
      <c r="D956" s="2" t="s">
        <v>8557</v>
      </c>
      <c r="E956" s="2" t="s">
        <v>8923</v>
      </c>
      <c r="F956" s="3" t="s">
        <v>2936</v>
      </c>
      <c r="H956" s="8"/>
      <c r="I956" s="8"/>
      <c r="J956" s="73" t="s">
        <v>8991</v>
      </c>
      <c r="L956" s="32"/>
      <c r="M956" s="8"/>
      <c r="O956" s="8"/>
      <c r="Q956" s="16"/>
      <c r="S956" s="8"/>
      <c r="V956" s="8"/>
      <c r="X956" s="8"/>
      <c r="Y956" s="22"/>
      <c r="AC956" s="8">
        <f t="shared" si="167"/>
        <v>1</v>
      </c>
      <c r="AD956" s="8">
        <f t="shared" si="168"/>
        <v>0</v>
      </c>
      <c r="AE956" s="8">
        <f t="shared" si="169"/>
        <v>0</v>
      </c>
      <c r="AF956" s="8">
        <f t="shared" si="170"/>
        <v>0</v>
      </c>
      <c r="AG956" s="3">
        <f t="shared" si="171"/>
        <v>1</v>
      </c>
    </row>
    <row r="957" spans="1:33">
      <c r="A957" s="3" t="s">
        <v>9542</v>
      </c>
      <c r="B957" s="3" t="s">
        <v>9544</v>
      </c>
      <c r="C957" s="2" t="s">
        <v>8567</v>
      </c>
      <c r="D957" s="2" t="s">
        <v>8334</v>
      </c>
      <c r="E957" s="2" t="s">
        <v>8340</v>
      </c>
      <c r="F957" s="3" t="s">
        <v>3433</v>
      </c>
      <c r="G957" s="8" t="s">
        <v>7823</v>
      </c>
      <c r="H957" s="8" t="s">
        <v>7277</v>
      </c>
      <c r="I957" s="8" t="s">
        <v>7823</v>
      </c>
      <c r="J957" s="72" t="s">
        <v>7823</v>
      </c>
      <c r="L957" s="32" t="s">
        <v>10049</v>
      </c>
      <c r="M957" s="8"/>
      <c r="N957" s="8" t="s">
        <v>7823</v>
      </c>
      <c r="O957" s="8" t="s">
        <v>7823</v>
      </c>
      <c r="P957" s="8" t="s">
        <v>7823</v>
      </c>
      <c r="Q957" s="16" t="s">
        <v>7823</v>
      </c>
      <c r="R957" s="16" t="s">
        <v>7823</v>
      </c>
      <c r="S957" s="8" t="s">
        <v>7823</v>
      </c>
      <c r="T957" s="16" t="s">
        <v>7823</v>
      </c>
      <c r="U957" s="8" t="s">
        <v>7277</v>
      </c>
      <c r="V957" s="8" t="s">
        <v>7823</v>
      </c>
      <c r="X957" s="8" t="s">
        <v>7277</v>
      </c>
      <c r="Y957" s="22"/>
      <c r="AC957" s="8">
        <f t="shared" si="167"/>
        <v>12</v>
      </c>
      <c r="AD957" s="8">
        <f t="shared" si="168"/>
        <v>0</v>
      </c>
      <c r="AE957" s="8">
        <f t="shared" si="169"/>
        <v>3</v>
      </c>
      <c r="AF957" s="8">
        <f t="shared" si="170"/>
        <v>0</v>
      </c>
      <c r="AG957" s="3">
        <f t="shared" si="171"/>
        <v>15</v>
      </c>
    </row>
    <row r="958" spans="1:33">
      <c r="A958" s="3" t="s">
        <v>9542</v>
      </c>
      <c r="B958" s="3" t="s">
        <v>9544</v>
      </c>
      <c r="C958" s="2" t="s">
        <v>8100</v>
      </c>
      <c r="D958" s="2" t="s">
        <v>8041</v>
      </c>
      <c r="E958" s="2" t="s">
        <v>8849</v>
      </c>
      <c r="F958" s="3" t="s">
        <v>3316</v>
      </c>
      <c r="G958" s="8" t="s">
        <v>7823</v>
      </c>
      <c r="H958" s="8"/>
      <c r="I958" s="8" t="s">
        <v>7823</v>
      </c>
      <c r="J958" s="72" t="s">
        <v>7823</v>
      </c>
      <c r="L958" s="32" t="s">
        <v>10049</v>
      </c>
      <c r="M958" s="8"/>
      <c r="N958" s="8" t="s">
        <v>7823</v>
      </c>
      <c r="O958" s="8" t="s">
        <v>7823</v>
      </c>
      <c r="P958" s="8" t="s">
        <v>7823</v>
      </c>
      <c r="Q958" s="16" t="s">
        <v>7823</v>
      </c>
      <c r="R958" s="16" t="s">
        <v>7823</v>
      </c>
      <c r="S958" s="8" t="s">
        <v>7823</v>
      </c>
      <c r="V958" s="8" t="s">
        <v>7823</v>
      </c>
      <c r="X958" s="8"/>
      <c r="Y958" s="22"/>
      <c r="AC958" s="8">
        <f t="shared" ref="AC958:AC964" si="172">COUNTIF(G958:Y958,"X")+COUNTIF(G958:Y958, "X(e)")</f>
        <v>11</v>
      </c>
      <c r="AD958" s="8">
        <f t="shared" ref="AD958:AD964" si="173">COUNTIF(G958:Y958,"NB")</f>
        <v>0</v>
      </c>
      <c r="AE958" s="8">
        <f t="shared" ref="AE958:AE964" si="174">COUNTIF(G958:Y958,"V")</f>
        <v>0</v>
      </c>
      <c r="AF958" s="8">
        <f t="shared" si="170"/>
        <v>0</v>
      </c>
      <c r="AG958" s="3">
        <f t="shared" ref="AG958:AG964" si="175">SUM(AC958:AF958)</f>
        <v>11</v>
      </c>
    </row>
    <row r="959" spans="1:33">
      <c r="A959" s="3" t="s">
        <v>9542</v>
      </c>
      <c r="B959" s="3" t="s">
        <v>9544</v>
      </c>
      <c r="C959" s="2" t="s">
        <v>8171</v>
      </c>
      <c r="D959" s="2" t="s">
        <v>8850</v>
      </c>
      <c r="E959" s="2" t="s">
        <v>8444</v>
      </c>
      <c r="F959" s="3" t="s">
        <v>3169</v>
      </c>
      <c r="G959" s="8" t="s">
        <v>7823</v>
      </c>
      <c r="H959" s="8"/>
      <c r="I959" s="8" t="s">
        <v>7823</v>
      </c>
      <c r="J959" s="72" t="s">
        <v>7823</v>
      </c>
      <c r="L959" s="32" t="s">
        <v>10049</v>
      </c>
      <c r="M959" s="8"/>
      <c r="N959" s="8" t="s">
        <v>7823</v>
      </c>
      <c r="O959" s="8" t="s">
        <v>7823</v>
      </c>
      <c r="P959" s="8" t="s">
        <v>7823</v>
      </c>
      <c r="Q959" s="16" t="s">
        <v>7823</v>
      </c>
      <c r="R959" s="16" t="s">
        <v>7823</v>
      </c>
      <c r="S959" s="8" t="s">
        <v>7823</v>
      </c>
      <c r="V959" s="8" t="s">
        <v>7823</v>
      </c>
      <c r="X959" s="8"/>
      <c r="Y959" s="22"/>
      <c r="AC959" s="8">
        <f t="shared" si="172"/>
        <v>11</v>
      </c>
      <c r="AD959" s="8">
        <f t="shared" si="173"/>
        <v>0</v>
      </c>
      <c r="AE959" s="8">
        <f t="shared" si="174"/>
        <v>0</v>
      </c>
      <c r="AF959" s="8">
        <f t="shared" si="170"/>
        <v>0</v>
      </c>
      <c r="AG959" s="3">
        <f t="shared" si="175"/>
        <v>11</v>
      </c>
    </row>
    <row r="960" spans="1:33">
      <c r="A960" s="3" t="s">
        <v>9542</v>
      </c>
      <c r="B960" s="3" t="s">
        <v>9544</v>
      </c>
      <c r="C960" s="2" t="s">
        <v>7921</v>
      </c>
      <c r="D960" s="2" t="s">
        <v>8236</v>
      </c>
      <c r="E960" s="2" t="s">
        <v>7855</v>
      </c>
      <c r="F960" s="3" t="s">
        <v>3948</v>
      </c>
      <c r="G960" s="8" t="s">
        <v>7823</v>
      </c>
      <c r="H960" s="8"/>
      <c r="I960" s="8" t="s">
        <v>7823</v>
      </c>
      <c r="J960" s="72" t="s">
        <v>7823</v>
      </c>
      <c r="L960" s="32" t="s">
        <v>10049</v>
      </c>
      <c r="M960" s="8"/>
      <c r="N960" s="8" t="s">
        <v>7823</v>
      </c>
      <c r="O960" s="8" t="s">
        <v>7823</v>
      </c>
      <c r="P960" s="8" t="s">
        <v>7823</v>
      </c>
      <c r="Q960" s="16" t="s">
        <v>7823</v>
      </c>
      <c r="R960" s="16" t="s">
        <v>7823</v>
      </c>
      <c r="S960" s="8" t="s">
        <v>7823</v>
      </c>
      <c r="T960" s="16" t="s">
        <v>7823</v>
      </c>
      <c r="V960" s="8" t="s">
        <v>7823</v>
      </c>
      <c r="X960" s="8"/>
      <c r="Y960" s="22"/>
      <c r="AC960" s="8">
        <f t="shared" si="172"/>
        <v>12</v>
      </c>
      <c r="AD960" s="8">
        <f t="shared" si="173"/>
        <v>0</v>
      </c>
      <c r="AE960" s="8">
        <f t="shared" si="174"/>
        <v>0</v>
      </c>
      <c r="AF960" s="8">
        <f t="shared" si="170"/>
        <v>0</v>
      </c>
      <c r="AG960" s="3">
        <f t="shared" si="175"/>
        <v>12</v>
      </c>
    </row>
    <row r="961" spans="1:33">
      <c r="A961" s="3" t="s">
        <v>9542</v>
      </c>
      <c r="B961" s="3" t="s">
        <v>9544</v>
      </c>
      <c r="C961" s="2" t="s">
        <v>7921</v>
      </c>
      <c r="D961" s="2" t="s">
        <v>7478</v>
      </c>
      <c r="E961" s="2" t="s">
        <v>8235</v>
      </c>
      <c r="F961" s="3" t="s">
        <v>3471</v>
      </c>
      <c r="G961" s="8" t="s">
        <v>7823</v>
      </c>
      <c r="H961" s="8"/>
      <c r="I961" s="8" t="s">
        <v>7823</v>
      </c>
      <c r="J961" s="72" t="s">
        <v>7823</v>
      </c>
      <c r="L961" s="32" t="s">
        <v>10049</v>
      </c>
      <c r="M961" s="8"/>
      <c r="N961" s="8" t="s">
        <v>7823</v>
      </c>
      <c r="O961" s="8" t="s">
        <v>7823</v>
      </c>
      <c r="P961" s="8" t="s">
        <v>7823</v>
      </c>
      <c r="Q961" s="16" t="s">
        <v>7823</v>
      </c>
      <c r="R961" s="16" t="s">
        <v>7823</v>
      </c>
      <c r="S961" s="8" t="s">
        <v>7823</v>
      </c>
      <c r="V961" s="8" t="s">
        <v>7823</v>
      </c>
      <c r="X961" s="8"/>
      <c r="Y961" s="22"/>
      <c r="AC961" s="8">
        <f t="shared" si="172"/>
        <v>11</v>
      </c>
      <c r="AD961" s="8">
        <f t="shared" si="173"/>
        <v>0</v>
      </c>
      <c r="AE961" s="8">
        <f t="shared" si="174"/>
        <v>0</v>
      </c>
      <c r="AF961" s="8">
        <f t="shared" si="170"/>
        <v>0</v>
      </c>
      <c r="AG961" s="3">
        <f t="shared" si="175"/>
        <v>11</v>
      </c>
    </row>
    <row r="962" spans="1:33">
      <c r="A962" s="3" t="s">
        <v>9542</v>
      </c>
      <c r="B962" s="3" t="s">
        <v>9544</v>
      </c>
      <c r="C962" s="2" t="s">
        <v>7921</v>
      </c>
      <c r="D962" s="2" t="s">
        <v>8228</v>
      </c>
      <c r="E962" s="2" t="s">
        <v>8449</v>
      </c>
      <c r="F962" s="3" t="s">
        <v>3632</v>
      </c>
      <c r="G962" s="8" t="s">
        <v>7823</v>
      </c>
      <c r="H962" s="8"/>
      <c r="I962" s="8" t="s">
        <v>7823</v>
      </c>
      <c r="J962" s="72" t="s">
        <v>7823</v>
      </c>
      <c r="L962" s="32" t="s">
        <v>10049</v>
      </c>
      <c r="M962" s="8"/>
      <c r="N962" s="8" t="s">
        <v>7823</v>
      </c>
      <c r="O962" s="8" t="s">
        <v>7823</v>
      </c>
      <c r="P962" s="8" t="s">
        <v>7823</v>
      </c>
      <c r="Q962" s="16" t="s">
        <v>7823</v>
      </c>
      <c r="R962" s="16" t="s">
        <v>7823</v>
      </c>
      <c r="S962" s="8" t="s">
        <v>7823</v>
      </c>
      <c r="T962" s="16" t="s">
        <v>7823</v>
      </c>
      <c r="V962" s="8" t="s">
        <v>7823</v>
      </c>
      <c r="X962" s="8"/>
      <c r="Y962" s="22"/>
      <c r="AC962" s="8">
        <f t="shared" si="172"/>
        <v>12</v>
      </c>
      <c r="AD962" s="8">
        <f t="shared" si="173"/>
        <v>0</v>
      </c>
      <c r="AE962" s="8">
        <f t="shared" si="174"/>
        <v>0</v>
      </c>
      <c r="AF962" s="8">
        <f t="shared" si="170"/>
        <v>0</v>
      </c>
      <c r="AG962" s="3">
        <f t="shared" si="175"/>
        <v>12</v>
      </c>
    </row>
    <row r="963" spans="1:33">
      <c r="A963" s="3" t="s">
        <v>9542</v>
      </c>
      <c r="B963" s="3" t="s">
        <v>9544</v>
      </c>
      <c r="C963" s="2" t="s">
        <v>7921</v>
      </c>
      <c r="D963" s="2" t="s">
        <v>8840</v>
      </c>
      <c r="E963" s="2" t="s">
        <v>8251</v>
      </c>
      <c r="F963" s="3" t="s">
        <v>3321</v>
      </c>
      <c r="G963" s="8" t="s">
        <v>7823</v>
      </c>
      <c r="H963" s="8"/>
      <c r="I963" s="8" t="s">
        <v>7823</v>
      </c>
      <c r="L963" s="32" t="s">
        <v>10049</v>
      </c>
      <c r="M963" s="8"/>
      <c r="N963" s="8" t="s">
        <v>7823</v>
      </c>
      <c r="O963" s="8"/>
      <c r="Q963" s="16"/>
      <c r="R963" s="16" t="s">
        <v>7823</v>
      </c>
      <c r="S963" s="8"/>
      <c r="V963" s="8" t="s">
        <v>7823</v>
      </c>
      <c r="X963" s="8"/>
      <c r="Y963" s="22"/>
      <c r="AC963" s="8">
        <f t="shared" si="172"/>
        <v>6</v>
      </c>
      <c r="AD963" s="8">
        <f t="shared" si="173"/>
        <v>0</v>
      </c>
      <c r="AE963" s="8">
        <f t="shared" si="174"/>
        <v>0</v>
      </c>
      <c r="AF963" s="8">
        <f t="shared" si="170"/>
        <v>0</v>
      </c>
      <c r="AG963" s="3">
        <f t="shared" si="175"/>
        <v>6</v>
      </c>
    </row>
    <row r="964" spans="1:33">
      <c r="A964" s="3" t="s">
        <v>9542</v>
      </c>
      <c r="B964" s="3" t="s">
        <v>9544</v>
      </c>
      <c r="C964" s="2" t="s">
        <v>8560</v>
      </c>
      <c r="D964" s="2" t="s">
        <v>7116</v>
      </c>
      <c r="E964" s="2" t="s">
        <v>7297</v>
      </c>
      <c r="F964" s="3" t="s">
        <v>2692</v>
      </c>
      <c r="G964" s="8" t="s">
        <v>7823</v>
      </c>
      <c r="H964" s="8"/>
      <c r="I964" s="8" t="s">
        <v>7823</v>
      </c>
      <c r="J964" s="72" t="s">
        <v>7823</v>
      </c>
      <c r="L964" s="32" t="s">
        <v>10049</v>
      </c>
      <c r="M964" s="8"/>
      <c r="N964" s="8" t="s">
        <v>7823</v>
      </c>
      <c r="O964" s="8" t="s">
        <v>7823</v>
      </c>
      <c r="P964" s="8" t="s">
        <v>7823</v>
      </c>
      <c r="Q964" s="16" t="s">
        <v>7823</v>
      </c>
      <c r="R964" s="16" t="s">
        <v>7823</v>
      </c>
      <c r="S964" s="8" t="s">
        <v>7823</v>
      </c>
      <c r="T964" s="16" t="s">
        <v>7277</v>
      </c>
      <c r="U964" s="8" t="s">
        <v>7823</v>
      </c>
      <c r="V964" s="8" t="s">
        <v>7823</v>
      </c>
      <c r="X964" s="8"/>
      <c r="Y964" s="22"/>
      <c r="AC964" s="8">
        <f t="shared" si="172"/>
        <v>12</v>
      </c>
      <c r="AD964" s="8">
        <f t="shared" si="173"/>
        <v>0</v>
      </c>
      <c r="AE964" s="8">
        <f t="shared" si="174"/>
        <v>1</v>
      </c>
      <c r="AF964" s="8">
        <f t="shared" si="170"/>
        <v>0</v>
      </c>
      <c r="AG964" s="3">
        <f t="shared" si="175"/>
        <v>13</v>
      </c>
    </row>
    <row r="965" spans="1:33">
      <c r="A965" s="3" t="s">
        <v>9542</v>
      </c>
      <c r="B965" s="3" t="s">
        <v>9544</v>
      </c>
      <c r="C965" s="2" t="s">
        <v>7924</v>
      </c>
      <c r="D965" s="2" t="s">
        <v>8341</v>
      </c>
      <c r="E965" s="2" t="s">
        <v>8735</v>
      </c>
      <c r="F965" s="3" t="s">
        <v>2453</v>
      </c>
      <c r="G965" s="8" t="s">
        <v>7823</v>
      </c>
      <c r="H965" s="8" t="s">
        <v>241</v>
      </c>
      <c r="I965" s="8" t="s">
        <v>7823</v>
      </c>
      <c r="J965" s="72" t="s">
        <v>7823</v>
      </c>
      <c r="L965" s="32" t="s">
        <v>10049</v>
      </c>
      <c r="M965" s="8"/>
      <c r="N965" s="8" t="s">
        <v>7823</v>
      </c>
      <c r="O965" s="8" t="s">
        <v>7823</v>
      </c>
      <c r="P965" s="8" t="s">
        <v>7823</v>
      </c>
      <c r="Q965" s="16" t="s">
        <v>7823</v>
      </c>
      <c r="R965" s="16" t="s">
        <v>7823</v>
      </c>
      <c r="S965" s="8" t="s">
        <v>7823</v>
      </c>
      <c r="T965" s="16" t="s">
        <v>7835</v>
      </c>
      <c r="U965" s="8" t="s">
        <v>7823</v>
      </c>
      <c r="V965" s="8" t="s">
        <v>7823</v>
      </c>
      <c r="X965" s="8"/>
      <c r="Y965" s="22"/>
      <c r="AC965" s="8">
        <f t="shared" si="167"/>
        <v>12</v>
      </c>
      <c r="AD965" s="8">
        <f t="shared" si="168"/>
        <v>1</v>
      </c>
      <c r="AE965" s="8">
        <f t="shared" si="169"/>
        <v>1</v>
      </c>
      <c r="AF965" s="8">
        <f t="shared" si="170"/>
        <v>0</v>
      </c>
      <c r="AG965" s="3">
        <f t="shared" si="171"/>
        <v>14</v>
      </c>
    </row>
    <row r="966" spans="1:33">
      <c r="A966" s="3" t="s">
        <v>9542</v>
      </c>
      <c r="B966" s="3" t="s">
        <v>9544</v>
      </c>
      <c r="C966" s="2" t="s">
        <v>8992</v>
      </c>
      <c r="D966" s="2" t="s">
        <v>8734</v>
      </c>
      <c r="E966" s="2" t="s">
        <v>8354</v>
      </c>
      <c r="F966" s="3" t="s">
        <v>2302</v>
      </c>
      <c r="H966" s="8"/>
      <c r="I966" s="8" t="s">
        <v>7823</v>
      </c>
      <c r="J966" s="72" t="s">
        <v>7823</v>
      </c>
      <c r="L966" s="32" t="s">
        <v>10049</v>
      </c>
      <c r="M966" s="8"/>
      <c r="N966" s="8" t="s">
        <v>7823</v>
      </c>
      <c r="O966" s="8" t="s">
        <v>7823</v>
      </c>
      <c r="P966" s="8" t="s">
        <v>7823</v>
      </c>
      <c r="Q966" s="16"/>
      <c r="R966" s="16" t="s">
        <v>7823</v>
      </c>
      <c r="S966" s="8" t="s">
        <v>7823</v>
      </c>
      <c r="T966" s="16" t="s">
        <v>7277</v>
      </c>
      <c r="V966" s="8" t="s">
        <v>7823</v>
      </c>
      <c r="X966" s="8"/>
      <c r="Y966" s="22"/>
      <c r="AC966" s="8">
        <f t="shared" si="167"/>
        <v>9</v>
      </c>
      <c r="AD966" s="8">
        <f t="shared" si="168"/>
        <v>0</v>
      </c>
      <c r="AE966" s="8">
        <f t="shared" si="169"/>
        <v>1</v>
      </c>
      <c r="AF966" s="8">
        <f t="shared" si="170"/>
        <v>0</v>
      </c>
      <c r="AG966" s="3">
        <f t="shared" si="171"/>
        <v>10</v>
      </c>
    </row>
    <row r="967" spans="1:33">
      <c r="A967" s="3" t="s">
        <v>9542</v>
      </c>
      <c r="B967" s="3" t="s">
        <v>9544</v>
      </c>
      <c r="C967" s="2" t="s">
        <v>9128</v>
      </c>
      <c r="D967" s="2" t="s">
        <v>7782</v>
      </c>
      <c r="E967" s="2" t="s">
        <v>7785</v>
      </c>
      <c r="F967" s="3" t="s">
        <v>3905</v>
      </c>
      <c r="H967" s="8"/>
      <c r="I967" s="8" t="s">
        <v>7823</v>
      </c>
      <c r="J967" s="72" t="s">
        <v>7823</v>
      </c>
      <c r="L967" s="32" t="s">
        <v>10049</v>
      </c>
      <c r="M967" s="8"/>
      <c r="N967" s="8" t="s">
        <v>7823</v>
      </c>
      <c r="O967" s="8" t="s">
        <v>7823</v>
      </c>
      <c r="P967" s="8" t="s">
        <v>7823</v>
      </c>
      <c r="Q967" s="16"/>
      <c r="R967" s="16" t="s">
        <v>7823</v>
      </c>
      <c r="S967" s="8" t="s">
        <v>7823</v>
      </c>
      <c r="T967" s="16" t="s">
        <v>7823</v>
      </c>
      <c r="V967" s="8" t="s">
        <v>7823</v>
      </c>
      <c r="X967" s="8"/>
      <c r="Y967" s="22"/>
      <c r="AC967" s="8">
        <f t="shared" si="167"/>
        <v>10</v>
      </c>
      <c r="AD967" s="8">
        <f t="shared" si="168"/>
        <v>0</v>
      </c>
      <c r="AE967" s="8">
        <f t="shared" si="169"/>
        <v>0</v>
      </c>
      <c r="AF967" s="8">
        <f t="shared" si="170"/>
        <v>0</v>
      </c>
      <c r="AG967" s="3">
        <f t="shared" si="171"/>
        <v>10</v>
      </c>
    </row>
    <row r="968" spans="1:33">
      <c r="A968" s="3" t="s">
        <v>9542</v>
      </c>
      <c r="B968" s="3" t="s">
        <v>9544</v>
      </c>
      <c r="C968" s="2" t="s">
        <v>9128</v>
      </c>
      <c r="D968" s="2" t="s">
        <v>7786</v>
      </c>
      <c r="E968" s="2" t="s">
        <v>7787</v>
      </c>
      <c r="F968" s="3" t="s">
        <v>2957</v>
      </c>
      <c r="G968" s="8" t="s">
        <v>7823</v>
      </c>
      <c r="H968" s="8"/>
      <c r="I968" s="8" t="s">
        <v>7835</v>
      </c>
      <c r="J968" s="72" t="s">
        <v>7823</v>
      </c>
      <c r="L968" s="32"/>
      <c r="M968" s="8"/>
      <c r="N968" s="8" t="s">
        <v>7278</v>
      </c>
      <c r="O968" s="8" t="s">
        <v>7277</v>
      </c>
      <c r="P968" s="8" t="s">
        <v>7835</v>
      </c>
      <c r="Q968" s="16" t="s">
        <v>7823</v>
      </c>
      <c r="S968" s="8" t="s">
        <v>7835</v>
      </c>
      <c r="V968" s="8" t="s">
        <v>7277</v>
      </c>
      <c r="X968" s="8"/>
      <c r="Y968" s="22"/>
      <c r="AC968" s="8">
        <f t="shared" si="167"/>
        <v>3</v>
      </c>
      <c r="AD968" s="8">
        <f t="shared" si="168"/>
        <v>3</v>
      </c>
      <c r="AE968" s="8">
        <f t="shared" si="169"/>
        <v>2</v>
      </c>
      <c r="AF968" s="8">
        <f t="shared" si="170"/>
        <v>0</v>
      </c>
      <c r="AG968" s="3">
        <f t="shared" si="171"/>
        <v>8</v>
      </c>
    </row>
    <row r="969" spans="1:33">
      <c r="A969" s="3" t="s">
        <v>9542</v>
      </c>
      <c r="B969" s="3" t="s">
        <v>9544</v>
      </c>
      <c r="C969" s="2" t="s">
        <v>9102</v>
      </c>
      <c r="D969" s="2" t="s">
        <v>7246</v>
      </c>
      <c r="E969" s="2" t="s">
        <v>7249</v>
      </c>
      <c r="F969" s="3" t="s">
        <v>3429</v>
      </c>
      <c r="G969" s="8" t="s">
        <v>7835</v>
      </c>
      <c r="H969" s="8"/>
      <c r="I969" s="8" t="s">
        <v>7835</v>
      </c>
      <c r="J969" s="72" t="s">
        <v>7835</v>
      </c>
      <c r="L969" s="32" t="s">
        <v>10050</v>
      </c>
      <c r="M969" s="8"/>
      <c r="N969" s="8" t="s">
        <v>7278</v>
      </c>
      <c r="O969" s="8"/>
      <c r="Q969" s="16" t="s">
        <v>7835</v>
      </c>
      <c r="R969" s="16" t="s">
        <v>7277</v>
      </c>
      <c r="S969" s="8"/>
      <c r="U969" s="8" t="s">
        <v>7277</v>
      </c>
      <c r="V969" s="8" t="s">
        <v>7277</v>
      </c>
      <c r="X969" s="8"/>
      <c r="Y969" s="22"/>
      <c r="AC969" s="8">
        <f t="shared" si="167"/>
        <v>0</v>
      </c>
      <c r="AD969" s="8">
        <f t="shared" si="168"/>
        <v>5</v>
      </c>
      <c r="AE969" s="8">
        <f t="shared" si="169"/>
        <v>3</v>
      </c>
      <c r="AF969" s="8">
        <f t="shared" si="170"/>
        <v>0</v>
      </c>
      <c r="AG969" s="3">
        <f t="shared" si="171"/>
        <v>8</v>
      </c>
    </row>
    <row r="970" spans="1:33">
      <c r="A970" s="3" t="s">
        <v>9542</v>
      </c>
      <c r="B970" s="3" t="s">
        <v>9544</v>
      </c>
      <c r="C970" s="2" t="s">
        <v>9102</v>
      </c>
      <c r="D970" s="2" t="s">
        <v>8606</v>
      </c>
      <c r="E970" s="2" t="s">
        <v>7779</v>
      </c>
      <c r="F970" s="3" t="s">
        <v>2462</v>
      </c>
      <c r="G970" s="8" t="s">
        <v>7823</v>
      </c>
      <c r="H970" s="8"/>
      <c r="I970" s="8" t="s">
        <v>7823</v>
      </c>
      <c r="J970" s="72" t="s">
        <v>7823</v>
      </c>
      <c r="L970" s="32" t="s">
        <v>10049</v>
      </c>
      <c r="M970" s="8"/>
      <c r="N970" s="8" t="s">
        <v>7823</v>
      </c>
      <c r="O970" s="8" t="s">
        <v>7823</v>
      </c>
      <c r="P970" s="8" t="s">
        <v>7823</v>
      </c>
      <c r="Q970" s="16" t="s">
        <v>7823</v>
      </c>
      <c r="R970" s="16" t="s">
        <v>7823</v>
      </c>
      <c r="S970" s="8" t="s">
        <v>7823</v>
      </c>
      <c r="T970" s="16" t="s">
        <v>7823</v>
      </c>
      <c r="V970" s="8" t="s">
        <v>7823</v>
      </c>
      <c r="X970" s="8"/>
      <c r="Y970" s="22"/>
      <c r="AC970" s="8">
        <f t="shared" si="167"/>
        <v>12</v>
      </c>
      <c r="AD970" s="8">
        <f t="shared" si="168"/>
        <v>0</v>
      </c>
      <c r="AE970" s="8">
        <f t="shared" si="169"/>
        <v>0</v>
      </c>
      <c r="AF970" s="8">
        <f t="shared" si="170"/>
        <v>0</v>
      </c>
      <c r="AG970" s="3">
        <f t="shared" si="171"/>
        <v>12</v>
      </c>
    </row>
    <row r="971" spans="1:33">
      <c r="A971" s="3" t="s">
        <v>9542</v>
      </c>
      <c r="B971" s="3" t="s">
        <v>9544</v>
      </c>
      <c r="C971" s="2" t="s">
        <v>8216</v>
      </c>
      <c r="D971" s="2" t="s">
        <v>10077</v>
      </c>
      <c r="E971" s="2" t="s">
        <v>10078</v>
      </c>
      <c r="F971" s="3" t="s">
        <v>3107</v>
      </c>
      <c r="H971" s="8" t="s">
        <v>241</v>
      </c>
      <c r="I971" s="8"/>
      <c r="L971" s="32" t="s">
        <v>10050</v>
      </c>
      <c r="M971" s="8" t="s">
        <v>7277</v>
      </c>
      <c r="O971" s="8"/>
      <c r="Q971" s="16"/>
      <c r="S971" s="8"/>
      <c r="V971" s="8" t="s">
        <v>7835</v>
      </c>
      <c r="X971" s="8"/>
      <c r="Y971" s="22"/>
      <c r="AC971" s="8">
        <f t="shared" si="167"/>
        <v>0</v>
      </c>
      <c r="AD971" s="8">
        <f t="shared" si="168"/>
        <v>2</v>
      </c>
      <c r="AE971" s="8">
        <f t="shared" si="169"/>
        <v>2</v>
      </c>
      <c r="AF971" s="8">
        <f t="shared" si="170"/>
        <v>0</v>
      </c>
      <c r="AG971" s="3">
        <f t="shared" si="171"/>
        <v>4</v>
      </c>
    </row>
    <row r="972" spans="1:33">
      <c r="A972" s="3" t="s">
        <v>9542</v>
      </c>
      <c r="B972" s="3" t="s">
        <v>9544</v>
      </c>
      <c r="C972" s="2" t="s">
        <v>8216</v>
      </c>
      <c r="D972" s="2" t="s">
        <v>7012</v>
      </c>
      <c r="E972" s="2" t="s">
        <v>7598</v>
      </c>
      <c r="F972" s="3" t="s">
        <v>3100</v>
      </c>
      <c r="G972" s="8" t="s">
        <v>7823</v>
      </c>
      <c r="H972" s="8"/>
      <c r="I972" s="8" t="s">
        <v>7823</v>
      </c>
      <c r="J972" s="72" t="s">
        <v>7823</v>
      </c>
      <c r="K972" s="8" t="s">
        <v>7823</v>
      </c>
      <c r="L972" s="32" t="s">
        <v>10049</v>
      </c>
      <c r="M972" s="8"/>
      <c r="N972" s="8" t="s">
        <v>7823</v>
      </c>
      <c r="O972" s="8"/>
      <c r="Q972" s="16" t="s">
        <v>7823</v>
      </c>
      <c r="R972" s="16" t="s">
        <v>7823</v>
      </c>
      <c r="S972" s="8"/>
      <c r="U972" s="8" t="s">
        <v>7823</v>
      </c>
      <c r="V972" s="8"/>
      <c r="X972" s="8"/>
      <c r="Y972" s="22" t="s">
        <v>7277</v>
      </c>
      <c r="AC972" s="8">
        <f t="shared" si="167"/>
        <v>9</v>
      </c>
      <c r="AD972" s="8">
        <f t="shared" si="168"/>
        <v>0</v>
      </c>
      <c r="AE972" s="8">
        <f t="shared" si="169"/>
        <v>1</v>
      </c>
      <c r="AF972" s="8">
        <f t="shared" si="170"/>
        <v>0</v>
      </c>
      <c r="AG972" s="3">
        <f t="shared" si="171"/>
        <v>10</v>
      </c>
    </row>
    <row r="973" spans="1:33">
      <c r="A973" s="3" t="s">
        <v>9542</v>
      </c>
      <c r="B973" s="3" t="s">
        <v>9544</v>
      </c>
      <c r="C973" s="2" t="s">
        <v>8216</v>
      </c>
      <c r="D973" s="2" t="s">
        <v>7427</v>
      </c>
      <c r="E973" s="2" t="s">
        <v>7428</v>
      </c>
      <c r="F973" s="3" t="s">
        <v>3267</v>
      </c>
      <c r="G973" s="8" t="s">
        <v>7823</v>
      </c>
      <c r="H973" s="8"/>
      <c r="I973" s="8" t="s">
        <v>7823</v>
      </c>
      <c r="J973" s="72" t="s">
        <v>7823</v>
      </c>
      <c r="K973" s="8" t="s">
        <v>7277</v>
      </c>
      <c r="L973" s="32" t="s">
        <v>10049</v>
      </c>
      <c r="M973" s="8"/>
      <c r="O973" s="8" t="s">
        <v>7823</v>
      </c>
      <c r="P973" s="8" t="s">
        <v>7823</v>
      </c>
      <c r="Q973" s="16" t="s">
        <v>7823</v>
      </c>
      <c r="R973" s="16" t="s">
        <v>7278</v>
      </c>
      <c r="S973" s="8" t="s">
        <v>7823</v>
      </c>
      <c r="T973" s="16" t="s">
        <v>7823</v>
      </c>
      <c r="U973" s="8" t="s">
        <v>7823</v>
      </c>
      <c r="V973" s="8" t="s">
        <v>7823</v>
      </c>
      <c r="X973" s="16" t="s">
        <v>7278</v>
      </c>
      <c r="Y973" s="22" t="s">
        <v>7278</v>
      </c>
      <c r="AC973" s="8">
        <f t="shared" si="167"/>
        <v>11</v>
      </c>
      <c r="AD973" s="8">
        <f t="shared" si="168"/>
        <v>0</v>
      </c>
      <c r="AE973" s="8">
        <f t="shared" si="169"/>
        <v>1</v>
      </c>
      <c r="AF973" s="8">
        <f t="shared" si="170"/>
        <v>0</v>
      </c>
      <c r="AG973" s="3">
        <f t="shared" si="171"/>
        <v>12</v>
      </c>
    </row>
    <row r="974" spans="1:33">
      <c r="A974" s="3" t="s">
        <v>9542</v>
      </c>
      <c r="B974" s="3" t="s">
        <v>9544</v>
      </c>
      <c r="C974" s="2" t="s">
        <v>8913</v>
      </c>
      <c r="D974" s="2" t="s">
        <v>7426</v>
      </c>
      <c r="E974" s="2" t="s">
        <v>7068</v>
      </c>
      <c r="F974" s="3" t="s">
        <v>2152</v>
      </c>
      <c r="G974" s="8" t="s">
        <v>7823</v>
      </c>
      <c r="H974" s="8"/>
      <c r="I974" s="8" t="s">
        <v>7823</v>
      </c>
      <c r="J974" s="72" t="s">
        <v>7823</v>
      </c>
      <c r="L974" s="32" t="s">
        <v>7835</v>
      </c>
      <c r="M974" s="8"/>
      <c r="N974" s="8" t="s">
        <v>7823</v>
      </c>
      <c r="O974" s="8" t="s">
        <v>7823</v>
      </c>
      <c r="P974" s="8" t="s">
        <v>7835</v>
      </c>
      <c r="Q974" s="16" t="s">
        <v>7823</v>
      </c>
      <c r="R974" s="16" t="s">
        <v>7823</v>
      </c>
      <c r="S974" s="8" t="s">
        <v>7823</v>
      </c>
      <c r="V974" s="8" t="s">
        <v>7823</v>
      </c>
      <c r="X974" s="8"/>
      <c r="Y974" s="22"/>
      <c r="AC974" s="8">
        <f t="shared" si="167"/>
        <v>9</v>
      </c>
      <c r="AD974" s="8">
        <f t="shared" si="168"/>
        <v>2</v>
      </c>
      <c r="AE974" s="8">
        <f t="shared" si="169"/>
        <v>0</v>
      </c>
      <c r="AF974" s="8">
        <f t="shared" si="170"/>
        <v>0</v>
      </c>
      <c r="AG974" s="3">
        <f t="shared" si="171"/>
        <v>11</v>
      </c>
    </row>
    <row r="975" spans="1:33">
      <c r="A975" s="3" t="s">
        <v>9542</v>
      </c>
      <c r="B975" s="3" t="s">
        <v>9544</v>
      </c>
      <c r="C975" s="2" t="s">
        <v>8913</v>
      </c>
      <c r="D975" s="2" t="s">
        <v>7078</v>
      </c>
      <c r="E975" s="2" t="s">
        <v>7253</v>
      </c>
      <c r="F975" s="3" t="s">
        <v>2783</v>
      </c>
      <c r="G975" s="8" t="s">
        <v>7823</v>
      </c>
      <c r="H975" s="8"/>
      <c r="I975" s="8" t="s">
        <v>7823</v>
      </c>
      <c r="J975" s="72" t="s">
        <v>7823</v>
      </c>
      <c r="L975" s="32" t="s">
        <v>10049</v>
      </c>
      <c r="M975" s="8"/>
      <c r="N975" s="8" t="s">
        <v>7823</v>
      </c>
      <c r="O975" s="8" t="s">
        <v>7823</v>
      </c>
      <c r="P975" s="8" t="s">
        <v>7823</v>
      </c>
      <c r="Q975" s="16" t="s">
        <v>7823</v>
      </c>
      <c r="R975" s="16" t="s">
        <v>7823</v>
      </c>
      <c r="S975" s="8" t="s">
        <v>7823</v>
      </c>
      <c r="V975" s="8" t="s">
        <v>7823</v>
      </c>
      <c r="X975" s="8"/>
      <c r="Y975" s="22"/>
      <c r="AC975" s="8">
        <f t="shared" si="167"/>
        <v>11</v>
      </c>
      <c r="AD975" s="8">
        <f t="shared" si="168"/>
        <v>0</v>
      </c>
      <c r="AE975" s="8">
        <f t="shared" si="169"/>
        <v>0</v>
      </c>
      <c r="AF975" s="8">
        <f t="shared" si="170"/>
        <v>0</v>
      </c>
      <c r="AG975" s="3">
        <f t="shared" si="171"/>
        <v>11</v>
      </c>
    </row>
    <row r="976" spans="1:33">
      <c r="A976" s="3" t="s">
        <v>9542</v>
      </c>
      <c r="B976" s="3" t="s">
        <v>9544</v>
      </c>
      <c r="C976" s="2" t="s">
        <v>8913</v>
      </c>
      <c r="D976" s="2" t="s">
        <v>8286</v>
      </c>
      <c r="E976" s="2" t="s">
        <v>7798</v>
      </c>
      <c r="F976" s="3" t="s">
        <v>2985</v>
      </c>
      <c r="H976" s="8"/>
      <c r="I976" s="8" t="s">
        <v>7823</v>
      </c>
      <c r="L976" s="32" t="s">
        <v>10049</v>
      </c>
      <c r="M976" s="8"/>
      <c r="N976" s="8" t="s">
        <v>7823</v>
      </c>
      <c r="O976" s="8"/>
      <c r="Q976" s="16"/>
      <c r="R976" s="16" t="s">
        <v>7823</v>
      </c>
      <c r="S976" s="8"/>
      <c r="V976" s="8" t="s">
        <v>7823</v>
      </c>
      <c r="X976" s="8"/>
      <c r="Y976" s="22"/>
      <c r="AC976" s="8">
        <f t="shared" si="167"/>
        <v>5</v>
      </c>
      <c r="AD976" s="8">
        <f t="shared" si="168"/>
        <v>0</v>
      </c>
      <c r="AE976" s="8">
        <f t="shared" si="169"/>
        <v>0</v>
      </c>
      <c r="AF976" s="8">
        <f t="shared" si="170"/>
        <v>0</v>
      </c>
      <c r="AG976" s="3">
        <f t="shared" si="171"/>
        <v>5</v>
      </c>
    </row>
    <row r="977" spans="1:33">
      <c r="A977" s="3" t="s">
        <v>9542</v>
      </c>
      <c r="B977" s="3" t="s">
        <v>9544</v>
      </c>
      <c r="C977" s="2" t="s">
        <v>8913</v>
      </c>
      <c r="D977" s="2" t="s">
        <v>7801</v>
      </c>
      <c r="E977" s="2" t="s">
        <v>7815</v>
      </c>
      <c r="F977" s="3" t="s">
        <v>2808</v>
      </c>
      <c r="G977" s="8" t="s">
        <v>7823</v>
      </c>
      <c r="H977" s="8"/>
      <c r="I977" s="8" t="s">
        <v>7823</v>
      </c>
      <c r="J977" s="72" t="s">
        <v>7823</v>
      </c>
      <c r="L977" s="32" t="s">
        <v>10049</v>
      </c>
      <c r="M977" s="8"/>
      <c r="N977" s="8" t="s">
        <v>7823</v>
      </c>
      <c r="O977" s="8"/>
      <c r="P977" s="8" t="s">
        <v>7823</v>
      </c>
      <c r="Q977" s="16" t="s">
        <v>7823</v>
      </c>
      <c r="R977" s="16" t="s">
        <v>7823</v>
      </c>
      <c r="S977" s="8"/>
      <c r="U977" s="8" t="s">
        <v>7823</v>
      </c>
      <c r="V977" s="8" t="s">
        <v>7823</v>
      </c>
      <c r="X977" s="8"/>
      <c r="Y977" s="22"/>
      <c r="AC977" s="8">
        <f t="shared" si="167"/>
        <v>10</v>
      </c>
      <c r="AD977" s="8">
        <f t="shared" si="168"/>
        <v>0</v>
      </c>
      <c r="AE977" s="8">
        <f t="shared" si="169"/>
        <v>0</v>
      </c>
      <c r="AF977" s="8">
        <f t="shared" si="170"/>
        <v>0</v>
      </c>
      <c r="AG977" s="3">
        <f t="shared" si="171"/>
        <v>10</v>
      </c>
    </row>
    <row r="978" spans="1:33">
      <c r="A978" s="3" t="s">
        <v>9542</v>
      </c>
      <c r="B978" s="3" t="s">
        <v>9544</v>
      </c>
      <c r="C978" s="2" t="s">
        <v>8913</v>
      </c>
      <c r="D978" s="2" t="s">
        <v>7816</v>
      </c>
      <c r="E978" s="2" t="s">
        <v>7628</v>
      </c>
      <c r="F978" s="3" t="s">
        <v>2987</v>
      </c>
      <c r="H978" s="8"/>
      <c r="I978" s="8"/>
      <c r="L978" s="32" t="s">
        <v>10050</v>
      </c>
      <c r="M978" s="8"/>
      <c r="O978" s="8"/>
      <c r="Q978" s="16"/>
      <c r="S978" s="8"/>
      <c r="V978" s="8"/>
      <c r="X978" s="8"/>
      <c r="Y978" s="22"/>
      <c r="AC978" s="8">
        <f t="shared" si="167"/>
        <v>0</v>
      </c>
      <c r="AD978" s="8">
        <f t="shared" si="168"/>
        <v>1</v>
      </c>
      <c r="AE978" s="8">
        <f t="shared" si="169"/>
        <v>0</v>
      </c>
      <c r="AF978" s="8">
        <f t="shared" si="170"/>
        <v>0</v>
      </c>
      <c r="AG978" s="3">
        <f t="shared" si="171"/>
        <v>1</v>
      </c>
    </row>
    <row r="979" spans="1:33">
      <c r="A979" s="3" t="s">
        <v>9542</v>
      </c>
      <c r="B979" s="3" t="s">
        <v>9544</v>
      </c>
      <c r="C979" s="2" t="s">
        <v>8913</v>
      </c>
      <c r="D979" s="2" t="s">
        <v>7282</v>
      </c>
      <c r="E979" s="2" t="s">
        <v>7800</v>
      </c>
      <c r="F979" s="3" t="s">
        <v>2807</v>
      </c>
      <c r="G979" s="8" t="s">
        <v>7823</v>
      </c>
      <c r="H979" s="8"/>
      <c r="I979" s="8" t="s">
        <v>7823</v>
      </c>
      <c r="J979" s="72" t="s">
        <v>7823</v>
      </c>
      <c r="K979" s="8" t="s">
        <v>7823</v>
      </c>
      <c r="L979" s="32" t="s">
        <v>10049</v>
      </c>
      <c r="M979" s="8"/>
      <c r="N979" s="8" t="s">
        <v>7823</v>
      </c>
      <c r="O979" s="8" t="s">
        <v>7823</v>
      </c>
      <c r="P979" s="8" t="s">
        <v>7823</v>
      </c>
      <c r="Q979" s="16" t="s">
        <v>7823</v>
      </c>
      <c r="R979" s="16" t="s">
        <v>7823</v>
      </c>
      <c r="S979" s="8" t="s">
        <v>7823</v>
      </c>
      <c r="U979" s="8" t="s">
        <v>7823</v>
      </c>
      <c r="V979" s="8" t="s">
        <v>7823</v>
      </c>
      <c r="X979" s="8"/>
      <c r="Y979" s="22"/>
      <c r="AC979" s="8">
        <f t="shared" si="167"/>
        <v>13</v>
      </c>
      <c r="AD979" s="8">
        <f t="shared" si="168"/>
        <v>0</v>
      </c>
      <c r="AE979" s="8">
        <f t="shared" si="169"/>
        <v>0</v>
      </c>
      <c r="AF979" s="8">
        <f t="shared" si="170"/>
        <v>0</v>
      </c>
      <c r="AG979" s="3">
        <f t="shared" si="171"/>
        <v>13</v>
      </c>
    </row>
    <row r="980" spans="1:33">
      <c r="A980" s="3" t="s">
        <v>9542</v>
      </c>
      <c r="B980" s="3" t="s">
        <v>9544</v>
      </c>
      <c r="C980" s="2" t="s">
        <v>9966</v>
      </c>
      <c r="D980" s="2" t="s">
        <v>9967</v>
      </c>
      <c r="E980" s="2" t="s">
        <v>9968</v>
      </c>
      <c r="F980" s="3" t="s">
        <v>9969</v>
      </c>
      <c r="H980" s="8"/>
      <c r="I980" s="8"/>
      <c r="J980" s="72" t="s">
        <v>7277</v>
      </c>
      <c r="L980" s="32"/>
      <c r="M980" s="8"/>
      <c r="O980" s="8"/>
      <c r="P980" s="8"/>
      <c r="Q980" s="16"/>
      <c r="S980" s="8"/>
      <c r="V980" s="8"/>
      <c r="X980" s="8"/>
      <c r="Y980" s="22"/>
      <c r="AC980" s="8">
        <f t="shared" si="167"/>
        <v>0</v>
      </c>
      <c r="AD980" s="8">
        <f t="shared" si="168"/>
        <v>0</v>
      </c>
      <c r="AE980" s="8">
        <f t="shared" si="169"/>
        <v>1</v>
      </c>
      <c r="AF980" s="8">
        <f t="shared" si="170"/>
        <v>0</v>
      </c>
      <c r="AG980" s="3">
        <f t="shared" si="171"/>
        <v>1</v>
      </c>
    </row>
    <row r="981" spans="1:33">
      <c r="A981" s="3" t="s">
        <v>9542</v>
      </c>
      <c r="B981" s="3" t="s">
        <v>9544</v>
      </c>
      <c r="C981" s="2" t="s">
        <v>9222</v>
      </c>
      <c r="D981" s="2" t="s">
        <v>6657</v>
      </c>
      <c r="E981" s="2" t="s">
        <v>7810</v>
      </c>
      <c r="F981" s="3" t="s">
        <v>3468</v>
      </c>
      <c r="G981" s="8" t="s">
        <v>7823</v>
      </c>
      <c r="H981" s="8"/>
      <c r="I981" s="8" t="s">
        <v>7823</v>
      </c>
      <c r="J981" s="72" t="s">
        <v>7823</v>
      </c>
      <c r="L981" s="32" t="s">
        <v>10049</v>
      </c>
      <c r="M981" s="8"/>
      <c r="N981" s="8" t="s">
        <v>7823</v>
      </c>
      <c r="O981" s="8" t="s">
        <v>7823</v>
      </c>
      <c r="P981" s="8" t="s">
        <v>7823</v>
      </c>
      <c r="Q981" s="16" t="s">
        <v>7823</v>
      </c>
      <c r="R981" s="16" t="s">
        <v>7823</v>
      </c>
      <c r="S981" s="8" t="s">
        <v>7823</v>
      </c>
      <c r="T981" s="16" t="s">
        <v>7835</v>
      </c>
      <c r="U981" s="8" t="s">
        <v>7823</v>
      </c>
      <c r="V981" s="8" t="s">
        <v>7823</v>
      </c>
      <c r="X981" s="8"/>
      <c r="Y981" s="22"/>
      <c r="AC981" s="8">
        <f t="shared" si="167"/>
        <v>12</v>
      </c>
      <c r="AD981" s="8">
        <f t="shared" si="168"/>
        <v>1</v>
      </c>
      <c r="AE981" s="8">
        <f t="shared" si="169"/>
        <v>0</v>
      </c>
      <c r="AF981" s="8">
        <f t="shared" si="170"/>
        <v>0</v>
      </c>
      <c r="AG981" s="3">
        <f t="shared" si="171"/>
        <v>13</v>
      </c>
    </row>
    <row r="982" spans="1:33">
      <c r="A982" s="3" t="s">
        <v>9542</v>
      </c>
      <c r="B982" s="3" t="s">
        <v>9544</v>
      </c>
      <c r="C982" s="2" t="s">
        <v>163</v>
      </c>
      <c r="D982" s="2" t="s">
        <v>9344</v>
      </c>
      <c r="E982" s="2" t="s">
        <v>9262</v>
      </c>
      <c r="F982" s="3" t="s">
        <v>3151</v>
      </c>
      <c r="H982" s="8"/>
      <c r="I982" s="8"/>
      <c r="L982" s="32" t="s">
        <v>10049</v>
      </c>
      <c r="M982" s="8"/>
      <c r="N982" s="8" t="s">
        <v>7823</v>
      </c>
      <c r="O982" s="8"/>
      <c r="Q982" s="16"/>
      <c r="S982" s="8"/>
      <c r="V982" s="8"/>
      <c r="X982" s="8"/>
      <c r="Y982" s="22"/>
      <c r="AC982" s="8">
        <f t="shared" si="167"/>
        <v>2</v>
      </c>
      <c r="AD982" s="8">
        <f t="shared" si="168"/>
        <v>0</v>
      </c>
      <c r="AE982" s="8">
        <f t="shared" si="169"/>
        <v>0</v>
      </c>
      <c r="AF982" s="8">
        <f t="shared" si="170"/>
        <v>0</v>
      </c>
      <c r="AG982" s="3">
        <f t="shared" si="171"/>
        <v>2</v>
      </c>
    </row>
    <row r="983" spans="1:33">
      <c r="A983" s="3" t="s">
        <v>9542</v>
      </c>
      <c r="B983" s="3" t="s">
        <v>9544</v>
      </c>
      <c r="C983" s="2" t="s">
        <v>8809</v>
      </c>
      <c r="D983" s="2" t="s">
        <v>8394</v>
      </c>
      <c r="E983" s="2" t="s">
        <v>144</v>
      </c>
      <c r="F983" s="3" t="s">
        <v>3132</v>
      </c>
      <c r="H983" s="8"/>
      <c r="I983" s="8" t="s">
        <v>7823</v>
      </c>
      <c r="J983" s="72" t="s">
        <v>7823</v>
      </c>
      <c r="L983" s="32" t="s">
        <v>10049</v>
      </c>
      <c r="M983" s="8"/>
      <c r="N983" s="8" t="s">
        <v>7823</v>
      </c>
      <c r="O983" s="8" t="s">
        <v>7823</v>
      </c>
      <c r="Q983" s="16"/>
      <c r="R983" s="16" t="s">
        <v>7823</v>
      </c>
      <c r="S983" s="8"/>
      <c r="V983" s="8" t="s">
        <v>7823</v>
      </c>
      <c r="X983" s="8"/>
      <c r="Y983" s="22"/>
      <c r="AC983" s="8">
        <f t="shared" si="167"/>
        <v>7</v>
      </c>
      <c r="AD983" s="8">
        <f t="shared" si="168"/>
        <v>0</v>
      </c>
      <c r="AE983" s="8">
        <f t="shared" si="169"/>
        <v>0</v>
      </c>
      <c r="AF983" s="8">
        <f t="shared" si="170"/>
        <v>0</v>
      </c>
      <c r="AG983" s="3">
        <f t="shared" si="171"/>
        <v>7</v>
      </c>
    </row>
    <row r="984" spans="1:33">
      <c r="A984" s="3" t="s">
        <v>9542</v>
      </c>
      <c r="B984" s="3" t="s">
        <v>9544</v>
      </c>
      <c r="C984" s="2" t="s">
        <v>8809</v>
      </c>
      <c r="D984" s="2" t="s">
        <v>6923</v>
      </c>
      <c r="E984" s="2" t="s">
        <v>6740</v>
      </c>
      <c r="F984" s="3" t="s">
        <v>173</v>
      </c>
      <c r="H984" s="8"/>
      <c r="I984" s="8"/>
      <c r="J984" s="72" t="s">
        <v>7278</v>
      </c>
      <c r="L984" s="32" t="s">
        <v>10049</v>
      </c>
      <c r="M984" s="8"/>
      <c r="N984" s="8" t="s">
        <v>7823</v>
      </c>
      <c r="O984" s="8"/>
      <c r="P984" s="8" t="s">
        <v>7823</v>
      </c>
      <c r="Q984" s="16"/>
      <c r="R984" s="16" t="s">
        <v>7823</v>
      </c>
      <c r="S984" s="8" t="s">
        <v>7278</v>
      </c>
      <c r="T984" s="16" t="s">
        <v>7823</v>
      </c>
      <c r="V984" s="8" t="s">
        <v>7823</v>
      </c>
      <c r="X984" s="8"/>
      <c r="Y984" s="22"/>
      <c r="AC984" s="8">
        <f>COUNTIF(G984:Y984,"X")+COUNTIF(G984:Y984, "X(e)")</f>
        <v>6</v>
      </c>
      <c r="AD984" s="8">
        <f>COUNTIF(G984:Y984,"NB")</f>
        <v>0</v>
      </c>
      <c r="AE984" s="8">
        <f>COUNTIF(G984:Y984,"V")</f>
        <v>0</v>
      </c>
      <c r="AF984" s="8">
        <f t="shared" si="170"/>
        <v>0</v>
      </c>
      <c r="AG984" s="3">
        <f>SUM(AC984:AF984)</f>
        <v>6</v>
      </c>
    </row>
    <row r="985" spans="1:33">
      <c r="A985" s="3" t="s">
        <v>9542</v>
      </c>
      <c r="B985" s="3" t="s">
        <v>9544</v>
      </c>
      <c r="C985" s="2" t="s">
        <v>8809</v>
      </c>
      <c r="D985" s="2" t="s">
        <v>7407</v>
      </c>
      <c r="E985" s="2" t="s">
        <v>6059</v>
      </c>
      <c r="F985" s="3" t="s">
        <v>2845</v>
      </c>
      <c r="H985" s="8"/>
      <c r="I985" s="8"/>
      <c r="J985" s="72" t="s">
        <v>7823</v>
      </c>
      <c r="L985" s="32"/>
      <c r="M985" s="8"/>
      <c r="O985" s="8" t="s">
        <v>7823</v>
      </c>
      <c r="P985" s="8" t="s">
        <v>7823</v>
      </c>
      <c r="Q985" s="16"/>
      <c r="S985" s="8" t="s">
        <v>7823</v>
      </c>
      <c r="T985" s="16" t="s">
        <v>7823</v>
      </c>
      <c r="V985" s="8" t="s">
        <v>7823</v>
      </c>
      <c r="X985" s="8"/>
      <c r="Y985" s="22"/>
      <c r="AC985" s="8">
        <f>COUNTIF(G985:Y985,"X")+COUNTIF(G985:Y985, "X(e)")</f>
        <v>6</v>
      </c>
      <c r="AD985" s="8">
        <f>COUNTIF(G985:Y985,"NB")</f>
        <v>0</v>
      </c>
      <c r="AE985" s="8">
        <f>COUNTIF(G985:Y985,"V")</f>
        <v>0</v>
      </c>
      <c r="AF985" s="8">
        <f t="shared" si="170"/>
        <v>0</v>
      </c>
      <c r="AG985" s="3">
        <f>SUM(AC985:AF985)</f>
        <v>6</v>
      </c>
    </row>
    <row r="986" spans="1:33">
      <c r="A986" s="3" t="s">
        <v>9542</v>
      </c>
      <c r="B986" s="3" t="s">
        <v>9544</v>
      </c>
      <c r="C986" s="2" t="s">
        <v>8809</v>
      </c>
      <c r="D986" s="2" t="s">
        <v>6574</v>
      </c>
      <c r="E986" s="2" t="s">
        <v>7482</v>
      </c>
      <c r="F986" s="3" t="s">
        <v>1484</v>
      </c>
      <c r="G986" s="8" t="s">
        <v>7823</v>
      </c>
      <c r="H986" s="8"/>
      <c r="I986" s="8" t="s">
        <v>7823</v>
      </c>
      <c r="J986" s="72" t="s">
        <v>7823</v>
      </c>
      <c r="L986" s="32" t="s">
        <v>10049</v>
      </c>
      <c r="M986" s="8"/>
      <c r="N986" s="8" t="s">
        <v>7823</v>
      </c>
      <c r="O986" s="8" t="s">
        <v>7823</v>
      </c>
      <c r="P986" s="8" t="s">
        <v>7823</v>
      </c>
      <c r="Q986" s="16" t="s">
        <v>7823</v>
      </c>
      <c r="R986" s="16" t="s">
        <v>7823</v>
      </c>
      <c r="S986" s="8" t="s">
        <v>7823</v>
      </c>
      <c r="T986" s="16" t="s">
        <v>7823</v>
      </c>
      <c r="U986" s="8" t="s">
        <v>7823</v>
      </c>
      <c r="V986" s="8" t="s">
        <v>7823</v>
      </c>
      <c r="X986" s="8"/>
      <c r="Y986" s="22"/>
      <c r="AC986" s="8">
        <f>COUNTIF(G986:Y986,"X")+COUNTIF(G986:Y986, "X(e)")</f>
        <v>13</v>
      </c>
      <c r="AD986" s="8">
        <f>COUNTIF(G986:Y986,"NB")</f>
        <v>0</v>
      </c>
      <c r="AE986" s="8">
        <f>COUNTIF(G986:Y986,"V")</f>
        <v>0</v>
      </c>
      <c r="AF986" s="8">
        <f t="shared" si="170"/>
        <v>0</v>
      </c>
      <c r="AG986" s="3">
        <f>SUM(AC986:AF986)</f>
        <v>13</v>
      </c>
    </row>
    <row r="987" spans="1:33">
      <c r="A987" s="3" t="s">
        <v>9542</v>
      </c>
      <c r="B987" s="3" t="s">
        <v>9544</v>
      </c>
      <c r="C987" s="2" t="s">
        <v>8809</v>
      </c>
      <c r="D987" s="2" t="s">
        <v>7814</v>
      </c>
      <c r="E987" s="2" t="s">
        <v>162</v>
      </c>
      <c r="F987" s="3" t="s">
        <v>3467</v>
      </c>
      <c r="H987" s="8"/>
      <c r="I987" s="8"/>
      <c r="J987" s="73" t="s">
        <v>8991</v>
      </c>
      <c r="L987" s="32"/>
      <c r="M987" s="8"/>
      <c r="O987" s="8"/>
      <c r="Q987" s="16"/>
      <c r="S987" s="8"/>
      <c r="V987" s="8"/>
      <c r="X987" s="8"/>
      <c r="Y987" s="22"/>
      <c r="AC987" s="8">
        <f t="shared" si="167"/>
        <v>1</v>
      </c>
      <c r="AD987" s="8">
        <f t="shared" si="168"/>
        <v>0</v>
      </c>
      <c r="AE987" s="8">
        <f t="shared" si="169"/>
        <v>0</v>
      </c>
      <c r="AF987" s="8">
        <f t="shared" si="170"/>
        <v>0</v>
      </c>
      <c r="AG987" s="3">
        <f t="shared" si="171"/>
        <v>1</v>
      </c>
    </row>
    <row r="988" spans="1:33">
      <c r="A988" s="3" t="s">
        <v>9542</v>
      </c>
      <c r="B988" s="3" t="s">
        <v>9544</v>
      </c>
      <c r="C988" s="2" t="s">
        <v>8809</v>
      </c>
      <c r="D988" s="2" t="s">
        <v>6402</v>
      </c>
      <c r="E988" s="2" t="s">
        <v>123</v>
      </c>
      <c r="F988" s="3" t="s">
        <v>341</v>
      </c>
      <c r="G988" s="8" t="s">
        <v>7823</v>
      </c>
      <c r="H988" s="8"/>
      <c r="I988" s="8" t="s">
        <v>7823</v>
      </c>
      <c r="J988" s="72" t="s">
        <v>7823</v>
      </c>
      <c r="L988" s="32" t="s">
        <v>10049</v>
      </c>
      <c r="M988" s="8"/>
      <c r="N988" s="8" t="s">
        <v>7823</v>
      </c>
      <c r="O988" s="8" t="s">
        <v>7823</v>
      </c>
      <c r="P988" s="8" t="s">
        <v>7823</v>
      </c>
      <c r="Q988" s="16" t="s">
        <v>7823</v>
      </c>
      <c r="R988" s="16" t="s">
        <v>7823</v>
      </c>
      <c r="S988" s="8" t="s">
        <v>7823</v>
      </c>
      <c r="T988" s="16" t="s">
        <v>7823</v>
      </c>
      <c r="U988" s="8" t="s">
        <v>7823</v>
      </c>
      <c r="V988" s="8" t="s">
        <v>7823</v>
      </c>
      <c r="X988" s="8"/>
      <c r="Y988" s="22"/>
      <c r="AC988" s="8">
        <f t="shared" si="167"/>
        <v>13</v>
      </c>
      <c r="AD988" s="8">
        <f t="shared" si="168"/>
        <v>0</v>
      </c>
      <c r="AE988" s="8">
        <f t="shared" si="169"/>
        <v>0</v>
      </c>
      <c r="AF988" s="8">
        <f t="shared" si="170"/>
        <v>0</v>
      </c>
      <c r="AG988" s="3">
        <f t="shared" si="171"/>
        <v>13</v>
      </c>
    </row>
    <row r="989" spans="1:33">
      <c r="A989" s="3" t="s">
        <v>9542</v>
      </c>
      <c r="B989" s="3" t="s">
        <v>9544</v>
      </c>
      <c r="C989" s="2" t="s">
        <v>8809</v>
      </c>
      <c r="D989" s="2" t="s">
        <v>7362</v>
      </c>
      <c r="E989" s="2" t="s">
        <v>124</v>
      </c>
      <c r="F989" s="3" t="s">
        <v>1640</v>
      </c>
      <c r="G989" s="8" t="s">
        <v>7823</v>
      </c>
      <c r="H989" s="8"/>
      <c r="I989" s="8" t="s">
        <v>7823</v>
      </c>
      <c r="J989" s="8" t="s">
        <v>7823</v>
      </c>
      <c r="L989" s="32" t="s">
        <v>10049</v>
      </c>
      <c r="M989" s="8"/>
      <c r="N989" s="8" t="s">
        <v>7823</v>
      </c>
      <c r="O989" s="8"/>
      <c r="P989" s="8" t="s">
        <v>7278</v>
      </c>
      <c r="Q989" s="16"/>
      <c r="R989" s="16" t="s">
        <v>7823</v>
      </c>
      <c r="S989" s="8"/>
      <c r="V989" s="8" t="s">
        <v>7823</v>
      </c>
      <c r="X989" s="8"/>
      <c r="Y989" s="22"/>
      <c r="AC989" s="8">
        <f>COUNTIF(G989:Y989,"X")+COUNTIF(G989:Y989, "X(e)")</f>
        <v>7</v>
      </c>
      <c r="AD989" s="8">
        <f>COUNTIF(G989:Y989,"NB")</f>
        <v>0</v>
      </c>
      <c r="AE989" s="8">
        <f>COUNTIF(G989:Y989,"V")</f>
        <v>0</v>
      </c>
      <c r="AF989" s="8">
        <f t="shared" si="170"/>
        <v>0</v>
      </c>
      <c r="AG989" s="3">
        <f t="shared" si="171"/>
        <v>7</v>
      </c>
    </row>
    <row r="990" spans="1:33">
      <c r="A990" s="3" t="s">
        <v>9542</v>
      </c>
      <c r="B990" s="3" t="s">
        <v>9544</v>
      </c>
      <c r="C990" s="2" t="s">
        <v>8809</v>
      </c>
      <c r="D990" s="2" t="s">
        <v>7110</v>
      </c>
      <c r="E990" s="2" t="s">
        <v>251</v>
      </c>
      <c r="F990" s="3" t="s">
        <v>9861</v>
      </c>
      <c r="G990" s="8" t="s">
        <v>7823</v>
      </c>
      <c r="H990" s="8"/>
      <c r="I990" s="8" t="s">
        <v>7823</v>
      </c>
      <c r="J990" s="72" t="s">
        <v>7823</v>
      </c>
      <c r="L990" s="32"/>
      <c r="M990" s="8"/>
      <c r="O990" s="8"/>
      <c r="Q990" s="16" t="s">
        <v>7823</v>
      </c>
      <c r="S990" s="8"/>
      <c r="U990" s="8" t="s">
        <v>8268</v>
      </c>
      <c r="V990" s="8"/>
      <c r="X990" s="8"/>
      <c r="Y990" s="22"/>
      <c r="AC990" s="8">
        <f>COUNTIF(G990:Y990,"X")+COUNTIF(G990:Y990, "X(e)")</f>
        <v>4</v>
      </c>
      <c r="AD990" s="8">
        <f>COUNTIF(G990:Y990,"NB")</f>
        <v>0</v>
      </c>
      <c r="AE990" s="8">
        <f>COUNTIF(G990:Y990,"V")</f>
        <v>0</v>
      </c>
      <c r="AF990" s="8">
        <f t="shared" si="170"/>
        <v>0</v>
      </c>
      <c r="AG990" s="3">
        <f t="shared" si="171"/>
        <v>4</v>
      </c>
    </row>
    <row r="991" spans="1:33">
      <c r="A991" s="3" t="s">
        <v>9542</v>
      </c>
      <c r="B991" s="3" t="s">
        <v>9544</v>
      </c>
      <c r="C991" s="2" t="s">
        <v>9055</v>
      </c>
      <c r="D991" s="2" t="s">
        <v>8395</v>
      </c>
      <c r="E991" s="2" t="s">
        <v>9057</v>
      </c>
      <c r="F991" s="3" t="s">
        <v>3133</v>
      </c>
      <c r="H991" s="8"/>
      <c r="I991" s="8"/>
      <c r="L991" s="32" t="s">
        <v>10049</v>
      </c>
      <c r="M991" s="8"/>
      <c r="N991" s="8" t="s">
        <v>7823</v>
      </c>
      <c r="O991" s="8"/>
      <c r="Q991" s="16"/>
      <c r="R991" s="16" t="s">
        <v>7823</v>
      </c>
      <c r="S991" s="8"/>
      <c r="V991" s="8"/>
      <c r="X991" s="8"/>
      <c r="Y991" s="22"/>
      <c r="AC991" s="8">
        <f t="shared" ref="AC991:AC996" si="176">COUNTIF(G991:Y991,"X")+COUNTIF(G991:Y991, "X(e)")</f>
        <v>3</v>
      </c>
      <c r="AD991" s="8">
        <f t="shared" ref="AD991:AD996" si="177">COUNTIF(G991:Y991,"NB")</f>
        <v>0</v>
      </c>
      <c r="AE991" s="8">
        <f t="shared" ref="AE991:AE996" si="178">COUNTIF(G991:Y991,"V")</f>
        <v>0</v>
      </c>
      <c r="AF991" s="8">
        <f t="shared" si="170"/>
        <v>0</v>
      </c>
      <c r="AG991" s="3">
        <f t="shared" ref="AG991:AG996" si="179">SUM(AC991:AF991)</f>
        <v>3</v>
      </c>
    </row>
    <row r="992" spans="1:33">
      <c r="A992" s="3" t="s">
        <v>9542</v>
      </c>
      <c r="B992" s="3" t="s">
        <v>9544</v>
      </c>
      <c r="C992" s="2" t="s">
        <v>9272</v>
      </c>
      <c r="D992" s="2" t="s">
        <v>7300</v>
      </c>
      <c r="E992" s="2" t="s">
        <v>9180</v>
      </c>
      <c r="F992" s="3" t="s">
        <v>1644</v>
      </c>
      <c r="G992" s="8" t="s">
        <v>7823</v>
      </c>
      <c r="H992" s="8"/>
      <c r="I992" s="8" t="s">
        <v>7823</v>
      </c>
      <c r="J992" s="72" t="s">
        <v>7823</v>
      </c>
      <c r="L992" s="32" t="s">
        <v>10049</v>
      </c>
      <c r="M992" s="8"/>
      <c r="N992" s="8" t="s">
        <v>7823</v>
      </c>
      <c r="O992" s="8" t="s">
        <v>7823</v>
      </c>
      <c r="P992" s="8" t="s">
        <v>7823</v>
      </c>
      <c r="Q992" s="16" t="s">
        <v>7823</v>
      </c>
      <c r="R992" s="16" t="s">
        <v>7823</v>
      </c>
      <c r="S992" s="8" t="s">
        <v>7823</v>
      </c>
      <c r="T992" s="16" t="s">
        <v>7277</v>
      </c>
      <c r="U992" s="8" t="s">
        <v>7823</v>
      </c>
      <c r="V992" s="8" t="s">
        <v>7823</v>
      </c>
      <c r="X992" s="8"/>
      <c r="Y992" s="22"/>
      <c r="AC992" s="8">
        <f t="shared" si="176"/>
        <v>12</v>
      </c>
      <c r="AD992" s="8">
        <f t="shared" si="177"/>
        <v>0</v>
      </c>
      <c r="AE992" s="8">
        <f t="shared" si="178"/>
        <v>1</v>
      </c>
      <c r="AF992" s="8">
        <f t="shared" si="170"/>
        <v>0</v>
      </c>
      <c r="AG992" s="3">
        <f t="shared" si="179"/>
        <v>13</v>
      </c>
    </row>
    <row r="993" spans="1:33">
      <c r="A993" s="3" t="s">
        <v>9542</v>
      </c>
      <c r="B993" s="3" t="s">
        <v>9544</v>
      </c>
      <c r="C993" s="2" t="s">
        <v>9115</v>
      </c>
      <c r="D993" s="2" t="s">
        <v>7668</v>
      </c>
      <c r="E993" s="2" t="s">
        <v>7492</v>
      </c>
      <c r="F993" s="3" t="s">
        <v>3176</v>
      </c>
      <c r="G993" s="8" t="s">
        <v>7823</v>
      </c>
      <c r="H993" s="8"/>
      <c r="I993" s="8" t="s">
        <v>7823</v>
      </c>
      <c r="J993" s="72" t="s">
        <v>7823</v>
      </c>
      <c r="K993" s="8" t="s">
        <v>7823</v>
      </c>
      <c r="L993" s="32" t="s">
        <v>10049</v>
      </c>
      <c r="M993" s="8"/>
      <c r="N993" s="8" t="s">
        <v>7823</v>
      </c>
      <c r="O993" s="8"/>
      <c r="Q993" s="16" t="s">
        <v>7823</v>
      </c>
      <c r="R993" s="16" t="s">
        <v>7823</v>
      </c>
      <c r="S993" s="8"/>
      <c r="U993" s="8" t="s">
        <v>7823</v>
      </c>
      <c r="V993" s="8" t="s">
        <v>7823</v>
      </c>
      <c r="X993" s="8"/>
      <c r="Y993" s="22"/>
      <c r="AC993" s="8">
        <f t="shared" si="176"/>
        <v>10</v>
      </c>
      <c r="AD993" s="8">
        <f t="shared" si="177"/>
        <v>0</v>
      </c>
      <c r="AE993" s="8">
        <f t="shared" si="178"/>
        <v>0</v>
      </c>
      <c r="AF993" s="8">
        <f t="shared" si="170"/>
        <v>0</v>
      </c>
      <c r="AG993" s="3">
        <f t="shared" si="179"/>
        <v>10</v>
      </c>
    </row>
    <row r="994" spans="1:33">
      <c r="A994" s="3" t="s">
        <v>9542</v>
      </c>
      <c r="B994" s="3" t="s">
        <v>9544</v>
      </c>
      <c r="C994" s="2" t="s">
        <v>9115</v>
      </c>
      <c r="D994" s="2" t="s">
        <v>7651</v>
      </c>
      <c r="E994" s="2" t="s">
        <v>9032</v>
      </c>
      <c r="F994" s="3" t="s">
        <v>2553</v>
      </c>
      <c r="G994" s="8" t="s">
        <v>7823</v>
      </c>
      <c r="H994" s="8"/>
      <c r="I994" s="8" t="s">
        <v>7823</v>
      </c>
      <c r="J994" s="72" t="s">
        <v>7823</v>
      </c>
      <c r="L994" s="32" t="s">
        <v>10049</v>
      </c>
      <c r="M994" s="8"/>
      <c r="N994" s="8" t="s">
        <v>7823</v>
      </c>
      <c r="O994" s="8"/>
      <c r="Q994" s="16" t="s">
        <v>7823</v>
      </c>
      <c r="R994" s="16" t="s">
        <v>7823</v>
      </c>
      <c r="S994" s="8"/>
      <c r="V994" s="8" t="s">
        <v>7823</v>
      </c>
      <c r="X994" s="8"/>
      <c r="Y994" s="22"/>
      <c r="AC994" s="8">
        <f t="shared" si="176"/>
        <v>8</v>
      </c>
      <c r="AD994" s="8">
        <f t="shared" si="177"/>
        <v>0</v>
      </c>
      <c r="AE994" s="8">
        <f t="shared" si="178"/>
        <v>0</v>
      </c>
      <c r="AF994" s="8">
        <f t="shared" si="170"/>
        <v>0</v>
      </c>
      <c r="AG994" s="3">
        <f t="shared" si="179"/>
        <v>8</v>
      </c>
    </row>
    <row r="995" spans="1:33">
      <c r="A995" s="3" t="s">
        <v>9542</v>
      </c>
      <c r="B995" s="3" t="s">
        <v>9544</v>
      </c>
      <c r="C995" s="2" t="s">
        <v>8201</v>
      </c>
      <c r="D995" s="2" t="s">
        <v>8038</v>
      </c>
      <c r="E995" s="2" t="s">
        <v>9104</v>
      </c>
      <c r="F995" s="3" t="s">
        <v>2681</v>
      </c>
      <c r="G995" s="8" t="s">
        <v>7823</v>
      </c>
      <c r="H995" s="8" t="s">
        <v>241</v>
      </c>
      <c r="I995" s="8" t="s">
        <v>7823</v>
      </c>
      <c r="J995" s="72" t="s">
        <v>7823</v>
      </c>
      <c r="L995" s="32" t="s">
        <v>10049</v>
      </c>
      <c r="M995" s="8" t="s">
        <v>7823</v>
      </c>
      <c r="O995" s="8" t="s">
        <v>7823</v>
      </c>
      <c r="P995" s="8" t="s">
        <v>7823</v>
      </c>
      <c r="Q995" s="16" t="s">
        <v>7823</v>
      </c>
      <c r="R995" s="16" t="s">
        <v>7823</v>
      </c>
      <c r="S995" s="8" t="s">
        <v>7823</v>
      </c>
      <c r="T995" s="16" t="s">
        <v>7277</v>
      </c>
      <c r="U995" s="8" t="s">
        <v>7823</v>
      </c>
      <c r="V995" s="8" t="s">
        <v>7823</v>
      </c>
      <c r="X995" s="8" t="s">
        <v>7823</v>
      </c>
      <c r="Y995" s="22"/>
      <c r="AC995" s="8">
        <f t="shared" si="176"/>
        <v>13</v>
      </c>
      <c r="AD995" s="8">
        <f t="shared" si="177"/>
        <v>0</v>
      </c>
      <c r="AE995" s="8">
        <f t="shared" si="178"/>
        <v>2</v>
      </c>
      <c r="AF995" s="8">
        <f t="shared" si="170"/>
        <v>0</v>
      </c>
      <c r="AG995" s="3">
        <f t="shared" si="179"/>
        <v>15</v>
      </c>
    </row>
    <row r="996" spans="1:33">
      <c r="A996" s="3" t="s">
        <v>9542</v>
      </c>
      <c r="B996" s="3" t="s">
        <v>9544</v>
      </c>
      <c r="C996" s="2" t="s">
        <v>8201</v>
      </c>
      <c r="D996" s="2" t="s">
        <v>8239</v>
      </c>
      <c r="E996" s="2" t="s">
        <v>9105</v>
      </c>
      <c r="F996" s="3" t="s">
        <v>2678</v>
      </c>
      <c r="G996" s="8" t="s">
        <v>7823</v>
      </c>
      <c r="H996" s="8"/>
      <c r="I996" s="8" t="s">
        <v>7823</v>
      </c>
      <c r="J996" s="72" t="s">
        <v>7278</v>
      </c>
      <c r="K996" s="8" t="s">
        <v>7823</v>
      </c>
      <c r="L996" s="32" t="s">
        <v>7835</v>
      </c>
      <c r="M996" s="8"/>
      <c r="N996" s="8" t="s">
        <v>7823</v>
      </c>
      <c r="O996" s="8"/>
      <c r="Q996" s="16"/>
      <c r="R996" s="16" t="s">
        <v>7823</v>
      </c>
      <c r="S996" s="8"/>
      <c r="U996" s="8" t="s">
        <v>7835</v>
      </c>
      <c r="V996" s="8"/>
      <c r="X996" s="8"/>
      <c r="Y996" s="22" t="s">
        <v>7823</v>
      </c>
      <c r="AC996" s="8">
        <f t="shared" si="176"/>
        <v>6</v>
      </c>
      <c r="AD996" s="8">
        <f t="shared" si="177"/>
        <v>2</v>
      </c>
      <c r="AE996" s="8">
        <f t="shared" si="178"/>
        <v>0</v>
      </c>
      <c r="AF996" s="8">
        <f t="shared" si="170"/>
        <v>0</v>
      </c>
      <c r="AG996" s="3">
        <f t="shared" si="179"/>
        <v>8</v>
      </c>
    </row>
    <row r="997" spans="1:33">
      <c r="A997" s="3" t="s">
        <v>9542</v>
      </c>
      <c r="B997" s="3" t="s">
        <v>9544</v>
      </c>
      <c r="C997" s="2" t="s">
        <v>9106</v>
      </c>
      <c r="D997" s="2" t="s">
        <v>7478</v>
      </c>
      <c r="E997" s="2" t="s">
        <v>7667</v>
      </c>
      <c r="F997" s="3" t="s">
        <v>2674</v>
      </c>
      <c r="G997" s="8" t="s">
        <v>7823</v>
      </c>
      <c r="H997" s="8"/>
      <c r="I997" s="8" t="s">
        <v>7823</v>
      </c>
      <c r="J997" s="72" t="s">
        <v>7823</v>
      </c>
      <c r="K997" s="8" t="s">
        <v>7823</v>
      </c>
      <c r="L997" s="32" t="s">
        <v>10049</v>
      </c>
      <c r="M997" s="8"/>
      <c r="N997" s="8" t="s">
        <v>7823</v>
      </c>
      <c r="O997" s="8"/>
      <c r="Q997" s="16" t="s">
        <v>7823</v>
      </c>
      <c r="R997" s="16" t="s">
        <v>7823</v>
      </c>
      <c r="S997" s="8"/>
      <c r="U997" s="8" t="s">
        <v>7823</v>
      </c>
      <c r="V997" s="8" t="s">
        <v>7823</v>
      </c>
      <c r="X997" s="8"/>
      <c r="Y997" s="22"/>
      <c r="AC997" s="8">
        <f>COUNTIF(G997:Y997,"X")+COUNTIF(G997:Y997, "X(e)")</f>
        <v>10</v>
      </c>
      <c r="AD997" s="8">
        <f>COUNTIF(G997:Y997,"NB")</f>
        <v>0</v>
      </c>
      <c r="AE997" s="8">
        <f>COUNTIF(G997:Y997,"V")</f>
        <v>0</v>
      </c>
      <c r="AF997" s="8">
        <f t="shared" si="170"/>
        <v>0</v>
      </c>
      <c r="AG997" s="3">
        <f t="shared" si="171"/>
        <v>10</v>
      </c>
    </row>
    <row r="998" spans="1:33">
      <c r="A998" s="3" t="s">
        <v>9542</v>
      </c>
      <c r="B998" s="3" t="s">
        <v>9544</v>
      </c>
      <c r="C998" s="2" t="s">
        <v>9107</v>
      </c>
      <c r="D998" s="2" t="s">
        <v>6401</v>
      </c>
      <c r="E998" s="2" t="s">
        <v>8924</v>
      </c>
      <c r="F998" s="3" t="s">
        <v>3289</v>
      </c>
      <c r="G998" s="8" t="s">
        <v>7823</v>
      </c>
      <c r="H998" s="8"/>
      <c r="I998" s="8"/>
      <c r="J998" s="72" t="s">
        <v>7823</v>
      </c>
      <c r="L998" s="32"/>
      <c r="M998" s="8"/>
      <c r="O998" s="8"/>
      <c r="Q998" s="16" t="s">
        <v>8268</v>
      </c>
      <c r="S998" s="8"/>
      <c r="V998" s="8"/>
      <c r="X998" s="8"/>
      <c r="Y998" s="22"/>
      <c r="AC998" s="8">
        <f t="shared" ref="AC998:AC1004" si="180">COUNTIF(G998:Y998,"X")+COUNTIF(G998:Y998, "X(e)")</f>
        <v>2</v>
      </c>
      <c r="AD998" s="8">
        <f t="shared" ref="AD998:AD1004" si="181">COUNTIF(G998:Y998,"NB")</f>
        <v>0</v>
      </c>
      <c r="AE998" s="8">
        <f t="shared" ref="AE998:AE1004" si="182">COUNTIF(G998:Y998,"V")</f>
        <v>0</v>
      </c>
      <c r="AF998" s="8">
        <f t="shared" si="170"/>
        <v>0</v>
      </c>
      <c r="AG998" s="3">
        <f t="shared" ref="AG998:AG1004" si="183">SUM(AC998:AF998)</f>
        <v>2</v>
      </c>
    </row>
    <row r="999" spans="1:33">
      <c r="A999" s="3" t="s">
        <v>9542</v>
      </c>
      <c r="B999" s="3" t="s">
        <v>9544</v>
      </c>
      <c r="C999" s="2" t="s">
        <v>8925</v>
      </c>
      <c r="D999" s="2" t="s">
        <v>7091</v>
      </c>
      <c r="E999" s="2" t="s">
        <v>9300</v>
      </c>
      <c r="F999" s="3" t="s">
        <v>3125</v>
      </c>
      <c r="H999" s="8"/>
      <c r="I999" s="8" t="s">
        <v>7823</v>
      </c>
      <c r="J999" s="72" t="s">
        <v>7823</v>
      </c>
      <c r="L999" s="32" t="s">
        <v>10049</v>
      </c>
      <c r="M999" s="8"/>
      <c r="N999" s="8" t="s">
        <v>7823</v>
      </c>
      <c r="O999" s="8" t="s">
        <v>7823</v>
      </c>
      <c r="P999" s="8" t="s">
        <v>7823</v>
      </c>
      <c r="Q999" s="16"/>
      <c r="R999" s="16" t="s">
        <v>7823</v>
      </c>
      <c r="S999" s="8" t="s">
        <v>7823</v>
      </c>
      <c r="T999" s="16" t="s">
        <v>7823</v>
      </c>
      <c r="V999" s="8" t="s">
        <v>7823</v>
      </c>
      <c r="X999" s="8"/>
      <c r="Y999" s="22"/>
      <c r="AC999" s="8">
        <f t="shared" si="180"/>
        <v>10</v>
      </c>
      <c r="AD999" s="8">
        <f t="shared" si="181"/>
        <v>0</v>
      </c>
      <c r="AE999" s="8">
        <f t="shared" si="182"/>
        <v>0</v>
      </c>
      <c r="AF999" s="8">
        <f t="shared" si="170"/>
        <v>0</v>
      </c>
      <c r="AG999" s="3">
        <f t="shared" si="183"/>
        <v>10</v>
      </c>
    </row>
    <row r="1000" spans="1:33">
      <c r="A1000" s="3" t="s">
        <v>9542</v>
      </c>
      <c r="B1000" s="3" t="s">
        <v>9544</v>
      </c>
      <c r="C1000" s="2" t="s">
        <v>9059</v>
      </c>
      <c r="D1000" s="2" t="s">
        <v>7279</v>
      </c>
      <c r="E1000" s="2" t="s">
        <v>9332</v>
      </c>
      <c r="F1000" s="3" t="s">
        <v>3134</v>
      </c>
      <c r="H1000" s="8"/>
      <c r="I1000" s="8"/>
      <c r="L1000" s="32"/>
      <c r="M1000" s="8"/>
      <c r="N1000" s="8" t="s">
        <v>7823</v>
      </c>
      <c r="O1000" s="8"/>
      <c r="Q1000" s="16"/>
      <c r="R1000" s="16" t="s">
        <v>7823</v>
      </c>
      <c r="S1000" s="8"/>
      <c r="V1000" s="8"/>
      <c r="X1000" s="8"/>
      <c r="Y1000" s="22"/>
      <c r="AC1000" s="8">
        <f t="shared" si="180"/>
        <v>2</v>
      </c>
      <c r="AD1000" s="8">
        <f t="shared" si="181"/>
        <v>0</v>
      </c>
      <c r="AE1000" s="8">
        <f t="shared" si="182"/>
        <v>0</v>
      </c>
      <c r="AF1000" s="8">
        <f t="shared" si="170"/>
        <v>0</v>
      </c>
      <c r="AG1000" s="3">
        <f t="shared" si="183"/>
        <v>2</v>
      </c>
    </row>
    <row r="1001" spans="1:33">
      <c r="A1001" s="3" t="s">
        <v>9542</v>
      </c>
      <c r="B1001" s="3" t="s">
        <v>9544</v>
      </c>
      <c r="C1001" s="2" t="s">
        <v>8635</v>
      </c>
      <c r="D1001" s="2" t="s">
        <v>6921</v>
      </c>
      <c r="E1001" s="2" t="s">
        <v>7090</v>
      </c>
      <c r="F1001" s="3" t="s">
        <v>3611</v>
      </c>
      <c r="H1001" s="8"/>
      <c r="I1001" s="8"/>
      <c r="L1001" s="32" t="s">
        <v>10049</v>
      </c>
      <c r="M1001" s="8"/>
      <c r="N1001" s="8" t="s">
        <v>7823</v>
      </c>
      <c r="O1001" s="8"/>
      <c r="Q1001" s="16"/>
      <c r="S1001" s="8"/>
      <c r="V1001" s="8"/>
      <c r="X1001" s="8"/>
      <c r="Y1001" s="22"/>
      <c r="AC1001" s="8">
        <f t="shared" si="180"/>
        <v>2</v>
      </c>
      <c r="AD1001" s="8">
        <f t="shared" si="181"/>
        <v>0</v>
      </c>
      <c r="AE1001" s="8">
        <f t="shared" si="182"/>
        <v>0</v>
      </c>
      <c r="AF1001" s="8">
        <f t="shared" si="170"/>
        <v>0</v>
      </c>
      <c r="AG1001" s="3">
        <f t="shared" si="183"/>
        <v>2</v>
      </c>
    </row>
    <row r="1002" spans="1:33">
      <c r="A1002" s="3" t="s">
        <v>9542</v>
      </c>
      <c r="B1002" s="3" t="s">
        <v>9544</v>
      </c>
      <c r="C1002" s="2" t="s">
        <v>8635</v>
      </c>
      <c r="D1002" s="2" t="s">
        <v>6733</v>
      </c>
      <c r="E1002" s="2" t="s">
        <v>6908</v>
      </c>
      <c r="F1002" s="3" t="s">
        <v>2981</v>
      </c>
      <c r="H1002" s="8"/>
      <c r="I1002" s="8"/>
      <c r="J1002" s="72" t="s">
        <v>7823</v>
      </c>
      <c r="L1002" s="32" t="s">
        <v>10049</v>
      </c>
      <c r="M1002" s="8"/>
      <c r="N1002" s="8" t="s">
        <v>7823</v>
      </c>
      <c r="O1002" s="8" t="s">
        <v>7823</v>
      </c>
      <c r="P1002" s="8" t="s">
        <v>7823</v>
      </c>
      <c r="Q1002" s="16"/>
      <c r="R1002" s="16" t="s">
        <v>8793</v>
      </c>
      <c r="S1002" s="8" t="s">
        <v>7823</v>
      </c>
      <c r="V1002" s="8" t="s">
        <v>7823</v>
      </c>
      <c r="X1002" s="8"/>
      <c r="Y1002" s="22"/>
      <c r="AC1002" s="8">
        <f t="shared" si="180"/>
        <v>8</v>
      </c>
      <c r="AD1002" s="8">
        <f t="shared" si="181"/>
        <v>0</v>
      </c>
      <c r="AE1002" s="8">
        <f t="shared" si="182"/>
        <v>0</v>
      </c>
      <c r="AF1002" s="8">
        <f t="shared" si="170"/>
        <v>0</v>
      </c>
      <c r="AG1002" s="3">
        <f t="shared" si="183"/>
        <v>8</v>
      </c>
    </row>
    <row r="1003" spans="1:33">
      <c r="A1003" s="3" t="s">
        <v>9542</v>
      </c>
      <c r="B1003" s="3" t="s">
        <v>9544</v>
      </c>
      <c r="C1003" s="2" t="s">
        <v>8635</v>
      </c>
      <c r="D1003" s="2" t="s">
        <v>6916</v>
      </c>
      <c r="E1003" s="2" t="s">
        <v>7813</v>
      </c>
      <c r="F1003" s="3" t="s">
        <v>3627</v>
      </c>
      <c r="H1003" s="8"/>
      <c r="I1003" s="8" t="s">
        <v>7823</v>
      </c>
      <c r="J1003" s="72" t="s">
        <v>7823</v>
      </c>
      <c r="L1003" s="32"/>
      <c r="M1003" s="8"/>
      <c r="O1003" s="8"/>
      <c r="Q1003" s="16"/>
      <c r="R1003" s="16" t="s">
        <v>7823</v>
      </c>
      <c r="S1003" s="8"/>
      <c r="V1003" s="8"/>
      <c r="X1003" s="8"/>
      <c r="Y1003" s="22"/>
      <c r="AC1003" s="8">
        <f t="shared" si="180"/>
        <v>3</v>
      </c>
      <c r="AD1003" s="8">
        <f t="shared" si="181"/>
        <v>0</v>
      </c>
      <c r="AE1003" s="8">
        <f t="shared" si="182"/>
        <v>0</v>
      </c>
      <c r="AF1003" s="8">
        <f t="shared" si="170"/>
        <v>0</v>
      </c>
      <c r="AG1003" s="3">
        <f t="shared" si="183"/>
        <v>3</v>
      </c>
    </row>
    <row r="1004" spans="1:33">
      <c r="A1004" s="3" t="s">
        <v>9542</v>
      </c>
      <c r="B1004" s="3" t="s">
        <v>9544</v>
      </c>
      <c r="C1004" s="2" t="s">
        <v>8674</v>
      </c>
      <c r="D1004" s="2" t="s">
        <v>7486</v>
      </c>
      <c r="E1004" s="2" t="s">
        <v>7306</v>
      </c>
      <c r="F1004" s="3" t="s">
        <v>9361</v>
      </c>
      <c r="G1004" s="8" t="s">
        <v>7823</v>
      </c>
      <c r="H1004" s="8"/>
      <c r="I1004" s="8" t="s">
        <v>7823</v>
      </c>
      <c r="J1004" s="72" t="s">
        <v>7823</v>
      </c>
      <c r="L1004" s="32" t="s">
        <v>10049</v>
      </c>
      <c r="M1004" s="8"/>
      <c r="N1004" s="8" t="s">
        <v>7823</v>
      </c>
      <c r="O1004" s="8" t="s">
        <v>7823</v>
      </c>
      <c r="P1004" s="8" t="s">
        <v>7823</v>
      </c>
      <c r="Q1004" s="16" t="s">
        <v>7823</v>
      </c>
      <c r="R1004" s="16" t="s">
        <v>7823</v>
      </c>
      <c r="S1004" s="8" t="s">
        <v>7823</v>
      </c>
      <c r="T1004" s="16" t="s">
        <v>7823</v>
      </c>
      <c r="V1004" s="8" t="s">
        <v>7823</v>
      </c>
      <c r="X1004" s="8"/>
      <c r="Y1004" s="22"/>
      <c r="AC1004" s="8">
        <f t="shared" si="180"/>
        <v>12</v>
      </c>
      <c r="AD1004" s="8">
        <f t="shared" si="181"/>
        <v>0</v>
      </c>
      <c r="AE1004" s="8">
        <f t="shared" si="182"/>
        <v>0</v>
      </c>
      <c r="AF1004" s="8">
        <f t="shared" si="170"/>
        <v>0</v>
      </c>
      <c r="AG1004" s="3">
        <f t="shared" si="183"/>
        <v>12</v>
      </c>
    </row>
    <row r="1005" spans="1:33">
      <c r="A1005" s="3" t="s">
        <v>9542</v>
      </c>
      <c r="B1005" s="3" t="s">
        <v>9544</v>
      </c>
      <c r="C1005" s="2" t="s">
        <v>8674</v>
      </c>
      <c r="D1005" s="2" t="s">
        <v>7840</v>
      </c>
      <c r="E1005" s="2" t="s">
        <v>7841</v>
      </c>
      <c r="F1005" s="3" t="s">
        <v>2395</v>
      </c>
      <c r="G1005" s="8" t="s">
        <v>7835</v>
      </c>
      <c r="H1005" s="8"/>
      <c r="I1005" s="8" t="s">
        <v>7835</v>
      </c>
      <c r="J1005" s="72" t="s">
        <v>7835</v>
      </c>
      <c r="L1005" s="32" t="s">
        <v>10050</v>
      </c>
      <c r="M1005" s="8"/>
      <c r="N1005" s="8" t="s">
        <v>7835</v>
      </c>
      <c r="O1005" s="8" t="s">
        <v>7835</v>
      </c>
      <c r="P1005" s="8" t="s">
        <v>7278</v>
      </c>
      <c r="Q1005" s="16"/>
      <c r="R1005" s="16" t="s">
        <v>7835</v>
      </c>
      <c r="S1005" s="8" t="s">
        <v>7278</v>
      </c>
      <c r="T1005" s="16" t="s">
        <v>7835</v>
      </c>
      <c r="V1005" s="8" t="s">
        <v>7835</v>
      </c>
      <c r="X1005" s="8"/>
      <c r="Y1005" s="22"/>
      <c r="AC1005" s="8">
        <f t="shared" ref="AC1005:AC1012" si="184">COUNTIF(G1005:Y1005,"X")+COUNTIF(G1005:Y1005, "X(e)")</f>
        <v>0</v>
      </c>
      <c r="AD1005" s="8">
        <f t="shared" ref="AD1005:AD1012" si="185">COUNTIF(G1005:Y1005,"NB")</f>
        <v>9</v>
      </c>
      <c r="AE1005" s="8">
        <f t="shared" ref="AE1005:AE1012" si="186">COUNTIF(G1005:Y1005,"V")</f>
        <v>0</v>
      </c>
      <c r="AF1005" s="8">
        <f t="shared" ref="AF1005:AF1012" si="187">COUNTIF(G1005:Z1005,"IN")</f>
        <v>0</v>
      </c>
      <c r="AG1005" s="3">
        <f t="shared" si="171"/>
        <v>9</v>
      </c>
    </row>
    <row r="1006" spans="1:33">
      <c r="A1006" s="3" t="s">
        <v>9542</v>
      </c>
      <c r="B1006" s="3" t="s">
        <v>9544</v>
      </c>
      <c r="C1006" s="2" t="s">
        <v>8674</v>
      </c>
      <c r="D1006" s="2" t="s">
        <v>7659</v>
      </c>
      <c r="E1006" s="2" t="s">
        <v>7655</v>
      </c>
      <c r="F1006" s="3" t="s">
        <v>2376</v>
      </c>
      <c r="G1006" s="8" t="s">
        <v>7823</v>
      </c>
      <c r="H1006" s="8"/>
      <c r="I1006" s="8" t="s">
        <v>7835</v>
      </c>
      <c r="K1006" s="8" t="s">
        <v>7823</v>
      </c>
      <c r="L1006" s="32" t="s">
        <v>10049</v>
      </c>
      <c r="M1006" s="8"/>
      <c r="N1006" s="8" t="s">
        <v>7835</v>
      </c>
      <c r="O1006" s="8"/>
      <c r="Q1006" s="16"/>
      <c r="R1006" s="16" t="s">
        <v>7823</v>
      </c>
      <c r="S1006" s="8"/>
      <c r="V1006" s="8" t="s">
        <v>7823</v>
      </c>
      <c r="X1006" s="8"/>
      <c r="Y1006" s="22"/>
      <c r="AC1006" s="8">
        <f t="shared" si="184"/>
        <v>5</v>
      </c>
      <c r="AD1006" s="8">
        <f t="shared" si="185"/>
        <v>2</v>
      </c>
      <c r="AE1006" s="8">
        <f t="shared" si="186"/>
        <v>0</v>
      </c>
      <c r="AF1006" s="8">
        <f t="shared" si="187"/>
        <v>0</v>
      </c>
      <c r="AG1006" s="3">
        <f>SUM(AC1006:AF1006)</f>
        <v>7</v>
      </c>
    </row>
    <row r="1007" spans="1:33">
      <c r="A1007" s="3" t="s">
        <v>9542</v>
      </c>
      <c r="B1007" s="3" t="s">
        <v>9544</v>
      </c>
      <c r="C1007" s="2" t="s">
        <v>8674</v>
      </c>
      <c r="D1007" s="2" t="s">
        <v>7657</v>
      </c>
      <c r="E1007" s="2" t="s">
        <v>7845</v>
      </c>
      <c r="F1007" s="3" t="s">
        <v>1949</v>
      </c>
      <c r="G1007" s="8" t="s">
        <v>7823</v>
      </c>
      <c r="H1007" s="8"/>
      <c r="I1007" s="8" t="s">
        <v>7823</v>
      </c>
      <c r="J1007" s="72" t="s">
        <v>7823</v>
      </c>
      <c r="L1007" s="32" t="s">
        <v>10049</v>
      </c>
      <c r="M1007" s="8"/>
      <c r="N1007" s="8" t="s">
        <v>7823</v>
      </c>
      <c r="O1007" s="8" t="s">
        <v>7823</v>
      </c>
      <c r="P1007" s="8" t="s">
        <v>7823</v>
      </c>
      <c r="Q1007" s="16" t="s">
        <v>7823</v>
      </c>
      <c r="R1007" s="16" t="s">
        <v>7823</v>
      </c>
      <c r="S1007" s="8" t="s">
        <v>7823</v>
      </c>
      <c r="T1007" s="16" t="s">
        <v>7823</v>
      </c>
      <c r="U1007" s="8" t="s">
        <v>7277</v>
      </c>
      <c r="V1007" s="8" t="s">
        <v>7823</v>
      </c>
      <c r="X1007" s="8"/>
      <c r="Y1007" s="22"/>
      <c r="AC1007" s="8">
        <f t="shared" si="184"/>
        <v>12</v>
      </c>
      <c r="AD1007" s="8">
        <f t="shared" si="185"/>
        <v>0</v>
      </c>
      <c r="AE1007" s="8">
        <f t="shared" si="186"/>
        <v>1</v>
      </c>
      <c r="AF1007" s="8">
        <f t="shared" si="187"/>
        <v>0</v>
      </c>
      <c r="AG1007" s="3">
        <f t="shared" si="171"/>
        <v>13</v>
      </c>
    </row>
    <row r="1008" spans="1:33">
      <c r="A1008" s="3" t="s">
        <v>9542</v>
      </c>
      <c r="B1008" s="3" t="s">
        <v>9544</v>
      </c>
      <c r="C1008" s="2" t="s">
        <v>8674</v>
      </c>
      <c r="D1008" s="2" t="s">
        <v>9114</v>
      </c>
      <c r="E1008" s="2" t="s">
        <v>8226</v>
      </c>
      <c r="F1008" s="3" t="s">
        <v>1783</v>
      </c>
      <c r="G1008" s="8" t="s">
        <v>7835</v>
      </c>
      <c r="H1008" s="8"/>
      <c r="I1008" s="8" t="s">
        <v>7835</v>
      </c>
      <c r="J1008" s="72" t="s">
        <v>7835</v>
      </c>
      <c r="K1008" s="8" t="s">
        <v>7277</v>
      </c>
      <c r="L1008" s="32" t="s">
        <v>10050</v>
      </c>
      <c r="M1008" s="8"/>
      <c r="N1008" s="8" t="s">
        <v>7835</v>
      </c>
      <c r="O1008" s="8"/>
      <c r="Q1008" s="16" t="s">
        <v>7835</v>
      </c>
      <c r="R1008" s="16" t="s">
        <v>7277</v>
      </c>
      <c r="S1008" s="8"/>
      <c r="T1008" s="16" t="s">
        <v>7277</v>
      </c>
      <c r="U1008" s="8" t="s">
        <v>7835</v>
      </c>
      <c r="V1008" s="8" t="s">
        <v>7835</v>
      </c>
      <c r="X1008" s="8"/>
      <c r="Y1008" s="22"/>
      <c r="AC1008" s="8">
        <f t="shared" si="184"/>
        <v>0</v>
      </c>
      <c r="AD1008" s="8">
        <f t="shared" si="185"/>
        <v>8</v>
      </c>
      <c r="AE1008" s="8">
        <f t="shared" si="186"/>
        <v>3</v>
      </c>
      <c r="AF1008" s="8">
        <f t="shared" si="187"/>
        <v>0</v>
      </c>
      <c r="AG1008" s="3">
        <f t="shared" si="171"/>
        <v>11</v>
      </c>
    </row>
    <row r="1009" spans="1:33">
      <c r="A1009" s="3" t="s">
        <v>9542</v>
      </c>
      <c r="B1009" s="3" t="s">
        <v>9544</v>
      </c>
      <c r="C1009" s="2" t="s">
        <v>8674</v>
      </c>
      <c r="D1009" s="2" t="s">
        <v>8040</v>
      </c>
      <c r="E1009" s="2" t="s">
        <v>8240</v>
      </c>
      <c r="F1009" s="3" t="s">
        <v>2365</v>
      </c>
      <c r="H1009" s="8"/>
      <c r="I1009" s="8"/>
      <c r="L1009" s="32"/>
      <c r="M1009" s="8"/>
      <c r="N1009" s="54" t="s">
        <v>8991</v>
      </c>
      <c r="O1009" s="8"/>
      <c r="Q1009" s="16"/>
      <c r="S1009" s="8"/>
      <c r="V1009" s="8"/>
      <c r="X1009" s="8"/>
      <c r="Y1009" s="22"/>
      <c r="AC1009" s="8">
        <f t="shared" si="184"/>
        <v>1</v>
      </c>
      <c r="AD1009" s="8">
        <f t="shared" si="185"/>
        <v>0</v>
      </c>
      <c r="AE1009" s="8">
        <f t="shared" si="186"/>
        <v>0</v>
      </c>
      <c r="AF1009" s="8">
        <f t="shared" si="187"/>
        <v>0</v>
      </c>
      <c r="AG1009" s="3">
        <f t="shared" si="171"/>
        <v>1</v>
      </c>
    </row>
    <row r="1010" spans="1:33">
      <c r="A1010" s="3" t="s">
        <v>9542</v>
      </c>
      <c r="B1010" s="3" t="s">
        <v>9544</v>
      </c>
      <c r="C1010" s="2" t="s">
        <v>8674</v>
      </c>
      <c r="D1010" s="2" t="s">
        <v>7654</v>
      </c>
      <c r="E1010" s="2" t="s">
        <v>7846</v>
      </c>
      <c r="F1010" s="3" t="s">
        <v>3647</v>
      </c>
      <c r="G1010" s="8" t="s">
        <v>7823</v>
      </c>
      <c r="H1010" s="8"/>
      <c r="I1010" s="8" t="s">
        <v>7835</v>
      </c>
      <c r="J1010" s="72" t="s">
        <v>7823</v>
      </c>
      <c r="L1010" s="32" t="s">
        <v>10049</v>
      </c>
      <c r="M1010" s="8"/>
      <c r="N1010" s="8" t="s">
        <v>7823</v>
      </c>
      <c r="O1010" s="8" t="s">
        <v>7823</v>
      </c>
      <c r="P1010" s="8" t="s">
        <v>7823</v>
      </c>
      <c r="Q1010" s="16" t="s">
        <v>7823</v>
      </c>
      <c r="R1010" s="16" t="s">
        <v>7823</v>
      </c>
      <c r="S1010" s="8" t="s">
        <v>7823</v>
      </c>
      <c r="T1010" s="16" t="s">
        <v>7823</v>
      </c>
      <c r="V1010" s="8" t="s">
        <v>7823</v>
      </c>
      <c r="X1010" s="8"/>
      <c r="Y1010" s="22"/>
      <c r="AC1010" s="8">
        <f t="shared" si="184"/>
        <v>11</v>
      </c>
      <c r="AD1010" s="8">
        <f t="shared" si="185"/>
        <v>1</v>
      </c>
      <c r="AE1010" s="8">
        <f t="shared" si="186"/>
        <v>0</v>
      </c>
      <c r="AF1010" s="8">
        <f t="shared" si="187"/>
        <v>0</v>
      </c>
      <c r="AG1010" s="3">
        <f t="shared" si="171"/>
        <v>12</v>
      </c>
    </row>
    <row r="1011" spans="1:33">
      <c r="A1011" s="3" t="s">
        <v>9542</v>
      </c>
      <c r="B1011" s="3" t="s">
        <v>9544</v>
      </c>
      <c r="C1011" s="2" t="s">
        <v>8674</v>
      </c>
      <c r="D1011" s="2" t="s">
        <v>7920</v>
      </c>
      <c r="E1011" s="3" t="s">
        <v>10552</v>
      </c>
      <c r="F1011" s="3" t="s">
        <v>10549</v>
      </c>
      <c r="H1011" s="8"/>
      <c r="I1011" s="8"/>
      <c r="L1011" s="32" t="s">
        <v>7277</v>
      </c>
      <c r="M1011" s="8"/>
      <c r="O1011" s="8"/>
      <c r="P1011" s="8"/>
      <c r="Q1011" s="16"/>
      <c r="S1011" s="8"/>
      <c r="V1011" s="8"/>
      <c r="X1011" s="8"/>
      <c r="Y1011" s="22"/>
      <c r="AC1011" s="8">
        <f t="shared" si="184"/>
        <v>0</v>
      </c>
      <c r="AD1011" s="8">
        <f t="shared" si="185"/>
        <v>0</v>
      </c>
      <c r="AE1011" s="8">
        <f t="shared" si="186"/>
        <v>1</v>
      </c>
      <c r="AF1011" s="8">
        <f t="shared" si="187"/>
        <v>0</v>
      </c>
      <c r="AG1011" s="3">
        <f t="shared" si="171"/>
        <v>1</v>
      </c>
    </row>
    <row r="1012" spans="1:33">
      <c r="A1012" s="3" t="s">
        <v>9542</v>
      </c>
      <c r="B1012" s="3" t="s">
        <v>9544</v>
      </c>
      <c r="C1012" s="2" t="s">
        <v>8674</v>
      </c>
      <c r="D1012" s="2" t="s">
        <v>8035</v>
      </c>
      <c r="E1012" s="2" t="s">
        <v>7847</v>
      </c>
      <c r="F1012" s="3" t="s">
        <v>3315</v>
      </c>
      <c r="G1012" s="8" t="s">
        <v>7823</v>
      </c>
      <c r="H1012" s="8"/>
      <c r="I1012" s="8"/>
      <c r="K1012" s="8" t="s">
        <v>7823</v>
      </c>
      <c r="L1012" s="32"/>
      <c r="M1012" s="8"/>
      <c r="O1012" s="8"/>
      <c r="Q1012" s="16"/>
      <c r="S1012" s="8"/>
      <c r="V1012" s="8"/>
      <c r="X1012" s="8"/>
      <c r="Y1012" s="22"/>
      <c r="AC1012" s="8">
        <f t="shared" si="184"/>
        <v>2</v>
      </c>
      <c r="AD1012" s="8">
        <f t="shared" si="185"/>
        <v>0</v>
      </c>
      <c r="AE1012" s="8">
        <f t="shared" si="186"/>
        <v>0</v>
      </c>
      <c r="AF1012" s="8">
        <f t="shared" si="187"/>
        <v>0</v>
      </c>
      <c r="AG1012" s="3">
        <f t="shared" si="171"/>
        <v>2</v>
      </c>
    </row>
    <row r="1013" spans="1:33">
      <c r="A1013" s="3" t="s">
        <v>9572</v>
      </c>
      <c r="B1013" s="3" t="s">
        <v>9573</v>
      </c>
      <c r="C1013" s="2" t="s">
        <v>8199</v>
      </c>
      <c r="D1013" s="2" t="s">
        <v>8888</v>
      </c>
      <c r="E1013" s="2" t="s">
        <v>6940</v>
      </c>
      <c r="F1013" s="3" t="s">
        <v>2172</v>
      </c>
      <c r="G1013" s="8" t="s">
        <v>7823</v>
      </c>
      <c r="H1013" s="8"/>
      <c r="I1013" s="8" t="s">
        <v>7823</v>
      </c>
      <c r="J1013" s="72" t="s">
        <v>7823</v>
      </c>
      <c r="K1013" s="8" t="s">
        <v>7823</v>
      </c>
      <c r="L1013" s="32" t="s">
        <v>10049</v>
      </c>
      <c r="M1013" s="8" t="s">
        <v>7823</v>
      </c>
      <c r="N1013" s="8" t="s">
        <v>7823</v>
      </c>
      <c r="O1013" s="8" t="s">
        <v>7823</v>
      </c>
      <c r="P1013" s="8" t="s">
        <v>7823</v>
      </c>
      <c r="Q1013" s="16" t="s">
        <v>7823</v>
      </c>
      <c r="R1013" s="16" t="s">
        <v>7823</v>
      </c>
      <c r="S1013" s="8" t="s">
        <v>7823</v>
      </c>
      <c r="T1013" s="16" t="s">
        <v>7823</v>
      </c>
      <c r="U1013" s="8" t="s">
        <v>7823</v>
      </c>
      <c r="V1013" s="8" t="s">
        <v>7823</v>
      </c>
      <c r="X1013" s="8" t="s">
        <v>7823</v>
      </c>
      <c r="Y1013" s="22" t="s">
        <v>7823</v>
      </c>
      <c r="AC1013" s="8">
        <f t="shared" ref="AC1013:AC1052" si="188">COUNTIF(G1013:Y1013,"X")+COUNTIF(G1013:Y1013, "X(e)")</f>
        <v>17</v>
      </c>
      <c r="AD1013" s="8">
        <f t="shared" ref="AD1013:AD1020" si="189">COUNTIF(G1013:Y1013,"NB")</f>
        <v>0</v>
      </c>
      <c r="AE1013" s="8">
        <f t="shared" ref="AE1013:AE1020" si="190">COUNTIF(G1013:Y1013,"V")</f>
        <v>0</v>
      </c>
      <c r="AF1013" s="8">
        <f t="shared" ref="AF1013:AF1057" si="191">COUNTIF(G1013:Z1013,"IN")</f>
        <v>0</v>
      </c>
      <c r="AG1013" s="3">
        <f t="shared" ref="AG1013:AG1052" si="192">SUM(AC1013:AF1013)</f>
        <v>17</v>
      </c>
    </row>
    <row r="1014" spans="1:33">
      <c r="A1014" s="3" t="s">
        <v>9572</v>
      </c>
      <c r="B1014" s="3" t="s">
        <v>9574</v>
      </c>
      <c r="C1014" s="2" t="s">
        <v>9145</v>
      </c>
      <c r="D1014" s="2" t="s">
        <v>6381</v>
      </c>
      <c r="E1014" s="2" t="s">
        <v>6406</v>
      </c>
      <c r="F1014" s="3" t="s">
        <v>1589</v>
      </c>
      <c r="H1014" s="8"/>
      <c r="I1014" s="8"/>
      <c r="L1014" s="32" t="s">
        <v>10049</v>
      </c>
      <c r="M1014" s="8"/>
      <c r="O1014" s="8"/>
      <c r="Q1014" s="16"/>
      <c r="S1014" s="8"/>
      <c r="V1014" s="8"/>
      <c r="X1014" s="8"/>
      <c r="Y1014" s="22"/>
      <c r="AC1014" s="8">
        <f>COUNTIF(G1014:Y1014,"X")+COUNTIF(G1014:Y1014, "X(e)")</f>
        <v>1</v>
      </c>
      <c r="AD1014" s="8">
        <f t="shared" si="189"/>
        <v>0</v>
      </c>
      <c r="AE1014" s="8">
        <f t="shared" si="190"/>
        <v>0</v>
      </c>
      <c r="AF1014" s="8">
        <f>COUNTIF(G1014:Z1014,"IN")</f>
        <v>0</v>
      </c>
      <c r="AG1014" s="3">
        <f>SUM(AC1014:AF1014)</f>
        <v>1</v>
      </c>
    </row>
    <row r="1015" spans="1:33">
      <c r="A1015" s="3" t="s">
        <v>9572</v>
      </c>
      <c r="B1015" s="3" t="s">
        <v>9574</v>
      </c>
      <c r="C1015" s="2" t="s">
        <v>9145</v>
      </c>
      <c r="D1015" s="2" t="s">
        <v>7358</v>
      </c>
      <c r="E1015" s="2" t="s">
        <v>7311</v>
      </c>
      <c r="F1015" s="3" t="s">
        <v>2029</v>
      </c>
      <c r="H1015" s="8"/>
      <c r="I1015" s="8" t="s">
        <v>7823</v>
      </c>
      <c r="L1015" s="32" t="s">
        <v>10049</v>
      </c>
      <c r="M1015" s="8"/>
      <c r="N1015" s="8" t="s">
        <v>7823</v>
      </c>
      <c r="O1015" s="8"/>
      <c r="Q1015" s="16"/>
      <c r="R1015" s="16" t="s">
        <v>7823</v>
      </c>
      <c r="S1015" s="8"/>
      <c r="V1015" s="8" t="s">
        <v>7823</v>
      </c>
      <c r="X1015" s="8"/>
      <c r="Y1015" s="22"/>
      <c r="AC1015" s="8">
        <f>COUNTIF(G1015:Y1015,"X")+COUNTIF(G1015:Y1015, "X(e)")</f>
        <v>5</v>
      </c>
      <c r="AD1015" s="8">
        <f t="shared" si="189"/>
        <v>0</v>
      </c>
      <c r="AE1015" s="8">
        <f t="shared" si="190"/>
        <v>0</v>
      </c>
      <c r="AF1015" s="8">
        <f>COUNTIF(G1015:Z1015,"IN")</f>
        <v>0</v>
      </c>
      <c r="AG1015" s="3">
        <f>SUM(AC1015:AF1015)</f>
        <v>5</v>
      </c>
    </row>
    <row r="1016" spans="1:33">
      <c r="A1016" s="3" t="s">
        <v>9572</v>
      </c>
      <c r="B1016" s="3" t="s">
        <v>9574</v>
      </c>
      <c r="C1016" s="2" t="s">
        <v>9145</v>
      </c>
      <c r="D1016" s="2" t="s">
        <v>6942</v>
      </c>
      <c r="E1016" s="2" t="s">
        <v>6069</v>
      </c>
      <c r="F1016" s="3" t="s">
        <v>2019</v>
      </c>
      <c r="G1016" s="8" t="s">
        <v>7823</v>
      </c>
      <c r="H1016" s="8"/>
      <c r="I1016" s="8" t="s">
        <v>7823</v>
      </c>
      <c r="J1016" s="72" t="s">
        <v>7823</v>
      </c>
      <c r="L1016" s="32" t="s">
        <v>10049</v>
      </c>
      <c r="M1016" s="8"/>
      <c r="N1016" s="8" t="s">
        <v>7823</v>
      </c>
      <c r="O1016" s="8" t="s">
        <v>7823</v>
      </c>
      <c r="P1016" s="8" t="s">
        <v>7823</v>
      </c>
      <c r="Q1016" s="16" t="s">
        <v>7823</v>
      </c>
      <c r="R1016" s="16" t="s">
        <v>7823</v>
      </c>
      <c r="S1016" s="8" t="s">
        <v>7823</v>
      </c>
      <c r="T1016" s="16" t="s">
        <v>7823</v>
      </c>
      <c r="U1016" s="8" t="s">
        <v>7823</v>
      </c>
      <c r="V1016" s="8" t="s">
        <v>7823</v>
      </c>
      <c r="X1016" s="8"/>
      <c r="Y1016" s="22"/>
      <c r="AC1016" s="8">
        <f t="shared" si="188"/>
        <v>13</v>
      </c>
      <c r="AD1016" s="8">
        <f t="shared" si="189"/>
        <v>0</v>
      </c>
      <c r="AE1016" s="8">
        <f t="shared" si="190"/>
        <v>0</v>
      </c>
      <c r="AF1016" s="8">
        <f t="shared" si="191"/>
        <v>0</v>
      </c>
      <c r="AG1016" s="3">
        <f t="shared" si="192"/>
        <v>13</v>
      </c>
    </row>
    <row r="1017" spans="1:33">
      <c r="A1017" s="3" t="s">
        <v>9572</v>
      </c>
      <c r="B1017" s="3" t="s">
        <v>9574</v>
      </c>
      <c r="C1017" s="2" t="s">
        <v>9145</v>
      </c>
      <c r="D1017" s="2" t="s">
        <v>5549</v>
      </c>
      <c r="E1017" s="2" t="s">
        <v>5893</v>
      </c>
      <c r="F1017" s="3" t="s">
        <v>2017</v>
      </c>
      <c r="H1017" s="8"/>
      <c r="I1017" s="8"/>
      <c r="L1017" s="32"/>
      <c r="M1017" s="8"/>
      <c r="N1017" s="8" t="s">
        <v>7823</v>
      </c>
      <c r="O1017" s="8"/>
      <c r="Q1017" s="16"/>
      <c r="R1017" s="16" t="s">
        <v>7823</v>
      </c>
      <c r="S1017" s="8"/>
      <c r="V1017" s="8"/>
      <c r="X1017" s="8"/>
      <c r="Y1017" s="22"/>
      <c r="AC1017" s="8">
        <f t="shared" si="188"/>
        <v>2</v>
      </c>
      <c r="AD1017" s="8">
        <f t="shared" si="189"/>
        <v>0</v>
      </c>
      <c r="AE1017" s="8">
        <f t="shared" si="190"/>
        <v>0</v>
      </c>
      <c r="AF1017" s="8">
        <f t="shared" si="191"/>
        <v>0</v>
      </c>
      <c r="AG1017" s="3">
        <f t="shared" si="192"/>
        <v>2</v>
      </c>
    </row>
    <row r="1018" spans="1:33">
      <c r="A1018" s="3" t="s">
        <v>9572</v>
      </c>
      <c r="B1018" s="3" t="s">
        <v>9574</v>
      </c>
      <c r="C1018" s="2" t="s">
        <v>9145</v>
      </c>
      <c r="D1018" s="2" t="s">
        <v>6952</v>
      </c>
      <c r="E1018" s="2" t="s">
        <v>7515</v>
      </c>
      <c r="F1018" s="3" t="s">
        <v>2787</v>
      </c>
      <c r="H1018" s="8"/>
      <c r="I1018" s="8" t="s">
        <v>7823</v>
      </c>
      <c r="L1018" s="32" t="s">
        <v>10049</v>
      </c>
      <c r="M1018" s="8"/>
      <c r="N1018" s="8" t="s">
        <v>7823</v>
      </c>
      <c r="O1018" s="8"/>
      <c r="Q1018" s="16"/>
      <c r="R1018" s="16" t="s">
        <v>7823</v>
      </c>
      <c r="S1018" s="8"/>
      <c r="V1018" s="8" t="s">
        <v>7823</v>
      </c>
      <c r="X1018" s="8"/>
      <c r="Y1018" s="22"/>
      <c r="AC1018" s="8">
        <f t="shared" si="188"/>
        <v>5</v>
      </c>
      <c r="AD1018" s="8">
        <f t="shared" si="189"/>
        <v>0</v>
      </c>
      <c r="AE1018" s="8">
        <f t="shared" si="190"/>
        <v>0</v>
      </c>
      <c r="AF1018" s="8">
        <f t="shared" si="191"/>
        <v>0</v>
      </c>
      <c r="AG1018" s="3">
        <f t="shared" si="192"/>
        <v>5</v>
      </c>
    </row>
    <row r="1019" spans="1:33">
      <c r="A1019" s="3" t="s">
        <v>9572</v>
      </c>
      <c r="B1019" s="3" t="s">
        <v>9574</v>
      </c>
      <c r="C1019" s="2" t="s">
        <v>9145</v>
      </c>
      <c r="D1019" s="2" t="s">
        <v>7508</v>
      </c>
      <c r="E1019" s="2" t="s">
        <v>6954</v>
      </c>
      <c r="F1019" s="3" t="s">
        <v>2323</v>
      </c>
      <c r="H1019" s="8"/>
      <c r="I1019" s="8"/>
      <c r="L1019" s="32" t="s">
        <v>10049</v>
      </c>
      <c r="M1019" s="8"/>
      <c r="N1019" s="8" t="s">
        <v>7823</v>
      </c>
      <c r="O1019" s="8"/>
      <c r="Q1019" s="16"/>
      <c r="R1019" s="16" t="s">
        <v>7823</v>
      </c>
      <c r="S1019" s="8"/>
      <c r="V1019" s="8" t="s">
        <v>7823</v>
      </c>
      <c r="X1019" s="8"/>
      <c r="Y1019" s="22"/>
      <c r="AC1019" s="8">
        <f t="shared" si="188"/>
        <v>4</v>
      </c>
      <c r="AD1019" s="8">
        <f t="shared" si="189"/>
        <v>0</v>
      </c>
      <c r="AE1019" s="8">
        <f t="shared" si="190"/>
        <v>0</v>
      </c>
      <c r="AF1019" s="8">
        <f t="shared" si="191"/>
        <v>0</v>
      </c>
      <c r="AG1019" s="3">
        <f t="shared" si="192"/>
        <v>4</v>
      </c>
    </row>
    <row r="1020" spans="1:33">
      <c r="A1020" s="3" t="s">
        <v>9572</v>
      </c>
      <c r="B1020" s="3" t="s">
        <v>9574</v>
      </c>
      <c r="C1020" s="2" t="s">
        <v>9145</v>
      </c>
      <c r="D1020" s="2" t="s">
        <v>7144</v>
      </c>
      <c r="E1020" s="2" t="s">
        <v>7673</v>
      </c>
      <c r="F1020" s="3" t="s">
        <v>2632</v>
      </c>
      <c r="H1020" s="8"/>
      <c r="I1020" s="8" t="s">
        <v>7823</v>
      </c>
      <c r="L1020" s="32"/>
      <c r="M1020" s="8"/>
      <c r="O1020" s="8"/>
      <c r="Q1020" s="16"/>
      <c r="R1020" s="16" t="s">
        <v>7823</v>
      </c>
      <c r="S1020" s="8"/>
      <c r="V1020" s="8"/>
      <c r="X1020" s="8"/>
      <c r="Y1020" s="22"/>
      <c r="AC1020" s="8">
        <f t="shared" si="188"/>
        <v>2</v>
      </c>
      <c r="AD1020" s="8">
        <f t="shared" si="189"/>
        <v>0</v>
      </c>
      <c r="AE1020" s="8">
        <f t="shared" si="190"/>
        <v>0</v>
      </c>
      <c r="AF1020" s="8">
        <f t="shared" si="191"/>
        <v>0</v>
      </c>
      <c r="AG1020" s="3">
        <f t="shared" si="192"/>
        <v>2</v>
      </c>
    </row>
    <row r="1021" spans="1:33">
      <c r="A1021" s="3" t="s">
        <v>9572</v>
      </c>
      <c r="B1021" s="3" t="s">
        <v>9574</v>
      </c>
      <c r="C1021" s="2" t="s">
        <v>9145</v>
      </c>
      <c r="D1021" s="2" t="s">
        <v>7138</v>
      </c>
      <c r="E1021" s="2" t="s">
        <v>7326</v>
      </c>
      <c r="F1021" s="3" t="s">
        <v>2604</v>
      </c>
      <c r="G1021" s="8" t="s">
        <v>7823</v>
      </c>
      <c r="H1021" s="8"/>
      <c r="I1021" s="8" t="s">
        <v>7823</v>
      </c>
      <c r="L1021" s="32"/>
      <c r="M1021" s="8"/>
      <c r="O1021" s="8"/>
      <c r="Q1021" s="16"/>
      <c r="S1021" s="8"/>
      <c r="V1021" s="8"/>
      <c r="X1021" s="8"/>
      <c r="Y1021" s="22"/>
      <c r="AC1021" s="8">
        <f t="shared" ref="AC1021:AC1027" si="193">COUNTIF(G1021:Y1021,"X")+COUNTIF(G1021:Y1021, "X(e)")</f>
        <v>2</v>
      </c>
      <c r="AD1021" s="8">
        <f t="shared" ref="AD1021:AD1027" si="194">COUNTIF(G1021:Y1021,"NB")</f>
        <v>0</v>
      </c>
      <c r="AE1021" s="8">
        <f t="shared" ref="AE1021:AE1027" si="195">COUNTIF(G1021:Y1021,"V")</f>
        <v>0</v>
      </c>
      <c r="AF1021" s="8">
        <f t="shared" ref="AF1021:AF1027" si="196">COUNTIF(G1021:Z1021,"IN")</f>
        <v>0</v>
      </c>
      <c r="AG1021" s="3">
        <f t="shared" ref="AG1021:AG1027" si="197">SUM(AC1021:AF1021)</f>
        <v>2</v>
      </c>
    </row>
    <row r="1022" spans="1:33">
      <c r="A1022" s="3" t="s">
        <v>9572</v>
      </c>
      <c r="B1022" s="3" t="s">
        <v>9574</v>
      </c>
      <c r="C1022" s="2" t="s">
        <v>9145</v>
      </c>
      <c r="D1022" s="2" t="s">
        <v>10085</v>
      </c>
      <c r="E1022" s="2" t="s">
        <v>10086</v>
      </c>
      <c r="F1022" s="3" t="s">
        <v>10087</v>
      </c>
      <c r="H1022" s="8"/>
      <c r="L1022" s="32" t="s">
        <v>10049</v>
      </c>
      <c r="M1022" s="8"/>
      <c r="N1022" s="8" t="s">
        <v>7823</v>
      </c>
      <c r="Q1022" s="16"/>
      <c r="X1022" s="8"/>
      <c r="Y1022" s="22"/>
      <c r="AC1022" s="8">
        <f t="shared" si="193"/>
        <v>2</v>
      </c>
      <c r="AD1022" s="8">
        <f t="shared" si="194"/>
        <v>0</v>
      </c>
      <c r="AE1022" s="8">
        <f t="shared" si="195"/>
        <v>0</v>
      </c>
      <c r="AF1022" s="8">
        <f t="shared" si="196"/>
        <v>0</v>
      </c>
      <c r="AG1022" s="3">
        <f t="shared" si="197"/>
        <v>2</v>
      </c>
    </row>
    <row r="1023" spans="1:33">
      <c r="A1023" s="3" t="s">
        <v>9572</v>
      </c>
      <c r="B1023" s="3" t="s">
        <v>9574</v>
      </c>
      <c r="C1023" s="2" t="s">
        <v>9145</v>
      </c>
      <c r="D1023" s="2" t="s">
        <v>5464</v>
      </c>
      <c r="E1023" s="2" t="s">
        <v>10088</v>
      </c>
      <c r="F1023" s="3" t="s">
        <v>10101</v>
      </c>
      <c r="H1023" s="8"/>
      <c r="I1023" s="8" t="s">
        <v>7823</v>
      </c>
      <c r="J1023" s="72" t="s">
        <v>7823</v>
      </c>
      <c r="L1023" s="32" t="s">
        <v>10049</v>
      </c>
      <c r="M1023" s="8"/>
      <c r="N1023" s="8" t="s">
        <v>7823</v>
      </c>
      <c r="O1023" s="8" t="s">
        <v>7823</v>
      </c>
      <c r="P1023" s="8" t="s">
        <v>7823</v>
      </c>
      <c r="Q1023" s="16"/>
      <c r="R1023" s="16" t="s">
        <v>7823</v>
      </c>
      <c r="S1023" s="8" t="s">
        <v>7823</v>
      </c>
      <c r="V1023" s="8" t="s">
        <v>7823</v>
      </c>
      <c r="X1023" s="8"/>
      <c r="Y1023" s="22"/>
      <c r="AC1023" s="8">
        <f t="shared" si="193"/>
        <v>9</v>
      </c>
      <c r="AD1023" s="8">
        <f t="shared" si="194"/>
        <v>0</v>
      </c>
      <c r="AE1023" s="8">
        <f t="shared" si="195"/>
        <v>0</v>
      </c>
      <c r="AF1023" s="8">
        <f t="shared" si="196"/>
        <v>0</v>
      </c>
      <c r="AG1023" s="3">
        <f t="shared" si="197"/>
        <v>9</v>
      </c>
    </row>
    <row r="1024" spans="1:33">
      <c r="A1024" s="3" t="s">
        <v>9572</v>
      </c>
      <c r="B1024" s="3" t="s">
        <v>9574</v>
      </c>
      <c r="C1024" s="2" t="s">
        <v>9145</v>
      </c>
      <c r="D1024" s="2" t="s">
        <v>7151</v>
      </c>
      <c r="E1024" s="2" t="s">
        <v>7329</v>
      </c>
      <c r="F1024" s="3" t="s">
        <v>2315</v>
      </c>
      <c r="G1024" s="8" t="s">
        <v>7823</v>
      </c>
      <c r="H1024" s="8"/>
      <c r="I1024" s="8"/>
      <c r="J1024" s="72" t="s">
        <v>7823</v>
      </c>
      <c r="L1024" s="32"/>
      <c r="M1024" s="8"/>
      <c r="O1024" s="8"/>
      <c r="Q1024" s="16"/>
      <c r="S1024" s="8"/>
      <c r="U1024" s="8" t="s">
        <v>7823</v>
      </c>
      <c r="V1024" s="8"/>
      <c r="X1024" s="8"/>
      <c r="Y1024" s="22"/>
      <c r="AC1024" s="8">
        <f t="shared" si="193"/>
        <v>3</v>
      </c>
      <c r="AD1024" s="8">
        <f t="shared" si="194"/>
        <v>0</v>
      </c>
      <c r="AE1024" s="8">
        <f t="shared" si="195"/>
        <v>0</v>
      </c>
      <c r="AF1024" s="8">
        <f t="shared" si="196"/>
        <v>0</v>
      </c>
      <c r="AG1024" s="3">
        <f t="shared" si="197"/>
        <v>3</v>
      </c>
    </row>
    <row r="1025" spans="1:33">
      <c r="A1025" s="3" t="s">
        <v>9572</v>
      </c>
      <c r="B1025" s="3" t="s">
        <v>9574</v>
      </c>
      <c r="C1025" s="2" t="s">
        <v>9145</v>
      </c>
      <c r="D1025" s="2" t="s">
        <v>10065</v>
      </c>
      <c r="E1025" s="2" t="s">
        <v>10066</v>
      </c>
      <c r="F1025" s="3" t="s">
        <v>10067</v>
      </c>
      <c r="H1025" s="8"/>
      <c r="I1025" s="8"/>
      <c r="L1025" s="18" t="s">
        <v>8991</v>
      </c>
      <c r="M1025" s="8"/>
      <c r="O1025" s="8"/>
      <c r="Q1025" s="16"/>
      <c r="S1025" s="8"/>
      <c r="V1025" s="8"/>
      <c r="X1025" s="8"/>
      <c r="Y1025" s="22"/>
      <c r="AC1025" s="8">
        <f t="shared" si="193"/>
        <v>1</v>
      </c>
      <c r="AD1025" s="8">
        <f t="shared" si="194"/>
        <v>0</v>
      </c>
      <c r="AE1025" s="8">
        <f t="shared" si="195"/>
        <v>0</v>
      </c>
      <c r="AF1025" s="8">
        <f t="shared" si="196"/>
        <v>0</v>
      </c>
      <c r="AG1025" s="3">
        <f t="shared" si="197"/>
        <v>1</v>
      </c>
    </row>
    <row r="1026" spans="1:33">
      <c r="A1026" s="3" t="s">
        <v>9572</v>
      </c>
      <c r="B1026" s="3" t="s">
        <v>9574</v>
      </c>
      <c r="C1026" s="2" t="s">
        <v>9145</v>
      </c>
      <c r="D1026" s="2" t="s">
        <v>6236</v>
      </c>
      <c r="E1026" s="2" t="s">
        <v>5723</v>
      </c>
      <c r="F1026" s="3" t="s">
        <v>2168</v>
      </c>
      <c r="H1026" s="8"/>
      <c r="I1026" s="8"/>
      <c r="L1026" s="32"/>
      <c r="M1026" s="8"/>
      <c r="N1026" s="8" t="s">
        <v>7823</v>
      </c>
      <c r="O1026" s="8"/>
      <c r="Q1026" s="16"/>
      <c r="R1026" s="16" t="s">
        <v>7823</v>
      </c>
      <c r="S1026" s="8"/>
      <c r="V1026" s="8"/>
      <c r="X1026" s="8"/>
      <c r="Y1026" s="22"/>
      <c r="AC1026" s="8">
        <f t="shared" si="193"/>
        <v>2</v>
      </c>
      <c r="AD1026" s="8">
        <f t="shared" si="194"/>
        <v>0</v>
      </c>
      <c r="AE1026" s="8">
        <f t="shared" si="195"/>
        <v>0</v>
      </c>
      <c r="AF1026" s="8">
        <f t="shared" si="196"/>
        <v>0</v>
      </c>
      <c r="AG1026" s="3">
        <f t="shared" si="197"/>
        <v>2</v>
      </c>
    </row>
    <row r="1027" spans="1:33">
      <c r="A1027" s="3" t="s">
        <v>9572</v>
      </c>
      <c r="B1027" s="3" t="s">
        <v>9574</v>
      </c>
      <c r="C1027" s="2" t="s">
        <v>9145</v>
      </c>
      <c r="D1027" s="2" t="s">
        <v>7146</v>
      </c>
      <c r="E1027" s="2" t="s">
        <v>7147</v>
      </c>
      <c r="F1027" s="3" t="s">
        <v>2324</v>
      </c>
      <c r="H1027" s="8"/>
      <c r="I1027" s="8" t="s">
        <v>7823</v>
      </c>
      <c r="J1027" s="72" t="s">
        <v>7823</v>
      </c>
      <c r="L1027" s="32" t="s">
        <v>10049</v>
      </c>
      <c r="M1027" s="8"/>
      <c r="N1027" s="8" t="s">
        <v>7823</v>
      </c>
      <c r="O1027" s="8" t="s">
        <v>7823</v>
      </c>
      <c r="P1027" s="8" t="s">
        <v>7823</v>
      </c>
      <c r="Q1027" s="16"/>
      <c r="R1027" s="16" t="s">
        <v>7823</v>
      </c>
      <c r="S1027" s="8" t="s">
        <v>7823</v>
      </c>
      <c r="V1027" s="8" t="s">
        <v>7823</v>
      </c>
      <c r="X1027" s="8"/>
      <c r="Y1027" s="22"/>
      <c r="AC1027" s="8">
        <f t="shared" si="193"/>
        <v>9</v>
      </c>
      <c r="AD1027" s="8">
        <f t="shared" si="194"/>
        <v>0</v>
      </c>
      <c r="AE1027" s="8">
        <f t="shared" si="195"/>
        <v>0</v>
      </c>
      <c r="AF1027" s="8">
        <f t="shared" si="196"/>
        <v>0</v>
      </c>
      <c r="AG1027" s="3">
        <f t="shared" si="197"/>
        <v>9</v>
      </c>
    </row>
    <row r="1028" spans="1:33">
      <c r="A1028" s="3" t="s">
        <v>9572</v>
      </c>
      <c r="B1028" s="3" t="s">
        <v>9574</v>
      </c>
      <c r="C1028" s="2" t="s">
        <v>9145</v>
      </c>
      <c r="D1028" s="2" t="s">
        <v>7546</v>
      </c>
      <c r="E1028" s="2" t="s">
        <v>7318</v>
      </c>
      <c r="F1028" s="3" t="s">
        <v>2174</v>
      </c>
      <c r="G1028" s="8" t="s">
        <v>7823</v>
      </c>
      <c r="H1028" s="8"/>
      <c r="I1028" s="8"/>
      <c r="J1028" s="72" t="s">
        <v>7823</v>
      </c>
      <c r="L1028" s="32"/>
      <c r="M1028" s="8"/>
      <c r="O1028" s="8"/>
      <c r="Q1028" s="16" t="s">
        <v>7823</v>
      </c>
      <c r="S1028" s="8"/>
      <c r="V1028" s="8"/>
      <c r="X1028" s="8"/>
      <c r="Y1028" s="22"/>
      <c r="AC1028" s="8">
        <f t="shared" si="188"/>
        <v>3</v>
      </c>
      <c r="AD1028" s="8">
        <f>COUNTIF(G1028:Y1028,"NB")</f>
        <v>0</v>
      </c>
      <c r="AE1028" s="8">
        <f>COUNTIF(G1028:Y1028,"V")</f>
        <v>0</v>
      </c>
      <c r="AF1028" s="8">
        <f t="shared" si="191"/>
        <v>0</v>
      </c>
      <c r="AG1028" s="3">
        <f t="shared" si="192"/>
        <v>3</v>
      </c>
    </row>
    <row r="1029" spans="1:33">
      <c r="A1029" s="3" t="s">
        <v>9572</v>
      </c>
      <c r="B1029" s="3" t="s">
        <v>9574</v>
      </c>
      <c r="C1029" s="2" t="s">
        <v>8996</v>
      </c>
      <c r="D1029" s="2" t="s">
        <v>6922</v>
      </c>
      <c r="E1029" s="2" t="s">
        <v>7497</v>
      </c>
      <c r="F1029" s="3" t="s">
        <v>2025</v>
      </c>
      <c r="H1029" s="8"/>
      <c r="I1029" s="8" t="s">
        <v>7823</v>
      </c>
      <c r="J1029" s="72" t="s">
        <v>7823</v>
      </c>
      <c r="L1029" s="32" t="s">
        <v>10049</v>
      </c>
      <c r="M1029" s="8"/>
      <c r="N1029" s="8" t="s">
        <v>7823</v>
      </c>
      <c r="O1029" s="8" t="s">
        <v>7823</v>
      </c>
      <c r="P1029" s="8" t="s">
        <v>7823</v>
      </c>
      <c r="Q1029" s="16"/>
      <c r="R1029" s="16" t="s">
        <v>7823</v>
      </c>
      <c r="S1029" s="8" t="s">
        <v>7823</v>
      </c>
      <c r="V1029" s="8" t="s">
        <v>7823</v>
      </c>
      <c r="X1029" s="8"/>
      <c r="Y1029" s="22"/>
      <c r="AC1029" s="8">
        <f t="shared" si="188"/>
        <v>9</v>
      </c>
      <c r="AD1029" s="8">
        <f t="shared" ref="AD1029:AD1057" si="198">COUNTIF(G1029:Y1029,"NB")</f>
        <v>0</v>
      </c>
      <c r="AE1029" s="8">
        <f t="shared" ref="AE1029:AE1057" si="199">COUNTIF(G1029:Y1029,"V")</f>
        <v>0</v>
      </c>
      <c r="AF1029" s="8">
        <f t="shared" si="191"/>
        <v>0</v>
      </c>
      <c r="AG1029" s="3">
        <f t="shared" si="192"/>
        <v>9</v>
      </c>
    </row>
    <row r="1030" spans="1:33">
      <c r="A1030" s="3" t="s">
        <v>9572</v>
      </c>
      <c r="B1030" s="3" t="s">
        <v>9574</v>
      </c>
      <c r="C1030" s="2" t="s">
        <v>9355</v>
      </c>
      <c r="D1030" s="2" t="s">
        <v>7510</v>
      </c>
      <c r="E1030" s="2" t="s">
        <v>7309</v>
      </c>
      <c r="F1030" s="3" t="s">
        <v>2336</v>
      </c>
      <c r="G1030" s="8" t="s">
        <v>7823</v>
      </c>
      <c r="H1030" s="8"/>
      <c r="I1030" s="8" t="s">
        <v>7823</v>
      </c>
      <c r="J1030" s="72" t="s">
        <v>7823</v>
      </c>
      <c r="L1030" s="32" t="s">
        <v>10049</v>
      </c>
      <c r="M1030" s="8"/>
      <c r="N1030" s="8" t="s">
        <v>7823</v>
      </c>
      <c r="O1030" s="8" t="s">
        <v>7823</v>
      </c>
      <c r="P1030" s="8" t="s">
        <v>7823</v>
      </c>
      <c r="Q1030" s="16" t="s">
        <v>7823</v>
      </c>
      <c r="R1030" s="16" t="s">
        <v>7823</v>
      </c>
      <c r="S1030" s="8" t="s">
        <v>7823</v>
      </c>
      <c r="T1030" s="16" t="s">
        <v>7823</v>
      </c>
      <c r="V1030" s="8" t="s">
        <v>7823</v>
      </c>
      <c r="X1030" s="8"/>
      <c r="Y1030" s="22"/>
      <c r="AC1030" s="8">
        <f t="shared" si="188"/>
        <v>12</v>
      </c>
      <c r="AD1030" s="8">
        <f t="shared" si="198"/>
        <v>0</v>
      </c>
      <c r="AE1030" s="8">
        <f t="shared" si="199"/>
        <v>0</v>
      </c>
      <c r="AF1030" s="8">
        <f t="shared" si="191"/>
        <v>0</v>
      </c>
      <c r="AG1030" s="3">
        <f t="shared" si="192"/>
        <v>12</v>
      </c>
    </row>
    <row r="1031" spans="1:33">
      <c r="A1031" s="3" t="s">
        <v>9572</v>
      </c>
      <c r="B1031" s="3" t="s">
        <v>9574</v>
      </c>
      <c r="C1031" s="2" t="s">
        <v>9355</v>
      </c>
      <c r="D1031" s="2" t="s">
        <v>7310</v>
      </c>
      <c r="E1031" s="2" t="s">
        <v>7679</v>
      </c>
      <c r="F1031" s="3" t="s">
        <v>2952</v>
      </c>
      <c r="G1031" s="8" t="s">
        <v>7823</v>
      </c>
      <c r="H1031" s="8"/>
      <c r="I1031" s="8"/>
      <c r="J1031" s="72" t="s">
        <v>7823</v>
      </c>
      <c r="L1031" s="32"/>
      <c r="M1031" s="8"/>
      <c r="O1031" s="8"/>
      <c r="Q1031" s="16" t="s">
        <v>7823</v>
      </c>
      <c r="S1031" s="8"/>
      <c r="V1031" s="8"/>
      <c r="X1031" s="8"/>
      <c r="Y1031" s="22"/>
      <c r="AC1031" s="8">
        <f t="shared" si="188"/>
        <v>3</v>
      </c>
      <c r="AD1031" s="8">
        <f t="shared" si="198"/>
        <v>0</v>
      </c>
      <c r="AE1031" s="8">
        <f t="shared" si="199"/>
        <v>0</v>
      </c>
      <c r="AF1031" s="8">
        <f t="shared" si="191"/>
        <v>0</v>
      </c>
      <c r="AG1031" s="3">
        <f t="shared" si="192"/>
        <v>3</v>
      </c>
    </row>
    <row r="1032" spans="1:33">
      <c r="A1032" s="3" t="s">
        <v>9572</v>
      </c>
      <c r="B1032" s="3" t="s">
        <v>9574</v>
      </c>
      <c r="C1032" s="2" t="s">
        <v>9355</v>
      </c>
      <c r="D1032" s="2" t="s">
        <v>6972</v>
      </c>
      <c r="E1032" s="2" t="s">
        <v>7325</v>
      </c>
      <c r="F1032" s="3" t="s">
        <v>2790</v>
      </c>
      <c r="H1032" s="8"/>
      <c r="I1032" s="8" t="s">
        <v>7823</v>
      </c>
      <c r="L1032" s="32" t="s">
        <v>10049</v>
      </c>
      <c r="M1032" s="8"/>
      <c r="N1032" s="8" t="s">
        <v>7823</v>
      </c>
      <c r="O1032" s="8"/>
      <c r="Q1032" s="16"/>
      <c r="R1032" s="16" t="s">
        <v>7823</v>
      </c>
      <c r="S1032" s="8"/>
      <c r="V1032" s="8"/>
      <c r="X1032" s="8"/>
      <c r="Y1032" s="22"/>
      <c r="AC1032" s="8">
        <f t="shared" si="188"/>
        <v>4</v>
      </c>
      <c r="AD1032" s="8">
        <f t="shared" si="198"/>
        <v>0</v>
      </c>
      <c r="AE1032" s="8">
        <f t="shared" si="199"/>
        <v>0</v>
      </c>
      <c r="AF1032" s="8">
        <f t="shared" si="191"/>
        <v>0</v>
      </c>
      <c r="AG1032" s="3">
        <f t="shared" si="192"/>
        <v>4</v>
      </c>
    </row>
    <row r="1033" spans="1:33">
      <c r="A1033" s="3" t="s">
        <v>9572</v>
      </c>
      <c r="B1033" s="3" t="s">
        <v>9574</v>
      </c>
      <c r="C1033" s="2" t="s">
        <v>8751</v>
      </c>
      <c r="D1033" s="2" t="s">
        <v>7327</v>
      </c>
      <c r="E1033" s="2" t="s">
        <v>8048</v>
      </c>
      <c r="F1033" s="3" t="s">
        <v>2351</v>
      </c>
      <c r="G1033" s="8" t="s">
        <v>7823</v>
      </c>
      <c r="H1033" s="8"/>
      <c r="I1033" s="8" t="s">
        <v>7823</v>
      </c>
      <c r="J1033" s="72" t="s">
        <v>7823</v>
      </c>
      <c r="K1033" s="8" t="s">
        <v>7823</v>
      </c>
      <c r="L1033" s="32" t="s">
        <v>10049</v>
      </c>
      <c r="M1033" s="8"/>
      <c r="N1033" s="8" t="s">
        <v>7823</v>
      </c>
      <c r="O1033" s="8" t="s">
        <v>7823</v>
      </c>
      <c r="P1033" s="8" t="s">
        <v>7823</v>
      </c>
      <c r="Q1033" s="16" t="s">
        <v>7823</v>
      </c>
      <c r="R1033" s="16" t="s">
        <v>7823</v>
      </c>
      <c r="S1033" s="8" t="s">
        <v>7823</v>
      </c>
      <c r="U1033" s="8" t="s">
        <v>7823</v>
      </c>
      <c r="V1033" s="8" t="s">
        <v>7823</v>
      </c>
      <c r="X1033" s="8"/>
      <c r="Y1033" s="22" t="s">
        <v>7278</v>
      </c>
      <c r="AC1033" s="8">
        <f t="shared" si="188"/>
        <v>13</v>
      </c>
      <c r="AD1033" s="8">
        <f t="shared" si="198"/>
        <v>0</v>
      </c>
      <c r="AE1033" s="8">
        <f t="shared" si="199"/>
        <v>0</v>
      </c>
      <c r="AF1033" s="8">
        <f t="shared" si="191"/>
        <v>0</v>
      </c>
      <c r="AG1033" s="3">
        <f t="shared" si="192"/>
        <v>13</v>
      </c>
    </row>
    <row r="1034" spans="1:33">
      <c r="A1034" s="3" t="s">
        <v>9572</v>
      </c>
      <c r="B1034" s="3" t="s">
        <v>9574</v>
      </c>
      <c r="C1034" s="2" t="s">
        <v>9041</v>
      </c>
      <c r="D1034" s="2" t="s">
        <v>7511</v>
      </c>
      <c r="E1034" s="2" t="s">
        <v>7512</v>
      </c>
      <c r="F1034" s="3" t="s">
        <v>1883</v>
      </c>
      <c r="G1034" s="8" t="s">
        <v>7823</v>
      </c>
      <c r="H1034" s="8"/>
      <c r="I1034" s="8"/>
      <c r="J1034" s="72" t="s">
        <v>7823</v>
      </c>
      <c r="L1034" s="32"/>
      <c r="M1034" s="8"/>
      <c r="O1034" s="8"/>
      <c r="Q1034" s="16" t="s">
        <v>7823</v>
      </c>
      <c r="S1034" s="8"/>
      <c r="V1034" s="8"/>
      <c r="X1034" s="8"/>
      <c r="Y1034" s="22"/>
      <c r="AC1034" s="8">
        <f t="shared" si="188"/>
        <v>3</v>
      </c>
      <c r="AD1034" s="8">
        <f t="shared" si="198"/>
        <v>0</v>
      </c>
      <c r="AE1034" s="8">
        <f t="shared" si="199"/>
        <v>0</v>
      </c>
      <c r="AF1034" s="8">
        <f t="shared" si="191"/>
        <v>0</v>
      </c>
      <c r="AG1034" s="3">
        <f t="shared" si="192"/>
        <v>3</v>
      </c>
    </row>
    <row r="1035" spans="1:33">
      <c r="A1035" s="3" t="s">
        <v>9572</v>
      </c>
      <c r="B1035" s="3" t="s">
        <v>9574</v>
      </c>
      <c r="C1035" s="2" t="s">
        <v>9041</v>
      </c>
      <c r="D1035" s="2" t="s">
        <v>7632</v>
      </c>
      <c r="E1035" s="2" t="s">
        <v>8248</v>
      </c>
      <c r="F1035" s="3" t="s">
        <v>2189</v>
      </c>
      <c r="G1035" s="8" t="s">
        <v>7823</v>
      </c>
      <c r="H1035" s="8"/>
      <c r="I1035" s="8" t="s">
        <v>7823</v>
      </c>
      <c r="L1035" s="32"/>
      <c r="M1035" s="8"/>
      <c r="O1035" s="8"/>
      <c r="Q1035" s="16" t="s">
        <v>7823</v>
      </c>
      <c r="S1035" s="8"/>
      <c r="V1035" s="8"/>
      <c r="X1035" s="8"/>
      <c r="Y1035" s="22"/>
      <c r="AC1035" s="8">
        <f>COUNTIF(G1035:Y1035,"X")+COUNTIF(G1035:Y1035, "X(e)")</f>
        <v>3</v>
      </c>
      <c r="AD1035" s="8">
        <f>COUNTIF(G1035:Y1035,"NB")</f>
        <v>0</v>
      </c>
      <c r="AE1035" s="8">
        <f>COUNTIF(G1035:Y1035,"V")</f>
        <v>0</v>
      </c>
      <c r="AF1035" s="8">
        <f t="shared" si="191"/>
        <v>0</v>
      </c>
      <c r="AG1035" s="3">
        <f>SUM(AC1035:AF1035)</f>
        <v>3</v>
      </c>
    </row>
    <row r="1036" spans="1:33">
      <c r="A1036" s="3" t="s">
        <v>9572</v>
      </c>
      <c r="B1036" s="3" t="s">
        <v>9574</v>
      </c>
      <c r="C1036" s="2" t="s">
        <v>9041</v>
      </c>
      <c r="D1036" s="2" t="s">
        <v>7683</v>
      </c>
      <c r="E1036" s="2" t="s">
        <v>7864</v>
      </c>
      <c r="F1036" s="3" t="s">
        <v>2191</v>
      </c>
      <c r="G1036" s="8" t="s">
        <v>7823</v>
      </c>
      <c r="H1036" s="8"/>
      <c r="I1036" s="8"/>
      <c r="K1036" s="8" t="s">
        <v>7823</v>
      </c>
      <c r="L1036" s="32"/>
      <c r="M1036" s="8"/>
      <c r="O1036" s="8"/>
      <c r="Q1036" s="16"/>
      <c r="S1036" s="8"/>
      <c r="V1036" s="8"/>
      <c r="X1036" s="8"/>
      <c r="Y1036" s="22"/>
      <c r="AC1036" s="8">
        <f t="shared" si="188"/>
        <v>2</v>
      </c>
      <c r="AD1036" s="8">
        <f t="shared" si="198"/>
        <v>0</v>
      </c>
      <c r="AE1036" s="8">
        <f t="shared" si="199"/>
        <v>0</v>
      </c>
      <c r="AF1036" s="8">
        <f t="shared" si="191"/>
        <v>0</v>
      </c>
      <c r="AG1036" s="3">
        <f t="shared" si="192"/>
        <v>2</v>
      </c>
    </row>
    <row r="1037" spans="1:33">
      <c r="A1037" s="3" t="s">
        <v>9572</v>
      </c>
      <c r="B1037" s="3" t="s">
        <v>9574</v>
      </c>
      <c r="C1037" s="2" t="s">
        <v>9041</v>
      </c>
      <c r="D1037" s="2" t="s">
        <v>6845</v>
      </c>
      <c r="E1037" s="2" t="s">
        <v>10541</v>
      </c>
      <c r="F1037" s="3" t="s">
        <v>2344</v>
      </c>
      <c r="G1037" s="8" t="s">
        <v>7823</v>
      </c>
      <c r="H1037" s="8"/>
      <c r="I1037" s="8" t="s">
        <v>7823</v>
      </c>
      <c r="J1037" s="72" t="s">
        <v>7823</v>
      </c>
      <c r="L1037" s="32" t="s">
        <v>10049</v>
      </c>
      <c r="M1037" s="8"/>
      <c r="N1037" s="8" t="s">
        <v>7823</v>
      </c>
      <c r="O1037" s="8" t="s">
        <v>7823</v>
      </c>
      <c r="P1037" s="8" t="s">
        <v>7823</v>
      </c>
      <c r="Q1037" s="16" t="s">
        <v>7823</v>
      </c>
      <c r="R1037" s="16" t="s">
        <v>7823</v>
      </c>
      <c r="S1037" s="8" t="s">
        <v>7823</v>
      </c>
      <c r="T1037" s="16" t="s">
        <v>7823</v>
      </c>
      <c r="V1037" s="8" t="s">
        <v>7823</v>
      </c>
      <c r="X1037" s="8"/>
      <c r="Y1037" s="22"/>
      <c r="AC1037" s="8">
        <f t="shared" si="188"/>
        <v>12</v>
      </c>
      <c r="AD1037" s="8">
        <f t="shared" si="198"/>
        <v>0</v>
      </c>
      <c r="AE1037" s="8">
        <f t="shared" si="199"/>
        <v>0</v>
      </c>
      <c r="AF1037" s="8">
        <f t="shared" si="191"/>
        <v>0</v>
      </c>
      <c r="AG1037" s="3">
        <f t="shared" si="192"/>
        <v>12</v>
      </c>
    </row>
    <row r="1038" spans="1:33">
      <c r="A1038" s="3" t="s">
        <v>9572</v>
      </c>
      <c r="B1038" s="3" t="s">
        <v>9574</v>
      </c>
      <c r="C1038" s="2" t="s">
        <v>9041</v>
      </c>
      <c r="D1038" s="2" t="s">
        <v>7684</v>
      </c>
      <c r="E1038" s="2" t="s">
        <v>10542</v>
      </c>
      <c r="F1038" s="3" t="s">
        <v>2640</v>
      </c>
      <c r="H1038" s="8"/>
      <c r="I1038" s="8"/>
      <c r="L1038" s="32" t="s">
        <v>10049</v>
      </c>
      <c r="M1038" s="8"/>
      <c r="N1038" s="8" t="s">
        <v>7823</v>
      </c>
      <c r="O1038" s="8"/>
      <c r="Q1038" s="16"/>
      <c r="R1038" s="16" t="s">
        <v>7823</v>
      </c>
      <c r="S1038" s="8"/>
      <c r="V1038" s="8" t="s">
        <v>7823</v>
      </c>
      <c r="X1038" s="8"/>
      <c r="Y1038" s="22"/>
      <c r="AC1038" s="8">
        <f t="shared" si="188"/>
        <v>4</v>
      </c>
      <c r="AD1038" s="8">
        <f t="shared" si="198"/>
        <v>0</v>
      </c>
      <c r="AE1038" s="8">
        <f t="shared" si="199"/>
        <v>0</v>
      </c>
      <c r="AF1038" s="8">
        <f t="shared" si="191"/>
        <v>0</v>
      </c>
      <c r="AG1038" s="3">
        <f t="shared" si="192"/>
        <v>4</v>
      </c>
    </row>
    <row r="1039" spans="1:33">
      <c r="A1039" s="3" t="s">
        <v>9572</v>
      </c>
      <c r="B1039" s="3" t="s">
        <v>9574</v>
      </c>
      <c r="C1039" s="2" t="s">
        <v>9041</v>
      </c>
      <c r="D1039" s="2" t="s">
        <v>7167</v>
      </c>
      <c r="E1039" s="2" t="s">
        <v>10543</v>
      </c>
      <c r="F1039" s="3" t="s">
        <v>2641</v>
      </c>
      <c r="G1039" s="8" t="s">
        <v>7823</v>
      </c>
      <c r="H1039" s="8"/>
      <c r="I1039" s="8" t="s">
        <v>7823</v>
      </c>
      <c r="J1039" s="72" t="s">
        <v>7823</v>
      </c>
      <c r="L1039" s="32" t="s">
        <v>10049</v>
      </c>
      <c r="M1039" s="8"/>
      <c r="N1039" s="8" t="s">
        <v>7823</v>
      </c>
      <c r="O1039" s="8" t="s">
        <v>7823</v>
      </c>
      <c r="P1039" s="8" t="s">
        <v>7823</v>
      </c>
      <c r="Q1039" s="16" t="s">
        <v>7823</v>
      </c>
      <c r="R1039" s="16" t="s">
        <v>7823</v>
      </c>
      <c r="S1039" s="8" t="s">
        <v>7823</v>
      </c>
      <c r="V1039" s="8" t="s">
        <v>7823</v>
      </c>
      <c r="X1039" s="8"/>
      <c r="Y1039" s="22"/>
      <c r="AC1039" s="8">
        <f t="shared" si="188"/>
        <v>11</v>
      </c>
      <c r="AD1039" s="8">
        <f t="shared" si="198"/>
        <v>0</v>
      </c>
      <c r="AE1039" s="8">
        <f t="shared" si="199"/>
        <v>0</v>
      </c>
      <c r="AF1039" s="8">
        <f t="shared" si="191"/>
        <v>0</v>
      </c>
      <c r="AG1039" s="3">
        <f t="shared" si="192"/>
        <v>11</v>
      </c>
    </row>
    <row r="1040" spans="1:33">
      <c r="A1040" s="3" t="s">
        <v>9572</v>
      </c>
      <c r="B1040" s="3" t="s">
        <v>9574</v>
      </c>
      <c r="C1040" s="2" t="s">
        <v>9041</v>
      </c>
      <c r="D1040" s="2" t="s">
        <v>7162</v>
      </c>
      <c r="E1040" s="2" t="s">
        <v>10544</v>
      </c>
      <c r="F1040" s="3" t="s">
        <v>2644</v>
      </c>
      <c r="H1040" s="8"/>
      <c r="I1040" s="8" t="s">
        <v>7823</v>
      </c>
      <c r="L1040" s="32" t="s">
        <v>10049</v>
      </c>
      <c r="M1040" s="8"/>
      <c r="N1040" s="8" t="s">
        <v>7823</v>
      </c>
      <c r="O1040" s="8"/>
      <c r="Q1040" s="16"/>
      <c r="R1040" s="16" t="s">
        <v>7823</v>
      </c>
      <c r="S1040" s="8"/>
      <c r="V1040" s="8" t="s">
        <v>7823</v>
      </c>
      <c r="X1040" s="8"/>
      <c r="Y1040" s="22"/>
      <c r="AC1040" s="8">
        <f t="shared" si="188"/>
        <v>5</v>
      </c>
      <c r="AD1040" s="8">
        <f t="shared" si="198"/>
        <v>0</v>
      </c>
      <c r="AE1040" s="8">
        <f t="shared" si="199"/>
        <v>0</v>
      </c>
      <c r="AF1040" s="8">
        <f t="shared" si="191"/>
        <v>0</v>
      </c>
      <c r="AG1040" s="3">
        <f t="shared" si="192"/>
        <v>5</v>
      </c>
    </row>
    <row r="1041" spans="1:33">
      <c r="A1041" s="3" t="s">
        <v>9572</v>
      </c>
      <c r="B1041" s="3" t="s">
        <v>9574</v>
      </c>
      <c r="C1041" s="2" t="s">
        <v>8014</v>
      </c>
      <c r="D1041" s="2" t="s">
        <v>7171</v>
      </c>
      <c r="E1041" s="2" t="s">
        <v>6793</v>
      </c>
      <c r="F1041" s="3" t="s">
        <v>2791</v>
      </c>
      <c r="H1041" s="8"/>
      <c r="I1041" s="8"/>
      <c r="L1041" s="32" t="s">
        <v>10049</v>
      </c>
      <c r="M1041" s="8"/>
      <c r="N1041" s="8" t="s">
        <v>7823</v>
      </c>
      <c r="O1041" s="8"/>
      <c r="Q1041" s="16"/>
      <c r="S1041" s="8"/>
      <c r="V1041" s="8"/>
      <c r="X1041" s="8"/>
      <c r="Y1041" s="22"/>
      <c r="AC1041" s="8">
        <f t="shared" si="188"/>
        <v>2</v>
      </c>
      <c r="AD1041" s="8">
        <f t="shared" si="198"/>
        <v>0</v>
      </c>
      <c r="AE1041" s="8">
        <f t="shared" si="199"/>
        <v>0</v>
      </c>
      <c r="AF1041" s="8">
        <f t="shared" si="191"/>
        <v>0</v>
      </c>
      <c r="AG1041" s="3">
        <f t="shared" si="192"/>
        <v>2</v>
      </c>
    </row>
    <row r="1042" spans="1:33">
      <c r="A1042" s="3" t="s">
        <v>9572</v>
      </c>
      <c r="B1042" s="3" t="s">
        <v>9574</v>
      </c>
      <c r="C1042" s="2" t="s">
        <v>8014</v>
      </c>
      <c r="D1042" s="2" t="s">
        <v>6442</v>
      </c>
      <c r="E1042" s="2" t="s">
        <v>6794</v>
      </c>
      <c r="F1042" s="3" t="s">
        <v>2340</v>
      </c>
      <c r="H1042" s="8"/>
      <c r="I1042" s="8"/>
      <c r="L1042" s="32" t="s">
        <v>10049</v>
      </c>
      <c r="M1042" s="8"/>
      <c r="N1042" s="8" t="s">
        <v>7823</v>
      </c>
      <c r="O1042" s="8"/>
      <c r="Q1042" s="16"/>
      <c r="R1042" s="16" t="s">
        <v>7823</v>
      </c>
      <c r="S1042" s="8"/>
      <c r="V1042" s="8" t="s">
        <v>7823</v>
      </c>
      <c r="X1042" s="8"/>
      <c r="Y1042" s="22"/>
      <c r="AC1042" s="8">
        <f t="shared" si="188"/>
        <v>4</v>
      </c>
      <c r="AD1042" s="8">
        <f t="shared" si="198"/>
        <v>0</v>
      </c>
      <c r="AE1042" s="8">
        <f t="shared" si="199"/>
        <v>0</v>
      </c>
      <c r="AF1042" s="8">
        <f t="shared" si="191"/>
        <v>0</v>
      </c>
      <c r="AG1042" s="3">
        <f t="shared" si="192"/>
        <v>4</v>
      </c>
    </row>
    <row r="1043" spans="1:33">
      <c r="A1043" s="3" t="s">
        <v>9572</v>
      </c>
      <c r="B1043" s="3" t="s">
        <v>9574</v>
      </c>
      <c r="C1043" s="2" t="s">
        <v>8014</v>
      </c>
      <c r="D1043" s="2" t="s">
        <v>7345</v>
      </c>
      <c r="E1043" s="2" t="s">
        <v>7355</v>
      </c>
      <c r="F1043" s="3" t="s">
        <v>2188</v>
      </c>
      <c r="G1043" s="8" t="s">
        <v>7823</v>
      </c>
      <c r="H1043" s="8"/>
      <c r="I1043" s="8" t="s">
        <v>7823</v>
      </c>
      <c r="L1043" s="32"/>
      <c r="M1043" s="8"/>
      <c r="O1043" s="8"/>
      <c r="Q1043" s="16"/>
      <c r="R1043" s="16" t="s">
        <v>7823</v>
      </c>
      <c r="S1043" s="8"/>
      <c r="V1043" s="8"/>
      <c r="X1043" s="8"/>
      <c r="Y1043" s="22"/>
      <c r="AC1043" s="8">
        <f t="shared" si="188"/>
        <v>3</v>
      </c>
      <c r="AD1043" s="8">
        <f t="shared" si="198"/>
        <v>0</v>
      </c>
      <c r="AE1043" s="8">
        <f t="shared" si="199"/>
        <v>0</v>
      </c>
      <c r="AF1043" s="8">
        <f t="shared" si="191"/>
        <v>0</v>
      </c>
      <c r="AG1043" s="3">
        <f t="shared" si="192"/>
        <v>3</v>
      </c>
    </row>
    <row r="1044" spans="1:33">
      <c r="A1044" s="3" t="s">
        <v>9572</v>
      </c>
      <c r="B1044" s="3" t="s">
        <v>9574</v>
      </c>
      <c r="C1044" s="2" t="s">
        <v>8014</v>
      </c>
      <c r="D1044" s="2" t="s">
        <v>7356</v>
      </c>
      <c r="E1044" s="2" t="s">
        <v>6642</v>
      </c>
      <c r="F1044" s="3" t="s">
        <v>2962</v>
      </c>
      <c r="H1044" s="8"/>
      <c r="I1044" s="8" t="s">
        <v>7823</v>
      </c>
      <c r="L1044" s="32" t="s">
        <v>7823</v>
      </c>
      <c r="M1044" s="8"/>
      <c r="N1044" s="8" t="s">
        <v>7823</v>
      </c>
      <c r="O1044" s="8"/>
      <c r="Q1044" s="16"/>
      <c r="R1044" s="16" t="s">
        <v>7823</v>
      </c>
      <c r="S1044" s="8"/>
      <c r="V1044" s="8"/>
      <c r="X1044" s="8"/>
      <c r="Y1044" s="22"/>
      <c r="AC1044" s="8">
        <f t="shared" si="188"/>
        <v>4</v>
      </c>
      <c r="AD1044" s="8">
        <f t="shared" si="198"/>
        <v>0</v>
      </c>
      <c r="AE1044" s="8">
        <f t="shared" si="199"/>
        <v>0</v>
      </c>
      <c r="AF1044" s="8">
        <f t="shared" si="191"/>
        <v>0</v>
      </c>
      <c r="AG1044" s="3">
        <f t="shared" si="192"/>
        <v>4</v>
      </c>
    </row>
    <row r="1045" spans="1:33">
      <c r="A1045" s="3" t="s">
        <v>9572</v>
      </c>
      <c r="B1045" s="3" t="s">
        <v>9574</v>
      </c>
      <c r="C1045" s="2" t="s">
        <v>8014</v>
      </c>
      <c r="D1045" s="2" t="s">
        <v>6643</v>
      </c>
      <c r="E1045" s="2" t="s">
        <v>6998</v>
      </c>
      <c r="F1045" s="3" t="s">
        <v>2339</v>
      </c>
      <c r="H1045" s="8"/>
      <c r="I1045" s="8"/>
      <c r="L1045" s="32" t="s">
        <v>10049</v>
      </c>
      <c r="M1045" s="8"/>
      <c r="N1045" s="8" t="s">
        <v>7823</v>
      </c>
      <c r="O1045" s="8"/>
      <c r="Q1045" s="16"/>
      <c r="S1045" s="8"/>
      <c r="V1045" s="8"/>
      <c r="X1045" s="8"/>
      <c r="Y1045" s="22"/>
      <c r="AC1045" s="8">
        <f t="shared" si="188"/>
        <v>2</v>
      </c>
      <c r="AD1045" s="8">
        <f t="shared" si="198"/>
        <v>0</v>
      </c>
      <c r="AE1045" s="8">
        <f t="shared" si="199"/>
        <v>0</v>
      </c>
      <c r="AF1045" s="8">
        <f t="shared" si="191"/>
        <v>0</v>
      </c>
      <c r="AG1045" s="3">
        <f t="shared" si="192"/>
        <v>2</v>
      </c>
    </row>
    <row r="1046" spans="1:33">
      <c r="A1046" s="3" t="s">
        <v>9572</v>
      </c>
      <c r="B1046" s="3" t="s">
        <v>9574</v>
      </c>
      <c r="C1046" s="2" t="s">
        <v>8014</v>
      </c>
      <c r="D1046" s="2" t="s">
        <v>6999</v>
      </c>
      <c r="E1046" s="2" t="s">
        <v>7175</v>
      </c>
      <c r="F1046" s="3" t="s">
        <v>2792</v>
      </c>
      <c r="H1046" s="8"/>
      <c r="I1046" s="8" t="s">
        <v>7823</v>
      </c>
      <c r="J1046" s="72" t="s">
        <v>7823</v>
      </c>
      <c r="L1046" s="32"/>
      <c r="M1046" s="8"/>
      <c r="O1046" s="8" t="s">
        <v>7823</v>
      </c>
      <c r="P1046" s="8" t="s">
        <v>7823</v>
      </c>
      <c r="Q1046" s="16"/>
      <c r="R1046" s="16" t="s">
        <v>7823</v>
      </c>
      <c r="S1046" s="8" t="s">
        <v>7823</v>
      </c>
      <c r="V1046" s="8" t="s">
        <v>7823</v>
      </c>
      <c r="X1046" s="8"/>
      <c r="Y1046" s="22"/>
      <c r="AC1046" s="8">
        <f t="shared" si="188"/>
        <v>7</v>
      </c>
      <c r="AD1046" s="8">
        <f t="shared" si="198"/>
        <v>0</v>
      </c>
      <c r="AE1046" s="8">
        <f t="shared" si="199"/>
        <v>0</v>
      </c>
      <c r="AF1046" s="8">
        <f t="shared" si="191"/>
        <v>0</v>
      </c>
      <c r="AG1046" s="3">
        <f t="shared" si="192"/>
        <v>7</v>
      </c>
    </row>
    <row r="1047" spans="1:33">
      <c r="A1047" s="3" t="s">
        <v>9572</v>
      </c>
      <c r="B1047" s="3" t="s">
        <v>9574</v>
      </c>
      <c r="C1047" s="2" t="s">
        <v>8014</v>
      </c>
      <c r="D1047" s="2" t="s">
        <v>6297</v>
      </c>
      <c r="E1047" s="2" t="s">
        <v>6129</v>
      </c>
      <c r="F1047" s="3" t="s">
        <v>2466</v>
      </c>
      <c r="H1047" s="8"/>
      <c r="I1047" s="8"/>
      <c r="J1047" s="73" t="s">
        <v>8991</v>
      </c>
      <c r="L1047" s="32"/>
      <c r="M1047" s="8"/>
      <c r="O1047" s="8"/>
      <c r="Q1047" s="16"/>
      <c r="S1047" s="8"/>
      <c r="V1047" s="8"/>
      <c r="X1047" s="8"/>
      <c r="Y1047" s="22"/>
      <c r="AC1047" s="8">
        <f t="shared" si="188"/>
        <v>1</v>
      </c>
      <c r="AD1047" s="8">
        <f t="shared" si="198"/>
        <v>0</v>
      </c>
      <c r="AE1047" s="8">
        <f t="shared" si="199"/>
        <v>0</v>
      </c>
      <c r="AF1047" s="8">
        <f t="shared" si="191"/>
        <v>0</v>
      </c>
      <c r="AG1047" s="3">
        <f t="shared" si="192"/>
        <v>1</v>
      </c>
    </row>
    <row r="1048" spans="1:33">
      <c r="A1048" s="3" t="s">
        <v>9572</v>
      </c>
      <c r="B1048" s="3" t="s">
        <v>9574</v>
      </c>
      <c r="C1048" s="2" t="s">
        <v>8014</v>
      </c>
      <c r="D1048" s="2" t="s">
        <v>6469</v>
      </c>
      <c r="E1048" s="2" t="s">
        <v>6298</v>
      </c>
      <c r="F1048" s="3" t="s">
        <v>2313</v>
      </c>
      <c r="H1048" s="8"/>
      <c r="I1048" s="8"/>
      <c r="J1048" s="73" t="s">
        <v>8991</v>
      </c>
      <c r="L1048" s="32"/>
      <c r="M1048" s="8"/>
      <c r="O1048" s="8"/>
      <c r="Q1048" s="16" t="s">
        <v>7278</v>
      </c>
      <c r="S1048" s="8"/>
      <c r="V1048" s="8"/>
      <c r="X1048" s="8"/>
      <c r="Y1048" s="22"/>
      <c r="AC1048" s="8">
        <f t="shared" si="188"/>
        <v>1</v>
      </c>
      <c r="AD1048" s="8">
        <f t="shared" si="198"/>
        <v>0</v>
      </c>
      <c r="AE1048" s="8">
        <f t="shared" si="199"/>
        <v>0</v>
      </c>
      <c r="AF1048" s="8">
        <f t="shared" si="191"/>
        <v>0</v>
      </c>
      <c r="AG1048" s="3">
        <f t="shared" si="192"/>
        <v>1</v>
      </c>
    </row>
    <row r="1049" spans="1:33">
      <c r="A1049" s="3" t="s">
        <v>9572</v>
      </c>
      <c r="B1049" s="3" t="s">
        <v>9574</v>
      </c>
      <c r="C1049" s="2" t="s">
        <v>8014</v>
      </c>
      <c r="D1049" s="2" t="s">
        <v>6299</v>
      </c>
      <c r="E1049" s="2" t="s">
        <v>6134</v>
      </c>
      <c r="F1049" s="3" t="s">
        <v>2464</v>
      </c>
      <c r="G1049" s="8" t="s">
        <v>7823</v>
      </c>
      <c r="H1049" s="8"/>
      <c r="I1049" s="8" t="s">
        <v>7823</v>
      </c>
      <c r="J1049" s="72" t="s">
        <v>7823</v>
      </c>
      <c r="L1049" s="32" t="s">
        <v>10049</v>
      </c>
      <c r="M1049" s="8"/>
      <c r="N1049" s="8" t="s">
        <v>7823</v>
      </c>
      <c r="O1049" s="8"/>
      <c r="P1049" s="8" t="s">
        <v>7823</v>
      </c>
      <c r="Q1049" s="16" t="s">
        <v>7823</v>
      </c>
      <c r="R1049" s="16" t="s">
        <v>7823</v>
      </c>
      <c r="S1049" s="8" t="s">
        <v>7823</v>
      </c>
      <c r="T1049" s="16" t="s">
        <v>7823</v>
      </c>
      <c r="U1049" s="8" t="s">
        <v>7823</v>
      </c>
      <c r="V1049" s="8" t="s">
        <v>7823</v>
      </c>
      <c r="X1049" s="8"/>
      <c r="Y1049" s="22"/>
      <c r="AC1049" s="8">
        <f t="shared" si="188"/>
        <v>12</v>
      </c>
      <c r="AD1049" s="8">
        <f t="shared" si="198"/>
        <v>0</v>
      </c>
      <c r="AE1049" s="8">
        <f t="shared" si="199"/>
        <v>0</v>
      </c>
      <c r="AF1049" s="8">
        <f t="shared" si="191"/>
        <v>0</v>
      </c>
      <c r="AG1049" s="3">
        <f t="shared" si="192"/>
        <v>12</v>
      </c>
    </row>
    <row r="1050" spans="1:33">
      <c r="A1050" s="3" t="s">
        <v>9572</v>
      </c>
      <c r="B1050" s="3" t="s">
        <v>9574</v>
      </c>
      <c r="C1050" s="2" t="s">
        <v>8014</v>
      </c>
      <c r="D1050" s="2" t="s">
        <v>7176</v>
      </c>
      <c r="E1050" s="2" t="s">
        <v>6144</v>
      </c>
      <c r="F1050" s="3" t="s">
        <v>3127</v>
      </c>
      <c r="H1050" s="8"/>
      <c r="I1050" s="8"/>
      <c r="K1050" s="8" t="s">
        <v>7823</v>
      </c>
      <c r="L1050" s="32"/>
      <c r="M1050" s="8"/>
      <c r="N1050" s="8" t="s">
        <v>7823</v>
      </c>
      <c r="O1050" s="8"/>
      <c r="Q1050" s="16"/>
      <c r="R1050" s="16" t="s">
        <v>7823</v>
      </c>
      <c r="S1050" s="8"/>
      <c r="V1050" s="8"/>
      <c r="X1050" s="8"/>
      <c r="Y1050" s="22"/>
      <c r="AC1050" s="8">
        <f t="shared" si="188"/>
        <v>3</v>
      </c>
      <c r="AD1050" s="8">
        <f t="shared" si="198"/>
        <v>0</v>
      </c>
      <c r="AE1050" s="8">
        <f t="shared" si="199"/>
        <v>0</v>
      </c>
      <c r="AF1050" s="8">
        <f t="shared" si="191"/>
        <v>0</v>
      </c>
      <c r="AG1050" s="3">
        <f t="shared" si="192"/>
        <v>3</v>
      </c>
    </row>
    <row r="1051" spans="1:33">
      <c r="A1051" s="3" t="s">
        <v>9572</v>
      </c>
      <c r="B1051" s="3" t="s">
        <v>9574</v>
      </c>
      <c r="C1051" s="2" t="s">
        <v>8014</v>
      </c>
      <c r="D1051" s="2" t="s">
        <v>9006</v>
      </c>
      <c r="E1051" s="2" t="s">
        <v>8733</v>
      </c>
      <c r="F1051" s="3" t="s">
        <v>3146</v>
      </c>
      <c r="G1051" s="8" t="s">
        <v>7823</v>
      </c>
      <c r="H1051" s="8"/>
      <c r="I1051" s="8"/>
      <c r="K1051" s="8" t="s">
        <v>7823</v>
      </c>
      <c r="L1051" s="32"/>
      <c r="M1051" s="8"/>
      <c r="O1051" s="8"/>
      <c r="Q1051" s="16"/>
      <c r="S1051" s="8"/>
      <c r="V1051" s="8"/>
      <c r="X1051" s="8"/>
      <c r="Y1051" s="22"/>
      <c r="AC1051" s="8">
        <f>COUNTIF(G1051:Y1051,"X")+COUNTIF(G1051:Y1051, "X(e)")</f>
        <v>2</v>
      </c>
      <c r="AD1051" s="8">
        <f>COUNTIF(G1051:Y1051,"NB")</f>
        <v>0</v>
      </c>
      <c r="AE1051" s="8">
        <f>COUNTIF(G1051:Y1051,"V")</f>
        <v>0</v>
      </c>
      <c r="AF1051" s="8">
        <f t="shared" si="191"/>
        <v>0</v>
      </c>
      <c r="AG1051" s="3">
        <f>SUM(AC1051:AF1051)</f>
        <v>2</v>
      </c>
    </row>
    <row r="1052" spans="1:33">
      <c r="A1052" s="3" t="s">
        <v>9572</v>
      </c>
      <c r="B1052" s="3" t="s">
        <v>9574</v>
      </c>
      <c r="C1052" s="2" t="s">
        <v>8882</v>
      </c>
      <c r="D1052" s="2" t="s">
        <v>6304</v>
      </c>
      <c r="E1052" s="2" t="s">
        <v>6139</v>
      </c>
      <c r="F1052" s="3" t="s">
        <v>3294</v>
      </c>
      <c r="H1052" s="8"/>
      <c r="I1052" s="8"/>
      <c r="L1052" s="32"/>
      <c r="M1052" s="8"/>
      <c r="O1052" s="8"/>
      <c r="Q1052" s="16"/>
      <c r="R1052" s="23" t="s">
        <v>8991</v>
      </c>
      <c r="S1052" s="8"/>
      <c r="V1052" s="8"/>
      <c r="X1052" s="8"/>
      <c r="Y1052" s="22"/>
      <c r="AC1052" s="8">
        <f t="shared" si="188"/>
        <v>1</v>
      </c>
      <c r="AD1052" s="8">
        <f t="shared" si="198"/>
        <v>0</v>
      </c>
      <c r="AE1052" s="8">
        <f t="shared" si="199"/>
        <v>0</v>
      </c>
      <c r="AF1052" s="8">
        <f t="shared" si="191"/>
        <v>0</v>
      </c>
      <c r="AG1052" s="3">
        <f t="shared" si="192"/>
        <v>1</v>
      </c>
    </row>
    <row r="1053" spans="1:33">
      <c r="A1053" s="3" t="s">
        <v>9572</v>
      </c>
      <c r="B1053" s="3" t="s">
        <v>9574</v>
      </c>
      <c r="C1053" s="2" t="s">
        <v>8909</v>
      </c>
      <c r="D1053" s="2" t="s">
        <v>5799</v>
      </c>
      <c r="E1053" s="2" t="s">
        <v>6310</v>
      </c>
      <c r="F1053" s="3" t="s">
        <v>2975</v>
      </c>
      <c r="G1053" s="8" t="s">
        <v>7823</v>
      </c>
      <c r="H1053" s="8" t="s">
        <v>7823</v>
      </c>
      <c r="I1053" s="8" t="s">
        <v>7823</v>
      </c>
      <c r="J1053" s="72" t="s">
        <v>7823</v>
      </c>
      <c r="K1053" s="8" t="s">
        <v>7823</v>
      </c>
      <c r="L1053" s="32" t="s">
        <v>10049</v>
      </c>
      <c r="M1053" s="8" t="s">
        <v>7277</v>
      </c>
      <c r="N1053" s="8" t="s">
        <v>7823</v>
      </c>
      <c r="O1053" s="8" t="s">
        <v>7823</v>
      </c>
      <c r="P1053" s="8" t="s">
        <v>7823</v>
      </c>
      <c r="Q1053" s="16" t="s">
        <v>7823</v>
      </c>
      <c r="R1053" s="16" t="s">
        <v>7823</v>
      </c>
      <c r="S1053" s="8" t="s">
        <v>7823</v>
      </c>
      <c r="T1053" s="16" t="s">
        <v>7277</v>
      </c>
      <c r="U1053" s="8" t="s">
        <v>7823</v>
      </c>
      <c r="V1053" s="8" t="s">
        <v>7823</v>
      </c>
      <c r="X1053" s="8" t="s">
        <v>7277</v>
      </c>
      <c r="Y1053" s="22" t="s">
        <v>7277</v>
      </c>
      <c r="AC1053" s="8">
        <f>COUNTIF(G1053:Y1053,"X")+COUNTIF(G1053:Y1053, "X(e)")</f>
        <v>14</v>
      </c>
      <c r="AD1053" s="8">
        <f t="shared" si="198"/>
        <v>0</v>
      </c>
      <c r="AE1053" s="8">
        <f t="shared" si="199"/>
        <v>4</v>
      </c>
      <c r="AF1053" s="8">
        <f t="shared" si="191"/>
        <v>0</v>
      </c>
      <c r="AG1053" s="3">
        <f>SUM(AC1053:AF1053)</f>
        <v>18</v>
      </c>
    </row>
    <row r="1054" spans="1:33">
      <c r="A1054" s="3" t="s">
        <v>9572</v>
      </c>
      <c r="B1054" s="3" t="s">
        <v>9574</v>
      </c>
      <c r="C1054" s="2" t="s">
        <v>8756</v>
      </c>
      <c r="D1054" s="2" t="s">
        <v>6478</v>
      </c>
      <c r="E1054" s="2" t="s">
        <v>5966</v>
      </c>
      <c r="F1054" s="3" t="s">
        <v>2976</v>
      </c>
      <c r="G1054" s="8" t="s">
        <v>7823</v>
      </c>
      <c r="H1054" s="8"/>
      <c r="I1054" s="8" t="s">
        <v>7823</v>
      </c>
      <c r="J1054" s="72" t="s">
        <v>7823</v>
      </c>
      <c r="L1054" s="32" t="s">
        <v>10049</v>
      </c>
      <c r="M1054" s="8"/>
      <c r="N1054" s="8" t="s">
        <v>7823</v>
      </c>
      <c r="O1054" s="8"/>
      <c r="P1054" s="8" t="s">
        <v>7823</v>
      </c>
      <c r="Q1054" s="16" t="s">
        <v>7823</v>
      </c>
      <c r="R1054" s="16" t="s">
        <v>7823</v>
      </c>
      <c r="S1054" s="8"/>
      <c r="U1054" s="8" t="s">
        <v>7823</v>
      </c>
      <c r="V1054" s="8" t="s">
        <v>7823</v>
      </c>
      <c r="X1054" s="8"/>
      <c r="Y1054" s="22"/>
      <c r="AC1054" s="8">
        <f>COUNTIF(G1054:Y1054,"X")+COUNTIF(G1054:Y1054, "X(e)")</f>
        <v>10</v>
      </c>
      <c r="AD1054" s="8">
        <f t="shared" si="198"/>
        <v>0</v>
      </c>
      <c r="AE1054" s="8">
        <f t="shared" si="199"/>
        <v>0</v>
      </c>
      <c r="AF1054" s="8">
        <f t="shared" si="191"/>
        <v>0</v>
      </c>
      <c r="AG1054" s="3">
        <f>SUM(AC1054:AF1054)</f>
        <v>10</v>
      </c>
    </row>
    <row r="1055" spans="1:33">
      <c r="A1055" s="3" t="s">
        <v>9572</v>
      </c>
      <c r="B1055" s="3" t="s">
        <v>9574</v>
      </c>
      <c r="C1055" s="2" t="s">
        <v>8564</v>
      </c>
      <c r="D1055" s="2" t="s">
        <v>6136</v>
      </c>
      <c r="E1055" s="2" t="s">
        <v>9961</v>
      </c>
      <c r="F1055" s="3" t="s">
        <v>2800</v>
      </c>
      <c r="G1055" s="8" t="s">
        <v>7823</v>
      </c>
      <c r="H1055" s="8"/>
      <c r="I1055" s="8" t="s">
        <v>7823</v>
      </c>
      <c r="J1055" s="72" t="s">
        <v>7823</v>
      </c>
      <c r="L1055" s="32" t="s">
        <v>10049</v>
      </c>
      <c r="M1055" s="8"/>
      <c r="N1055" s="8" t="s">
        <v>7823</v>
      </c>
      <c r="O1055" s="8" t="s">
        <v>7823</v>
      </c>
      <c r="P1055" s="8" t="s">
        <v>7823</v>
      </c>
      <c r="Q1055" s="16" t="s">
        <v>7823</v>
      </c>
      <c r="R1055" s="16" t="s">
        <v>7823</v>
      </c>
      <c r="S1055" s="8" t="s">
        <v>7823</v>
      </c>
      <c r="T1055" s="16" t="s">
        <v>7823</v>
      </c>
      <c r="U1055" s="8" t="s">
        <v>7823</v>
      </c>
      <c r="V1055" s="8" t="s">
        <v>7823</v>
      </c>
      <c r="X1055" s="8"/>
      <c r="Y1055" s="22"/>
      <c r="AC1055" s="8">
        <f>COUNTIF(G1055:Y1055,"X")+COUNTIF(G1055:Y1055, "X(e)")</f>
        <v>13</v>
      </c>
      <c r="AD1055" s="8">
        <f t="shared" si="198"/>
        <v>0</v>
      </c>
      <c r="AE1055" s="8">
        <f t="shared" si="199"/>
        <v>0</v>
      </c>
      <c r="AF1055" s="8">
        <f t="shared" si="191"/>
        <v>0</v>
      </c>
      <c r="AG1055" s="3">
        <f>SUM(AC1055:AF1055)</f>
        <v>13</v>
      </c>
    </row>
    <row r="1056" spans="1:33">
      <c r="A1056" s="3" t="s">
        <v>9572</v>
      </c>
      <c r="B1056" s="3" t="s">
        <v>9574</v>
      </c>
      <c r="C1056" s="2" t="s">
        <v>8564</v>
      </c>
      <c r="D1056" s="2" t="s">
        <v>5802</v>
      </c>
      <c r="E1056" s="2" t="s">
        <v>6662</v>
      </c>
      <c r="F1056" s="3" t="s">
        <v>2801</v>
      </c>
      <c r="G1056" s="8" t="s">
        <v>7823</v>
      </c>
      <c r="H1056" s="8"/>
      <c r="I1056" s="8" t="s">
        <v>7823</v>
      </c>
      <c r="J1056" s="72" t="s">
        <v>7823</v>
      </c>
      <c r="L1056" s="32" t="s">
        <v>10049</v>
      </c>
      <c r="M1056" s="8"/>
      <c r="N1056" s="8" t="s">
        <v>7823</v>
      </c>
      <c r="O1056" s="8"/>
      <c r="P1056" s="8" t="s">
        <v>7823</v>
      </c>
      <c r="Q1056" s="16" t="s">
        <v>7823</v>
      </c>
      <c r="R1056" s="16" t="s">
        <v>7823</v>
      </c>
      <c r="S1056" s="8" t="s">
        <v>7823</v>
      </c>
      <c r="T1056" s="16" t="s">
        <v>7277</v>
      </c>
      <c r="V1056" s="8" t="s">
        <v>7823</v>
      </c>
      <c r="X1056" s="8"/>
      <c r="Y1056" s="22"/>
      <c r="AC1056" s="8">
        <f>COUNTIF(G1056:Y1056,"X")+COUNTIF(G1056:Y1056, "X(e)")</f>
        <v>10</v>
      </c>
      <c r="AD1056" s="8">
        <f t="shared" si="198"/>
        <v>0</v>
      </c>
      <c r="AE1056" s="8">
        <f t="shared" si="199"/>
        <v>1</v>
      </c>
      <c r="AF1056" s="8">
        <f t="shared" si="191"/>
        <v>0</v>
      </c>
      <c r="AG1056" s="3">
        <f>SUM(AC1056:AF1056)</f>
        <v>11</v>
      </c>
    </row>
    <row r="1057" spans="1:33">
      <c r="A1057" s="3" t="s">
        <v>9572</v>
      </c>
      <c r="B1057" s="3" t="s">
        <v>9574</v>
      </c>
      <c r="C1057" s="2" t="s">
        <v>8564</v>
      </c>
      <c r="D1057" s="2" t="s">
        <v>6128</v>
      </c>
      <c r="E1057" s="2" t="s">
        <v>5279</v>
      </c>
      <c r="F1057" s="3" t="s">
        <v>2979</v>
      </c>
      <c r="G1057" s="8" t="s">
        <v>7823</v>
      </c>
      <c r="H1057" s="8"/>
      <c r="I1057" s="8" t="s">
        <v>7823</v>
      </c>
      <c r="J1057" s="72" t="s">
        <v>7823</v>
      </c>
      <c r="K1057" s="8" t="s">
        <v>7823</v>
      </c>
      <c r="L1057" s="32" t="s">
        <v>7823</v>
      </c>
      <c r="M1057" s="8"/>
      <c r="N1057" s="8" t="s">
        <v>7823</v>
      </c>
      <c r="O1057" s="8" t="s">
        <v>7278</v>
      </c>
      <c r="P1057" s="8" t="s">
        <v>7823</v>
      </c>
      <c r="Q1057" s="16" t="s">
        <v>7823</v>
      </c>
      <c r="R1057" s="16" t="s">
        <v>7823</v>
      </c>
      <c r="S1057" s="8" t="s">
        <v>7278</v>
      </c>
      <c r="T1057" s="16" t="s">
        <v>7277</v>
      </c>
      <c r="U1057" s="8" t="s">
        <v>7823</v>
      </c>
      <c r="V1057" s="26" t="s">
        <v>10295</v>
      </c>
      <c r="X1057" s="8"/>
      <c r="Y1057" s="22" t="s">
        <v>7823</v>
      </c>
      <c r="AC1057" s="8">
        <f>COUNTIF(G1057:Y1057,"X")+COUNTIF(G1057:Y1057, "X(e)")</f>
        <v>12</v>
      </c>
      <c r="AD1057" s="8">
        <f t="shared" si="198"/>
        <v>0</v>
      </c>
      <c r="AE1057" s="8">
        <f t="shared" si="199"/>
        <v>1</v>
      </c>
      <c r="AF1057" s="8">
        <f t="shared" si="191"/>
        <v>0</v>
      </c>
      <c r="AG1057" s="3">
        <f>SUM(AC1057:AF1057)</f>
        <v>13</v>
      </c>
    </row>
    <row r="1058" spans="1:33">
      <c r="A1058" s="3" t="s">
        <v>9582</v>
      </c>
      <c r="B1058" s="3" t="s">
        <v>9583</v>
      </c>
      <c r="C1058" s="2" t="s">
        <v>9299</v>
      </c>
      <c r="D1058" s="2" t="s">
        <v>6755</v>
      </c>
      <c r="E1058" s="2" t="s">
        <v>6325</v>
      </c>
      <c r="F1058" s="3" t="s">
        <v>2839</v>
      </c>
      <c r="H1058" s="8"/>
      <c r="I1058" s="8" t="s">
        <v>7823</v>
      </c>
      <c r="J1058" s="72" t="s">
        <v>7823</v>
      </c>
      <c r="L1058" s="32" t="s">
        <v>10049</v>
      </c>
      <c r="M1058" s="8"/>
      <c r="N1058" s="8" t="s">
        <v>7823</v>
      </c>
      <c r="O1058" s="8"/>
      <c r="Q1058" s="16"/>
      <c r="R1058" s="16" t="s">
        <v>7823</v>
      </c>
      <c r="S1058" s="8"/>
      <c r="V1058" s="8" t="s">
        <v>7823</v>
      </c>
      <c r="X1058" s="8"/>
      <c r="Y1058" s="22"/>
      <c r="AC1058" s="8">
        <f t="shared" ref="AC1058:AC1119" si="200">COUNTIF(G1058:Y1058,"X")+COUNTIF(G1058:Y1058, "X(e)")</f>
        <v>6</v>
      </c>
      <c r="AD1058" s="8">
        <f t="shared" ref="AD1058:AD1091" si="201">COUNTIF(G1058:Y1058,"NB")</f>
        <v>0</v>
      </c>
      <c r="AE1058" s="8">
        <f t="shared" ref="AE1058:AE1091" si="202">COUNTIF(G1058:Y1058,"V")</f>
        <v>0</v>
      </c>
      <c r="AF1058" s="8">
        <f t="shared" ref="AF1058:AF1065" si="203">COUNTIF(G1058:Z1058,"IN")</f>
        <v>0</v>
      </c>
      <c r="AG1058" s="3">
        <f t="shared" ref="AG1058:AG1119" si="204">SUM(AC1058:AF1058)</f>
        <v>6</v>
      </c>
    </row>
    <row r="1059" spans="1:33">
      <c r="A1059" s="3" t="s">
        <v>9582</v>
      </c>
      <c r="B1059" s="3" t="s">
        <v>9583</v>
      </c>
      <c r="C1059" s="2" t="s">
        <v>9299</v>
      </c>
      <c r="D1059" s="2" t="s">
        <v>6326</v>
      </c>
      <c r="E1059" s="2" t="s">
        <v>6679</v>
      </c>
      <c r="F1059" s="3" t="s">
        <v>2825</v>
      </c>
      <c r="H1059" s="8"/>
      <c r="I1059" s="8" t="s">
        <v>7823</v>
      </c>
      <c r="L1059" s="32" t="s">
        <v>10049</v>
      </c>
      <c r="M1059" s="8"/>
      <c r="N1059" s="8" t="s">
        <v>7823</v>
      </c>
      <c r="O1059" s="8"/>
      <c r="Q1059" s="16"/>
      <c r="R1059" s="16" t="s">
        <v>7823</v>
      </c>
      <c r="S1059" s="8"/>
      <c r="V1059" s="8" t="s">
        <v>7823</v>
      </c>
      <c r="X1059" s="8"/>
      <c r="Y1059" s="22"/>
      <c r="AC1059" s="8">
        <f t="shared" si="200"/>
        <v>5</v>
      </c>
      <c r="AD1059" s="8">
        <f t="shared" si="201"/>
        <v>0</v>
      </c>
      <c r="AE1059" s="8">
        <f t="shared" si="202"/>
        <v>0</v>
      </c>
      <c r="AF1059" s="8">
        <f t="shared" si="203"/>
        <v>0</v>
      </c>
      <c r="AG1059" s="3">
        <f t="shared" si="204"/>
        <v>5</v>
      </c>
    </row>
    <row r="1060" spans="1:33">
      <c r="A1060" s="3" t="s">
        <v>9582</v>
      </c>
      <c r="B1060" s="3" t="s">
        <v>9583</v>
      </c>
      <c r="C1060" s="2" t="s">
        <v>9299</v>
      </c>
      <c r="D1060" s="2" t="s">
        <v>6332</v>
      </c>
      <c r="E1060" s="2" t="s">
        <v>6853</v>
      </c>
      <c r="F1060" s="3" t="s">
        <v>2829</v>
      </c>
      <c r="H1060" s="8"/>
      <c r="I1060" s="8"/>
      <c r="L1060" s="32" t="s">
        <v>10049</v>
      </c>
      <c r="M1060" s="8"/>
      <c r="O1060" s="8"/>
      <c r="Q1060" s="16"/>
      <c r="S1060" s="8"/>
      <c r="V1060" s="8" t="s">
        <v>7823</v>
      </c>
      <c r="X1060" s="8"/>
      <c r="Y1060" s="22"/>
      <c r="AC1060" s="8">
        <f t="shared" si="200"/>
        <v>2</v>
      </c>
      <c r="AD1060" s="8">
        <f t="shared" si="201"/>
        <v>0</v>
      </c>
      <c r="AE1060" s="8">
        <f t="shared" si="202"/>
        <v>0</v>
      </c>
      <c r="AF1060" s="8">
        <f t="shared" si="203"/>
        <v>0</v>
      </c>
      <c r="AG1060" s="3">
        <f t="shared" si="204"/>
        <v>2</v>
      </c>
    </row>
    <row r="1061" spans="1:33">
      <c r="A1061" s="3" t="s">
        <v>9582</v>
      </c>
      <c r="B1061" s="3" t="s">
        <v>9583</v>
      </c>
      <c r="C1061" s="2" t="s">
        <v>9299</v>
      </c>
      <c r="D1061" s="2" t="s">
        <v>6678</v>
      </c>
      <c r="E1061" s="2" t="s">
        <v>6857</v>
      </c>
      <c r="F1061" s="3" t="s">
        <v>2830</v>
      </c>
      <c r="H1061" s="8"/>
      <c r="I1061" s="8" t="s">
        <v>7823</v>
      </c>
      <c r="L1061" s="32" t="s">
        <v>10049</v>
      </c>
      <c r="M1061" s="8"/>
      <c r="N1061" s="8" t="s">
        <v>7823</v>
      </c>
      <c r="O1061" s="8"/>
      <c r="Q1061" s="16"/>
      <c r="R1061" s="16" t="s">
        <v>7823</v>
      </c>
      <c r="S1061" s="8"/>
      <c r="V1061" s="8" t="s">
        <v>7823</v>
      </c>
      <c r="X1061" s="8"/>
      <c r="Y1061" s="22"/>
      <c r="AC1061" s="8">
        <f t="shared" si="200"/>
        <v>5</v>
      </c>
      <c r="AD1061" s="8">
        <f t="shared" si="201"/>
        <v>0</v>
      </c>
      <c r="AE1061" s="8">
        <f t="shared" si="202"/>
        <v>0</v>
      </c>
      <c r="AF1061" s="8">
        <f t="shared" si="203"/>
        <v>0</v>
      </c>
      <c r="AG1061" s="3">
        <f t="shared" si="204"/>
        <v>5</v>
      </c>
    </row>
    <row r="1062" spans="1:33">
      <c r="A1062" s="3" t="s">
        <v>9582</v>
      </c>
      <c r="B1062" s="3" t="s">
        <v>9583</v>
      </c>
      <c r="C1062" s="2" t="s">
        <v>8592</v>
      </c>
      <c r="D1062" s="2" t="s">
        <v>6854</v>
      </c>
      <c r="E1062" s="2" t="s">
        <v>7235</v>
      </c>
      <c r="F1062" s="3" t="s">
        <v>2831</v>
      </c>
      <c r="H1062" s="8"/>
      <c r="I1062" s="8"/>
      <c r="L1062" s="32" t="s">
        <v>10049</v>
      </c>
      <c r="M1062" s="8"/>
      <c r="N1062" s="8" t="s">
        <v>7823</v>
      </c>
      <c r="O1062" s="8"/>
      <c r="Q1062" s="16"/>
      <c r="S1062" s="8"/>
      <c r="V1062" s="8"/>
      <c r="X1062" s="8"/>
      <c r="Y1062" s="22"/>
      <c r="AC1062" s="8">
        <f t="shared" si="200"/>
        <v>2</v>
      </c>
      <c r="AD1062" s="8">
        <f t="shared" si="201"/>
        <v>0</v>
      </c>
      <c r="AE1062" s="8">
        <f t="shared" si="202"/>
        <v>0</v>
      </c>
      <c r="AF1062" s="8">
        <f t="shared" si="203"/>
        <v>0</v>
      </c>
      <c r="AG1062" s="3">
        <f t="shared" si="204"/>
        <v>2</v>
      </c>
    </row>
    <row r="1063" spans="1:33">
      <c r="A1063" s="3" t="s">
        <v>9582</v>
      </c>
      <c r="B1063" s="3" t="s">
        <v>9583</v>
      </c>
      <c r="C1063" s="2" t="s">
        <v>8592</v>
      </c>
      <c r="D1063" s="2" t="s">
        <v>7236</v>
      </c>
      <c r="E1063" s="2" t="s">
        <v>7047</v>
      </c>
      <c r="F1063" s="3" t="s">
        <v>2672</v>
      </c>
      <c r="H1063" s="8"/>
      <c r="I1063" s="8"/>
      <c r="L1063" s="32" t="s">
        <v>10049</v>
      </c>
      <c r="M1063" s="8"/>
      <c r="N1063" s="8" t="s">
        <v>7823</v>
      </c>
      <c r="O1063" s="8"/>
      <c r="Q1063" s="16"/>
      <c r="S1063" s="8"/>
      <c r="V1063" s="8"/>
      <c r="X1063" s="8"/>
      <c r="Y1063" s="22"/>
      <c r="AC1063" s="8">
        <f t="shared" si="200"/>
        <v>2</v>
      </c>
      <c r="AD1063" s="8">
        <f t="shared" si="201"/>
        <v>0</v>
      </c>
      <c r="AE1063" s="8">
        <f t="shared" si="202"/>
        <v>0</v>
      </c>
      <c r="AF1063" s="8">
        <f t="shared" si="203"/>
        <v>0</v>
      </c>
      <c r="AG1063" s="3">
        <f t="shared" si="204"/>
        <v>2</v>
      </c>
    </row>
    <row r="1064" spans="1:33">
      <c r="A1064" s="3" t="s">
        <v>9582</v>
      </c>
      <c r="B1064" s="3" t="s">
        <v>9583</v>
      </c>
      <c r="C1064" s="2" t="s">
        <v>8592</v>
      </c>
      <c r="D1064" s="2" t="s">
        <v>6861</v>
      </c>
      <c r="E1064" s="2" t="s">
        <v>6862</v>
      </c>
      <c r="F1064" s="3" t="s">
        <v>2671</v>
      </c>
      <c r="H1064" s="8"/>
      <c r="I1064" s="8"/>
      <c r="L1064" s="16"/>
      <c r="M1064" s="8"/>
      <c r="N1064" s="8" t="s">
        <v>7823</v>
      </c>
      <c r="O1064" s="8"/>
      <c r="Q1064" s="16"/>
      <c r="R1064" s="16" t="s">
        <v>8793</v>
      </c>
      <c r="S1064" s="8"/>
      <c r="V1064" s="8"/>
      <c r="X1064" s="8"/>
      <c r="Y1064" s="22"/>
      <c r="AC1064" s="8">
        <f t="shared" si="200"/>
        <v>2</v>
      </c>
      <c r="AD1064" s="8">
        <f t="shared" si="201"/>
        <v>0</v>
      </c>
      <c r="AE1064" s="8">
        <f t="shared" si="202"/>
        <v>0</v>
      </c>
      <c r="AF1064" s="8">
        <f t="shared" si="203"/>
        <v>0</v>
      </c>
      <c r="AG1064" s="3">
        <f t="shared" si="204"/>
        <v>2</v>
      </c>
    </row>
    <row r="1065" spans="1:33">
      <c r="A1065" s="3" t="s">
        <v>9582</v>
      </c>
      <c r="B1065" s="3" t="s">
        <v>9583</v>
      </c>
      <c r="C1065" s="2" t="s">
        <v>8592</v>
      </c>
      <c r="D1065" s="2" t="s">
        <v>6673</v>
      </c>
      <c r="E1065" s="2" t="s">
        <v>6674</v>
      </c>
      <c r="F1065" s="3" t="s">
        <v>2399</v>
      </c>
      <c r="H1065" s="8"/>
      <c r="I1065" s="8" t="s">
        <v>7823</v>
      </c>
      <c r="J1065" s="72" t="s">
        <v>7823</v>
      </c>
      <c r="L1065" s="32" t="s">
        <v>7823</v>
      </c>
      <c r="M1065" s="8"/>
      <c r="N1065" s="8" t="s">
        <v>7823</v>
      </c>
      <c r="O1065" s="8" t="s">
        <v>7823</v>
      </c>
      <c r="P1065" s="8" t="s">
        <v>7823</v>
      </c>
      <c r="Q1065" s="16"/>
      <c r="R1065" s="16" t="s">
        <v>7823</v>
      </c>
      <c r="S1065" s="8" t="s">
        <v>7823</v>
      </c>
      <c r="V1065" s="8" t="s">
        <v>7823</v>
      </c>
      <c r="X1065" s="8"/>
      <c r="Y1065" s="22"/>
      <c r="AC1065" s="8">
        <f t="shared" si="200"/>
        <v>9</v>
      </c>
      <c r="AD1065" s="8">
        <f t="shared" si="201"/>
        <v>0</v>
      </c>
      <c r="AE1065" s="8">
        <f t="shared" si="202"/>
        <v>0</v>
      </c>
      <c r="AF1065" s="8">
        <f t="shared" si="203"/>
        <v>0</v>
      </c>
      <c r="AG1065" s="3">
        <f t="shared" si="204"/>
        <v>9</v>
      </c>
    </row>
    <row r="1066" spans="1:33">
      <c r="A1066" s="3" t="s">
        <v>9582</v>
      </c>
      <c r="B1066" s="3" t="s">
        <v>9583</v>
      </c>
      <c r="C1066" s="2" t="s">
        <v>8592</v>
      </c>
      <c r="D1066" s="2" t="s">
        <v>6675</v>
      </c>
      <c r="E1066" s="2" t="s">
        <v>6866</v>
      </c>
      <c r="F1066" s="3" t="s">
        <v>2248</v>
      </c>
      <c r="H1066" s="8"/>
      <c r="L1066" s="32" t="s">
        <v>10049</v>
      </c>
      <c r="M1066" s="8"/>
      <c r="N1066" s="8" t="s">
        <v>7823</v>
      </c>
      <c r="O1066" s="8"/>
      <c r="Q1066" s="16"/>
      <c r="S1066" s="8"/>
      <c r="V1066" s="8"/>
      <c r="X1066" s="8"/>
      <c r="Y1066" s="22"/>
      <c r="AC1066" s="8">
        <f t="shared" si="200"/>
        <v>2</v>
      </c>
      <c r="AD1066" s="8">
        <f t="shared" si="201"/>
        <v>0</v>
      </c>
      <c r="AE1066" s="8">
        <f t="shared" si="202"/>
        <v>0</v>
      </c>
      <c r="AF1066" s="8">
        <f t="shared" ref="AF1066:AF1130" si="205">COUNTIF(G1066:Z1066,"IN")</f>
        <v>0</v>
      </c>
      <c r="AG1066" s="3">
        <f t="shared" si="204"/>
        <v>2</v>
      </c>
    </row>
    <row r="1067" spans="1:33">
      <c r="A1067" s="3" t="s">
        <v>9582</v>
      </c>
      <c r="B1067" s="3" t="s">
        <v>9583</v>
      </c>
      <c r="C1067" s="2" t="s">
        <v>8592</v>
      </c>
      <c r="D1067" s="2" t="s">
        <v>7034</v>
      </c>
      <c r="E1067" s="2" t="s">
        <v>6865</v>
      </c>
      <c r="F1067" s="3" t="s">
        <v>2711</v>
      </c>
      <c r="H1067" s="8"/>
      <c r="I1067" s="8" t="s">
        <v>7823</v>
      </c>
      <c r="J1067" s="72" t="s">
        <v>7823</v>
      </c>
      <c r="L1067" s="32" t="s">
        <v>10049</v>
      </c>
      <c r="M1067" s="8"/>
      <c r="N1067" s="8" t="s">
        <v>7823</v>
      </c>
      <c r="O1067" s="8" t="s">
        <v>7823</v>
      </c>
      <c r="P1067" s="8" t="s">
        <v>7823</v>
      </c>
      <c r="Q1067" s="16"/>
      <c r="R1067" s="16" t="s">
        <v>7823</v>
      </c>
      <c r="S1067" s="8" t="s">
        <v>7823</v>
      </c>
      <c r="T1067" s="16" t="s">
        <v>7823</v>
      </c>
      <c r="V1067" s="8" t="s">
        <v>7823</v>
      </c>
      <c r="X1067" s="8"/>
      <c r="Y1067" s="22"/>
      <c r="AC1067" s="8">
        <f t="shared" si="200"/>
        <v>10</v>
      </c>
      <c r="AD1067" s="8">
        <f t="shared" si="201"/>
        <v>0</v>
      </c>
      <c r="AE1067" s="8">
        <f t="shared" si="202"/>
        <v>0</v>
      </c>
      <c r="AF1067" s="8">
        <f t="shared" si="205"/>
        <v>0</v>
      </c>
      <c r="AG1067" s="3">
        <f t="shared" si="204"/>
        <v>10</v>
      </c>
    </row>
    <row r="1068" spans="1:33">
      <c r="A1068" s="3" t="s">
        <v>9582</v>
      </c>
      <c r="B1068" s="3" t="s">
        <v>9583</v>
      </c>
      <c r="C1068" s="2" t="s">
        <v>8592</v>
      </c>
      <c r="D1068" s="2" t="s">
        <v>6676</v>
      </c>
      <c r="E1068" s="2" t="s">
        <v>6681</v>
      </c>
      <c r="F1068" s="3" t="s">
        <v>2394</v>
      </c>
      <c r="H1068" s="8"/>
      <c r="I1068" s="8"/>
      <c r="L1068" s="32" t="s">
        <v>10049</v>
      </c>
      <c r="M1068" s="8"/>
      <c r="N1068" s="8" t="s">
        <v>7823</v>
      </c>
      <c r="O1068" s="8"/>
      <c r="P1068" s="8"/>
      <c r="Q1068" s="16"/>
      <c r="R1068" s="16" t="s">
        <v>7823</v>
      </c>
      <c r="S1068" s="8"/>
      <c r="V1068" s="8" t="s">
        <v>7823</v>
      </c>
      <c r="X1068" s="8"/>
      <c r="Y1068" s="22"/>
      <c r="AC1068" s="8">
        <f t="shared" si="200"/>
        <v>4</v>
      </c>
      <c r="AD1068" s="8">
        <f t="shared" si="201"/>
        <v>0</v>
      </c>
      <c r="AE1068" s="8">
        <f t="shared" si="202"/>
        <v>0</v>
      </c>
      <c r="AF1068" s="8">
        <f t="shared" si="205"/>
        <v>0</v>
      </c>
      <c r="AG1068" s="3">
        <f t="shared" si="204"/>
        <v>4</v>
      </c>
    </row>
    <row r="1069" spans="1:33">
      <c r="A1069" s="3" t="s">
        <v>9582</v>
      </c>
      <c r="B1069" s="3" t="s">
        <v>9583</v>
      </c>
      <c r="C1069" s="2" t="s">
        <v>8592</v>
      </c>
      <c r="D1069" s="2" t="s">
        <v>422</v>
      </c>
      <c r="E1069" s="2" t="s">
        <v>760</v>
      </c>
      <c r="F1069" s="3" t="s">
        <v>249</v>
      </c>
      <c r="H1069" s="8"/>
      <c r="I1069" s="8" t="s">
        <v>7823</v>
      </c>
      <c r="J1069" s="72" t="s">
        <v>7823</v>
      </c>
      <c r="L1069" s="32" t="s">
        <v>10049</v>
      </c>
      <c r="M1069" s="8"/>
      <c r="N1069" s="8" t="s">
        <v>7823</v>
      </c>
      <c r="O1069" s="8"/>
      <c r="P1069" s="8"/>
      <c r="Q1069" s="16"/>
      <c r="R1069" s="16" t="s">
        <v>7823</v>
      </c>
      <c r="S1069" s="8"/>
      <c r="V1069" s="8" t="s">
        <v>7823</v>
      </c>
      <c r="X1069" s="8"/>
      <c r="Y1069" s="22"/>
      <c r="AC1069" s="8">
        <f t="shared" si="200"/>
        <v>6</v>
      </c>
      <c r="AD1069" s="8">
        <f t="shared" si="201"/>
        <v>0</v>
      </c>
      <c r="AE1069" s="8">
        <f t="shared" si="202"/>
        <v>0</v>
      </c>
      <c r="AF1069" s="8">
        <f t="shared" si="205"/>
        <v>0</v>
      </c>
      <c r="AG1069" s="3">
        <f t="shared" si="204"/>
        <v>6</v>
      </c>
    </row>
    <row r="1070" spans="1:33">
      <c r="A1070" s="3" t="s">
        <v>9582</v>
      </c>
      <c r="B1070" s="3" t="s">
        <v>9583</v>
      </c>
      <c r="C1070" s="2" t="s">
        <v>8592</v>
      </c>
      <c r="D1070" s="2" t="s">
        <v>6682</v>
      </c>
      <c r="E1070" s="2" t="s">
        <v>7222</v>
      </c>
      <c r="F1070" s="3" t="s">
        <v>434</v>
      </c>
      <c r="H1070" s="8"/>
      <c r="J1070" s="72" t="s">
        <v>7823</v>
      </c>
      <c r="L1070" s="16"/>
      <c r="M1070" s="8"/>
      <c r="O1070" s="8" t="s">
        <v>7823</v>
      </c>
      <c r="P1070" s="8" t="s">
        <v>7823</v>
      </c>
      <c r="Q1070" s="16"/>
      <c r="S1070" s="8" t="s">
        <v>7823</v>
      </c>
      <c r="T1070" s="16" t="s">
        <v>7823</v>
      </c>
      <c r="V1070" s="8" t="s">
        <v>7823</v>
      </c>
      <c r="X1070" s="8"/>
      <c r="Y1070" s="22"/>
      <c r="AC1070" s="8">
        <f t="shared" si="200"/>
        <v>6</v>
      </c>
      <c r="AD1070" s="8">
        <f t="shared" si="201"/>
        <v>0</v>
      </c>
      <c r="AE1070" s="8">
        <f t="shared" si="202"/>
        <v>0</v>
      </c>
      <c r="AF1070" s="8">
        <f t="shared" si="205"/>
        <v>0</v>
      </c>
      <c r="AG1070" s="3">
        <f t="shared" si="204"/>
        <v>6</v>
      </c>
    </row>
    <row r="1071" spans="1:33">
      <c r="A1071" s="3" t="s">
        <v>9582</v>
      </c>
      <c r="B1071" s="3" t="s">
        <v>9583</v>
      </c>
      <c r="C1071" s="2" t="s">
        <v>8592</v>
      </c>
      <c r="D1071" s="2" t="s">
        <v>6691</v>
      </c>
      <c r="E1071" s="2" t="s">
        <v>6506</v>
      </c>
      <c r="F1071" s="3" t="s">
        <v>1347</v>
      </c>
      <c r="G1071" s="8" t="s">
        <v>7823</v>
      </c>
      <c r="H1071" s="8"/>
      <c r="I1071" s="8" t="s">
        <v>7823</v>
      </c>
      <c r="J1071" s="72" t="s">
        <v>7823</v>
      </c>
      <c r="L1071" s="32" t="s">
        <v>10049</v>
      </c>
      <c r="M1071" s="8"/>
      <c r="N1071" s="8" t="s">
        <v>7823</v>
      </c>
      <c r="O1071" s="8"/>
      <c r="Q1071" s="16" t="s">
        <v>7823</v>
      </c>
      <c r="R1071" s="16" t="s">
        <v>7823</v>
      </c>
      <c r="S1071" s="8"/>
      <c r="V1071" s="8"/>
      <c r="X1071" s="8"/>
      <c r="Y1071" s="22"/>
      <c r="AC1071" s="8">
        <f t="shared" si="200"/>
        <v>7</v>
      </c>
      <c r="AD1071" s="8">
        <f t="shared" si="201"/>
        <v>0</v>
      </c>
      <c r="AE1071" s="8">
        <f t="shared" si="202"/>
        <v>0</v>
      </c>
      <c r="AF1071" s="8">
        <f t="shared" si="205"/>
        <v>0</v>
      </c>
      <c r="AG1071" s="3">
        <f t="shared" si="204"/>
        <v>7</v>
      </c>
    </row>
    <row r="1072" spans="1:33">
      <c r="A1072" s="3" t="s">
        <v>9582</v>
      </c>
      <c r="B1072" s="3" t="s">
        <v>9583</v>
      </c>
      <c r="C1072" s="2" t="s">
        <v>8592</v>
      </c>
      <c r="D1072" s="2" t="s">
        <v>6507</v>
      </c>
      <c r="E1072" s="2" t="s">
        <v>6677</v>
      </c>
      <c r="F1072" s="3" t="s">
        <v>2244</v>
      </c>
      <c r="G1072" s="8" t="s">
        <v>7823</v>
      </c>
      <c r="H1072" s="8"/>
      <c r="I1072" s="8"/>
      <c r="J1072" s="72" t="s">
        <v>7823</v>
      </c>
      <c r="L1072" s="32"/>
      <c r="M1072" s="8"/>
      <c r="O1072" s="8"/>
      <c r="Q1072" s="16" t="s">
        <v>7823</v>
      </c>
      <c r="S1072" s="8"/>
      <c r="U1072" s="8" t="s">
        <v>7823</v>
      </c>
      <c r="V1072" s="8"/>
      <c r="X1072" s="8"/>
      <c r="Y1072" s="22"/>
      <c r="AC1072" s="8">
        <f t="shared" si="200"/>
        <v>4</v>
      </c>
      <c r="AD1072" s="8">
        <f t="shared" si="201"/>
        <v>0</v>
      </c>
      <c r="AE1072" s="8">
        <f t="shared" si="202"/>
        <v>0</v>
      </c>
      <c r="AF1072" s="8">
        <f t="shared" si="205"/>
        <v>0</v>
      </c>
      <c r="AG1072" s="3">
        <f t="shared" si="204"/>
        <v>4</v>
      </c>
    </row>
    <row r="1073" spans="1:33">
      <c r="A1073" s="3" t="s">
        <v>9582</v>
      </c>
      <c r="B1073" s="3" t="s">
        <v>9583</v>
      </c>
      <c r="C1073" s="2" t="s">
        <v>8592</v>
      </c>
      <c r="D1073" s="2" t="s">
        <v>6331</v>
      </c>
      <c r="E1073" s="2" t="s">
        <v>6701</v>
      </c>
      <c r="F1073" s="3" t="s">
        <v>2083</v>
      </c>
      <c r="G1073" s="8" t="s">
        <v>7823</v>
      </c>
      <c r="H1073" s="8"/>
      <c r="I1073" s="8" t="s">
        <v>7823</v>
      </c>
      <c r="J1073" s="72" t="s">
        <v>7823</v>
      </c>
      <c r="L1073" s="32" t="s">
        <v>10049</v>
      </c>
      <c r="M1073" s="8"/>
      <c r="N1073" s="8" t="s">
        <v>7823</v>
      </c>
      <c r="O1073" s="8" t="s">
        <v>7823</v>
      </c>
      <c r="P1073" s="8" t="s">
        <v>7823</v>
      </c>
      <c r="Q1073" s="16" t="s">
        <v>7823</v>
      </c>
      <c r="R1073" s="16" t="s">
        <v>7823</v>
      </c>
      <c r="S1073" s="8" t="s">
        <v>7823</v>
      </c>
      <c r="V1073" s="8" t="s">
        <v>7823</v>
      </c>
      <c r="X1073" s="8"/>
      <c r="Y1073" s="22"/>
      <c r="AC1073" s="8">
        <f t="shared" si="200"/>
        <v>11</v>
      </c>
      <c r="AD1073" s="8">
        <f t="shared" si="201"/>
        <v>0</v>
      </c>
      <c r="AE1073" s="8">
        <f t="shared" si="202"/>
        <v>0</v>
      </c>
      <c r="AF1073" s="8">
        <f t="shared" si="205"/>
        <v>0</v>
      </c>
      <c r="AG1073" s="3">
        <f t="shared" si="204"/>
        <v>11</v>
      </c>
    </row>
    <row r="1074" spans="1:33">
      <c r="A1074" s="3" t="s">
        <v>9582</v>
      </c>
      <c r="B1074" s="3" t="s">
        <v>9583</v>
      </c>
      <c r="C1074" s="2" t="s">
        <v>8592</v>
      </c>
      <c r="D1074" s="2" t="s">
        <v>8286</v>
      </c>
      <c r="E1074" s="2" t="s">
        <v>6329</v>
      </c>
      <c r="F1074" s="3" t="s">
        <v>2239</v>
      </c>
      <c r="H1074" s="8"/>
      <c r="I1074" s="8" t="s">
        <v>7823</v>
      </c>
      <c r="J1074" s="72" t="s">
        <v>7823</v>
      </c>
      <c r="L1074" s="32" t="s">
        <v>10049</v>
      </c>
      <c r="M1074" s="8"/>
      <c r="N1074" s="8" t="s">
        <v>7823</v>
      </c>
      <c r="O1074" s="8" t="s">
        <v>7823</v>
      </c>
      <c r="P1074" s="8" t="s">
        <v>7823</v>
      </c>
      <c r="Q1074" s="16"/>
      <c r="R1074" s="16" t="s">
        <v>7823</v>
      </c>
      <c r="S1074" s="8" t="s">
        <v>7823</v>
      </c>
      <c r="T1074" s="16" t="s">
        <v>7823</v>
      </c>
      <c r="V1074" s="8" t="s">
        <v>7823</v>
      </c>
      <c r="X1074" s="8"/>
      <c r="Y1074" s="22"/>
      <c r="AC1074" s="8">
        <f t="shared" si="200"/>
        <v>10</v>
      </c>
      <c r="AD1074" s="8">
        <f t="shared" si="201"/>
        <v>0</v>
      </c>
      <c r="AE1074" s="8">
        <f t="shared" si="202"/>
        <v>0</v>
      </c>
      <c r="AF1074" s="8">
        <f t="shared" si="205"/>
        <v>0</v>
      </c>
      <c r="AG1074" s="3">
        <f t="shared" si="204"/>
        <v>10</v>
      </c>
    </row>
    <row r="1075" spans="1:33">
      <c r="A1075" s="3" t="s">
        <v>9582</v>
      </c>
      <c r="B1075" s="3" t="s">
        <v>9583</v>
      </c>
      <c r="C1075" s="2" t="s">
        <v>8592</v>
      </c>
      <c r="D1075" s="2" t="s">
        <v>6330</v>
      </c>
      <c r="E1075" s="2" t="s">
        <v>6689</v>
      </c>
      <c r="F1075" s="3" t="s">
        <v>1048</v>
      </c>
      <c r="H1075" s="8"/>
      <c r="I1075" s="8" t="s">
        <v>7823</v>
      </c>
      <c r="J1075" s="72" t="s">
        <v>7823</v>
      </c>
      <c r="L1075" s="32" t="s">
        <v>10049</v>
      </c>
      <c r="M1075" s="8"/>
      <c r="N1075" s="8" t="s">
        <v>7823</v>
      </c>
      <c r="O1075" s="8"/>
      <c r="P1075" s="8" t="s">
        <v>7823</v>
      </c>
      <c r="Q1075" s="16"/>
      <c r="R1075" s="16" t="s">
        <v>7823</v>
      </c>
      <c r="S1075" s="8"/>
      <c r="V1075" s="8" t="s">
        <v>7823</v>
      </c>
      <c r="X1075" s="8"/>
      <c r="Y1075" s="22"/>
      <c r="AC1075" s="8">
        <f t="shared" si="200"/>
        <v>7</v>
      </c>
      <c r="AD1075" s="8">
        <f t="shared" si="201"/>
        <v>0</v>
      </c>
      <c r="AE1075" s="8">
        <f t="shared" si="202"/>
        <v>0</v>
      </c>
      <c r="AF1075" s="8">
        <f t="shared" si="205"/>
        <v>0</v>
      </c>
      <c r="AG1075" s="3">
        <f t="shared" si="204"/>
        <v>7</v>
      </c>
    </row>
    <row r="1076" spans="1:33">
      <c r="A1076" s="3" t="s">
        <v>9584</v>
      </c>
      <c r="B1076" s="3" t="s">
        <v>9586</v>
      </c>
      <c r="C1076" s="2" t="s">
        <v>9152</v>
      </c>
      <c r="D1076" s="2" t="s">
        <v>6538</v>
      </c>
      <c r="E1076" s="2" t="s">
        <v>6710</v>
      </c>
      <c r="F1076" s="3" t="s">
        <v>1801</v>
      </c>
      <c r="H1076" s="8"/>
      <c r="I1076" s="8"/>
      <c r="L1076" s="32" t="s">
        <v>10049</v>
      </c>
      <c r="M1076" s="8"/>
      <c r="O1076" s="8"/>
      <c r="Q1076" s="16"/>
      <c r="S1076" s="8"/>
      <c r="V1076" s="8"/>
      <c r="X1076" s="8"/>
      <c r="Y1076" s="22"/>
      <c r="AC1076" s="8">
        <f t="shared" ref="AC1076:AC1083" si="206">COUNTIF(G1076:Y1076,"X")+COUNTIF(G1076:Y1076, "X(e)")</f>
        <v>1</v>
      </c>
      <c r="AD1076" s="8">
        <f t="shared" ref="AD1076:AD1083" si="207">COUNTIF(G1076:Y1076,"NB")</f>
        <v>0</v>
      </c>
      <c r="AE1076" s="8">
        <f t="shared" ref="AE1076:AE1083" si="208">COUNTIF(G1076:Y1076,"V")</f>
        <v>0</v>
      </c>
      <c r="AF1076" s="8">
        <f t="shared" ref="AF1076:AF1083" si="209">COUNTIF(G1076:Z1076,"IN")</f>
        <v>0</v>
      </c>
      <c r="AG1076" s="3">
        <f t="shared" ref="AG1076:AG1083" si="210">SUM(AC1076:AF1076)</f>
        <v>1</v>
      </c>
    </row>
    <row r="1077" spans="1:33">
      <c r="A1077" s="3" t="s">
        <v>9584</v>
      </c>
      <c r="B1077" s="3" t="s">
        <v>9586</v>
      </c>
      <c r="C1077" s="2" t="s">
        <v>9324</v>
      </c>
      <c r="D1077" s="2" t="s">
        <v>6711</v>
      </c>
      <c r="E1077" s="2" t="s">
        <v>6712</v>
      </c>
      <c r="F1077" s="3" t="s">
        <v>1943</v>
      </c>
      <c r="H1077" s="8"/>
      <c r="I1077" s="8" t="s">
        <v>7823</v>
      </c>
      <c r="J1077" s="72" t="s">
        <v>7823</v>
      </c>
      <c r="L1077" s="32" t="s">
        <v>10049</v>
      </c>
      <c r="M1077" s="8"/>
      <c r="N1077" s="8" t="s">
        <v>7823</v>
      </c>
      <c r="O1077" s="8"/>
      <c r="Q1077" s="16"/>
      <c r="R1077" s="16" t="s">
        <v>7823</v>
      </c>
      <c r="S1077" s="8"/>
      <c r="V1077" s="8"/>
      <c r="X1077" s="8"/>
      <c r="Y1077" s="22"/>
      <c r="AC1077" s="8">
        <f t="shared" si="206"/>
        <v>5</v>
      </c>
      <c r="AD1077" s="8">
        <f t="shared" si="207"/>
        <v>0</v>
      </c>
      <c r="AE1077" s="8">
        <f t="shared" si="208"/>
        <v>0</v>
      </c>
      <c r="AF1077" s="8">
        <f t="shared" si="209"/>
        <v>0</v>
      </c>
      <c r="AG1077" s="3">
        <f t="shared" si="210"/>
        <v>5</v>
      </c>
    </row>
    <row r="1078" spans="1:33">
      <c r="A1078" s="3" t="s">
        <v>9584</v>
      </c>
      <c r="B1078" s="3" t="s">
        <v>9586</v>
      </c>
      <c r="C1078" s="2" t="s">
        <v>8408</v>
      </c>
      <c r="D1078" s="2" t="s">
        <v>6725</v>
      </c>
      <c r="E1078" s="2" t="s">
        <v>6557</v>
      </c>
      <c r="F1078" s="3" t="s">
        <v>1359</v>
      </c>
      <c r="H1078" s="8"/>
      <c r="I1078" s="8" t="s">
        <v>7823</v>
      </c>
      <c r="J1078" s="72" t="s">
        <v>7823</v>
      </c>
      <c r="L1078" s="32" t="s">
        <v>10049</v>
      </c>
      <c r="M1078" s="8"/>
      <c r="N1078" s="8" t="s">
        <v>7823</v>
      </c>
      <c r="O1078" s="8"/>
      <c r="Q1078" s="16"/>
      <c r="R1078" s="16" t="s">
        <v>7823</v>
      </c>
      <c r="S1078" s="8"/>
      <c r="V1078" s="8"/>
      <c r="X1078" s="8"/>
      <c r="Y1078" s="22"/>
      <c r="AC1078" s="8">
        <f t="shared" si="206"/>
        <v>5</v>
      </c>
      <c r="AD1078" s="8">
        <f t="shared" si="207"/>
        <v>0</v>
      </c>
      <c r="AE1078" s="8">
        <f t="shared" si="208"/>
        <v>0</v>
      </c>
      <c r="AF1078" s="8">
        <f t="shared" si="209"/>
        <v>0</v>
      </c>
      <c r="AG1078" s="3">
        <f t="shared" si="210"/>
        <v>5</v>
      </c>
    </row>
    <row r="1079" spans="1:33">
      <c r="A1079" s="3" t="s">
        <v>9584</v>
      </c>
      <c r="B1079" s="3" t="s">
        <v>9586</v>
      </c>
      <c r="C1079" s="2" t="s">
        <v>8408</v>
      </c>
      <c r="D1079" s="2" t="s">
        <v>6558</v>
      </c>
      <c r="E1079" s="2" t="s">
        <v>6892</v>
      </c>
      <c r="F1079" s="3" t="s">
        <v>1364</v>
      </c>
      <c r="G1079" s="8" t="s">
        <v>7823</v>
      </c>
      <c r="H1079" s="8"/>
      <c r="I1079" s="8"/>
      <c r="J1079" s="72" t="s">
        <v>7823</v>
      </c>
      <c r="L1079" s="32"/>
      <c r="M1079" s="8"/>
      <c r="O1079" s="8"/>
      <c r="Q1079" s="16" t="s">
        <v>7823</v>
      </c>
      <c r="S1079" s="8"/>
      <c r="V1079" s="8"/>
      <c r="X1079" s="8"/>
      <c r="Y1079" s="22"/>
      <c r="AC1079" s="8">
        <f t="shared" si="206"/>
        <v>3</v>
      </c>
      <c r="AD1079" s="8">
        <f t="shared" si="207"/>
        <v>0</v>
      </c>
      <c r="AE1079" s="8">
        <f t="shared" si="208"/>
        <v>0</v>
      </c>
      <c r="AF1079" s="8">
        <f t="shared" si="209"/>
        <v>0</v>
      </c>
      <c r="AG1079" s="3">
        <f t="shared" si="210"/>
        <v>3</v>
      </c>
    </row>
    <row r="1080" spans="1:33">
      <c r="A1080" s="3" t="s">
        <v>9584</v>
      </c>
      <c r="B1080" s="3" t="s">
        <v>9586</v>
      </c>
      <c r="C1080" s="2" t="s">
        <v>8700</v>
      </c>
      <c r="D1080" s="2" t="s">
        <v>521</v>
      </c>
      <c r="E1080" s="2" t="s">
        <v>340</v>
      </c>
      <c r="F1080" s="3" t="s">
        <v>486</v>
      </c>
      <c r="H1080" s="8"/>
      <c r="I1080" s="8"/>
      <c r="L1080" s="16" t="s">
        <v>7823</v>
      </c>
      <c r="M1080" s="8"/>
      <c r="N1080" s="8" t="s">
        <v>7823</v>
      </c>
      <c r="O1080" s="8"/>
      <c r="P1080" s="8"/>
      <c r="Q1080" s="8"/>
      <c r="R1080" s="16" t="s">
        <v>7823</v>
      </c>
      <c r="S1080" s="8"/>
      <c r="V1080" s="8" t="s">
        <v>7823</v>
      </c>
      <c r="W1080" s="8"/>
      <c r="X1080" s="8"/>
      <c r="Y1080" s="8"/>
      <c r="Z1080" s="8"/>
      <c r="AA1080" s="8"/>
      <c r="AB1080" s="8"/>
      <c r="AC1080" s="8">
        <f t="shared" si="206"/>
        <v>4</v>
      </c>
      <c r="AD1080" s="8">
        <f t="shared" si="207"/>
        <v>0</v>
      </c>
      <c r="AE1080" s="8">
        <f t="shared" si="208"/>
        <v>0</v>
      </c>
      <c r="AF1080" s="8">
        <f t="shared" si="209"/>
        <v>0</v>
      </c>
      <c r="AG1080" s="3">
        <f t="shared" si="210"/>
        <v>4</v>
      </c>
    </row>
    <row r="1081" spans="1:33">
      <c r="A1081" s="3" t="s">
        <v>9584</v>
      </c>
      <c r="B1081" s="3" t="s">
        <v>9586</v>
      </c>
      <c r="C1081" s="2" t="s">
        <v>391</v>
      </c>
      <c r="D1081" s="2" t="s">
        <v>266</v>
      </c>
      <c r="E1081" s="2" t="s">
        <v>253</v>
      </c>
      <c r="F1081" s="3" t="s">
        <v>12</v>
      </c>
      <c r="H1081" s="8"/>
      <c r="I1081" s="8"/>
      <c r="L1081" s="16"/>
      <c r="M1081" s="8"/>
      <c r="O1081" s="8"/>
      <c r="P1081" s="8"/>
      <c r="Q1081" s="8"/>
      <c r="S1081" s="8"/>
      <c r="T1081" s="23" t="s">
        <v>8991</v>
      </c>
      <c r="V1081" s="8"/>
      <c r="W1081" s="8"/>
      <c r="X1081" s="8"/>
      <c r="Y1081" s="8"/>
      <c r="Z1081" s="8"/>
      <c r="AA1081" s="8"/>
      <c r="AB1081" s="8"/>
      <c r="AC1081" s="8">
        <f t="shared" si="206"/>
        <v>1</v>
      </c>
      <c r="AD1081" s="8">
        <f t="shared" si="207"/>
        <v>0</v>
      </c>
      <c r="AE1081" s="8">
        <f t="shared" si="208"/>
        <v>0</v>
      </c>
      <c r="AF1081" s="8">
        <f t="shared" si="209"/>
        <v>0</v>
      </c>
      <c r="AG1081" s="3">
        <f t="shared" si="210"/>
        <v>1</v>
      </c>
    </row>
    <row r="1082" spans="1:33">
      <c r="A1082" s="3" t="s">
        <v>9584</v>
      </c>
      <c r="B1082" s="3" t="s">
        <v>9586</v>
      </c>
      <c r="C1082" s="2" t="s">
        <v>8700</v>
      </c>
      <c r="D1082" s="2" t="s">
        <v>6525</v>
      </c>
      <c r="E1082" s="2" t="s">
        <v>6707</v>
      </c>
      <c r="F1082" s="3" t="s">
        <v>529</v>
      </c>
      <c r="G1082" s="8" t="s">
        <v>7823</v>
      </c>
      <c r="H1082" s="8"/>
      <c r="I1082" s="8" t="s">
        <v>7823</v>
      </c>
      <c r="J1082" s="72" t="s">
        <v>7823</v>
      </c>
      <c r="L1082" s="16" t="s">
        <v>7823</v>
      </c>
      <c r="M1082" s="8"/>
      <c r="N1082" s="8" t="s">
        <v>7823</v>
      </c>
      <c r="O1082" s="36" t="s">
        <v>7823</v>
      </c>
      <c r="P1082" s="36" t="s">
        <v>7823</v>
      </c>
      <c r="Q1082" s="32" t="s">
        <v>7823</v>
      </c>
      <c r="R1082" s="32" t="s">
        <v>7823</v>
      </c>
      <c r="S1082" s="36" t="s">
        <v>7823</v>
      </c>
      <c r="V1082" s="36" t="s">
        <v>7823</v>
      </c>
      <c r="W1082" s="8"/>
      <c r="X1082" s="8"/>
      <c r="Y1082" s="8"/>
      <c r="Z1082" s="8"/>
      <c r="AA1082" s="8"/>
      <c r="AB1082" s="8"/>
      <c r="AC1082" s="8">
        <f t="shared" si="206"/>
        <v>11</v>
      </c>
      <c r="AD1082" s="8">
        <f t="shared" si="207"/>
        <v>0</v>
      </c>
      <c r="AE1082" s="8">
        <f t="shared" si="208"/>
        <v>0</v>
      </c>
      <c r="AF1082" s="8">
        <f t="shared" si="209"/>
        <v>0</v>
      </c>
      <c r="AG1082" s="3">
        <f t="shared" si="210"/>
        <v>11</v>
      </c>
    </row>
    <row r="1083" spans="1:33">
      <c r="A1083" s="3" t="s">
        <v>9584</v>
      </c>
      <c r="B1083" s="3" t="s">
        <v>9586</v>
      </c>
      <c r="C1083" s="2" t="s">
        <v>8700</v>
      </c>
      <c r="D1083" s="2" t="s">
        <v>116</v>
      </c>
      <c r="E1083" s="2" t="s">
        <v>117</v>
      </c>
      <c r="F1083" s="3" t="s">
        <v>169</v>
      </c>
      <c r="H1083" s="8"/>
      <c r="I1083" s="8" t="s">
        <v>32</v>
      </c>
      <c r="L1083" s="16" t="s">
        <v>10049</v>
      </c>
      <c r="M1083" s="8"/>
      <c r="N1083" s="8" t="s">
        <v>7823</v>
      </c>
      <c r="O1083" s="8"/>
      <c r="P1083" s="8"/>
      <c r="Q1083" s="8"/>
      <c r="R1083" s="16" t="s">
        <v>8911</v>
      </c>
      <c r="S1083" s="8"/>
      <c r="V1083" s="8"/>
      <c r="W1083" s="8"/>
      <c r="X1083" s="8"/>
      <c r="Y1083" s="8"/>
      <c r="Z1083" s="8"/>
      <c r="AA1083" s="8"/>
      <c r="AB1083" s="8"/>
      <c r="AC1083" s="8">
        <f t="shared" si="206"/>
        <v>4</v>
      </c>
      <c r="AD1083" s="8">
        <f t="shared" si="207"/>
        <v>0</v>
      </c>
      <c r="AE1083" s="8">
        <f t="shared" si="208"/>
        <v>0</v>
      </c>
      <c r="AF1083" s="8">
        <f t="shared" si="209"/>
        <v>0</v>
      </c>
      <c r="AG1083" s="3">
        <f t="shared" si="210"/>
        <v>4</v>
      </c>
    </row>
    <row r="1084" spans="1:33">
      <c r="A1084" s="3" t="s">
        <v>9584</v>
      </c>
      <c r="B1084" s="3" t="s">
        <v>9585</v>
      </c>
      <c r="C1084" s="2" t="s">
        <v>8880</v>
      </c>
      <c r="D1084" s="2" t="s">
        <v>7291</v>
      </c>
      <c r="E1084" s="2" t="s">
        <v>6698</v>
      </c>
      <c r="F1084" s="3" t="s">
        <v>909</v>
      </c>
      <c r="G1084" s="8" t="s">
        <v>7823</v>
      </c>
      <c r="H1084" s="8" t="s">
        <v>7277</v>
      </c>
      <c r="I1084" s="8" t="s">
        <v>7823</v>
      </c>
      <c r="J1084" s="72" t="s">
        <v>7823</v>
      </c>
      <c r="K1084" s="8" t="s">
        <v>7823</v>
      </c>
      <c r="L1084" s="32" t="s">
        <v>10049</v>
      </c>
      <c r="M1084" s="8" t="s">
        <v>7277</v>
      </c>
      <c r="N1084" s="8" t="s">
        <v>7823</v>
      </c>
      <c r="O1084" s="8" t="s">
        <v>7823</v>
      </c>
      <c r="P1084" s="8" t="s">
        <v>7823</v>
      </c>
      <c r="Q1084" s="16" t="s">
        <v>7823</v>
      </c>
      <c r="R1084" s="16" t="s">
        <v>7823</v>
      </c>
      <c r="S1084" s="8" t="s">
        <v>7823</v>
      </c>
      <c r="T1084" s="16" t="s">
        <v>7823</v>
      </c>
      <c r="U1084" s="8" t="s">
        <v>7823</v>
      </c>
      <c r="V1084" s="8" t="s">
        <v>7823</v>
      </c>
      <c r="X1084" s="8"/>
      <c r="Y1084" s="22"/>
      <c r="AC1084" s="8">
        <f t="shared" si="200"/>
        <v>14</v>
      </c>
      <c r="AD1084" s="8">
        <f t="shared" si="201"/>
        <v>0</v>
      </c>
      <c r="AE1084" s="8">
        <f t="shared" si="202"/>
        <v>2</v>
      </c>
      <c r="AF1084" s="8">
        <f t="shared" si="205"/>
        <v>0</v>
      </c>
      <c r="AG1084" s="3">
        <f t="shared" si="204"/>
        <v>16</v>
      </c>
    </row>
    <row r="1085" spans="1:33">
      <c r="A1085" s="3" t="s">
        <v>9584</v>
      </c>
      <c r="B1085" s="3" t="s">
        <v>9585</v>
      </c>
      <c r="C1085" s="2" t="s">
        <v>8880</v>
      </c>
      <c r="D1085" s="2" t="s">
        <v>6699</v>
      </c>
      <c r="E1085" s="2" t="s">
        <v>6693</v>
      </c>
      <c r="F1085" s="3" t="s">
        <v>2241</v>
      </c>
      <c r="H1085" s="8" t="s">
        <v>7835</v>
      </c>
      <c r="I1085" s="8"/>
      <c r="L1085" s="32" t="s">
        <v>10050</v>
      </c>
      <c r="M1085" s="8" t="s">
        <v>7835</v>
      </c>
      <c r="N1085" s="8" t="s">
        <v>7277</v>
      </c>
      <c r="O1085" s="8" t="s">
        <v>7277</v>
      </c>
      <c r="P1085" s="8" t="s">
        <v>7278</v>
      </c>
      <c r="Q1085" s="16"/>
      <c r="S1085" s="8" t="s">
        <v>7277</v>
      </c>
      <c r="T1085" s="16" t="s">
        <v>7835</v>
      </c>
      <c r="V1085" s="8" t="s">
        <v>7835</v>
      </c>
      <c r="X1085" s="8" t="s">
        <v>7835</v>
      </c>
      <c r="Y1085" s="22"/>
      <c r="AC1085" s="8">
        <f t="shared" si="200"/>
        <v>0</v>
      </c>
      <c r="AD1085" s="8">
        <f t="shared" si="201"/>
        <v>6</v>
      </c>
      <c r="AE1085" s="8">
        <f t="shared" si="202"/>
        <v>3</v>
      </c>
      <c r="AF1085" s="8">
        <f t="shared" si="205"/>
        <v>0</v>
      </c>
      <c r="AG1085" s="3">
        <f t="shared" si="204"/>
        <v>9</v>
      </c>
    </row>
    <row r="1086" spans="1:33">
      <c r="A1086" s="3" t="s">
        <v>9584</v>
      </c>
      <c r="B1086" s="3" t="s">
        <v>9585</v>
      </c>
      <c r="C1086" s="2" t="s">
        <v>7273</v>
      </c>
      <c r="D1086" s="2" t="s">
        <v>6516</v>
      </c>
      <c r="E1086" s="2" t="s">
        <v>6694</v>
      </c>
      <c r="F1086" s="3" t="s">
        <v>2242</v>
      </c>
      <c r="G1086" s="8" t="s">
        <v>7823</v>
      </c>
      <c r="H1086" s="8" t="s">
        <v>7277</v>
      </c>
      <c r="I1086" s="8" t="s">
        <v>7823</v>
      </c>
      <c r="J1086" s="72" t="s">
        <v>7823</v>
      </c>
      <c r="L1086" s="32" t="s">
        <v>10049</v>
      </c>
      <c r="M1086" s="8"/>
      <c r="N1086" s="8" t="s">
        <v>7823</v>
      </c>
      <c r="O1086" s="8" t="s">
        <v>7823</v>
      </c>
      <c r="P1086" s="8" t="s">
        <v>7823</v>
      </c>
      <c r="Q1086" s="16" t="s">
        <v>7823</v>
      </c>
      <c r="R1086" s="16" t="s">
        <v>7823</v>
      </c>
      <c r="S1086" s="8" t="s">
        <v>7823</v>
      </c>
      <c r="T1086" s="16" t="s">
        <v>7277</v>
      </c>
      <c r="U1086" s="8" t="s">
        <v>7823</v>
      </c>
      <c r="V1086" s="8" t="s">
        <v>7823</v>
      </c>
      <c r="X1086" s="8"/>
      <c r="Y1086" s="22"/>
      <c r="AC1086" s="8">
        <f t="shared" si="200"/>
        <v>12</v>
      </c>
      <c r="AD1086" s="8">
        <f t="shared" si="201"/>
        <v>0</v>
      </c>
      <c r="AE1086" s="8">
        <f t="shared" si="202"/>
        <v>2</v>
      </c>
      <c r="AF1086" s="8">
        <f t="shared" si="205"/>
        <v>0</v>
      </c>
      <c r="AG1086" s="3">
        <f t="shared" si="204"/>
        <v>14</v>
      </c>
    </row>
    <row r="1087" spans="1:33">
      <c r="A1087" s="3" t="s">
        <v>9584</v>
      </c>
      <c r="B1087" s="3" t="s">
        <v>9585</v>
      </c>
      <c r="C1087" s="2" t="s">
        <v>7273</v>
      </c>
      <c r="D1087" s="2" t="s">
        <v>6885</v>
      </c>
      <c r="E1087" s="2" t="s">
        <v>6537</v>
      </c>
      <c r="F1087" s="3" t="s">
        <v>9330</v>
      </c>
      <c r="G1087" s="8" t="s">
        <v>7823</v>
      </c>
      <c r="H1087" s="8"/>
      <c r="I1087" s="8" t="s">
        <v>7823</v>
      </c>
      <c r="J1087" s="72" t="s">
        <v>7823</v>
      </c>
      <c r="L1087" s="32" t="s">
        <v>10049</v>
      </c>
      <c r="M1087" s="8"/>
      <c r="N1087" s="8" t="s">
        <v>7823</v>
      </c>
      <c r="O1087" s="8" t="s">
        <v>7823</v>
      </c>
      <c r="P1087" s="8" t="s">
        <v>7823</v>
      </c>
      <c r="Q1087" s="16" t="s">
        <v>7823</v>
      </c>
      <c r="R1087" s="16" t="s">
        <v>7823</v>
      </c>
      <c r="S1087" s="8" t="s">
        <v>7823</v>
      </c>
      <c r="T1087" s="16" t="s">
        <v>7823</v>
      </c>
      <c r="V1087" s="8" t="s">
        <v>7823</v>
      </c>
      <c r="X1087" s="8"/>
      <c r="Y1087" s="22"/>
      <c r="AC1087" s="8">
        <f>COUNTIF(G1087:Y1087,"X")+COUNTIF(G1087:Y1087, "X(e)")</f>
        <v>12</v>
      </c>
      <c r="AD1087" s="8">
        <f>COUNTIF(G1087:Y1087,"NB")</f>
        <v>0</v>
      </c>
      <c r="AE1087" s="8">
        <f>COUNTIF(G1087:Y1087,"V")</f>
        <v>0</v>
      </c>
      <c r="AF1087" s="8">
        <f>COUNTIF(G1087:Z1087,"IN")</f>
        <v>0</v>
      </c>
      <c r="AG1087" s="3">
        <f>SUM(AC1087:AF1087)</f>
        <v>12</v>
      </c>
    </row>
    <row r="1088" spans="1:33">
      <c r="A1088" s="3" t="s">
        <v>9584</v>
      </c>
      <c r="B1088" s="3" t="s">
        <v>9585</v>
      </c>
      <c r="C1088" s="2" t="s">
        <v>7273</v>
      </c>
      <c r="D1088" s="2" t="s">
        <v>8089</v>
      </c>
      <c r="E1088" s="2" t="s">
        <v>6869</v>
      </c>
      <c r="F1088" s="3" t="s">
        <v>1657</v>
      </c>
      <c r="G1088" s="8" t="s">
        <v>7823</v>
      </c>
      <c r="H1088" s="8"/>
      <c r="I1088" s="8" t="s">
        <v>7823</v>
      </c>
      <c r="J1088" s="72" t="s">
        <v>7823</v>
      </c>
      <c r="K1088" s="8" t="s">
        <v>7277</v>
      </c>
      <c r="L1088" s="32" t="s">
        <v>10049</v>
      </c>
      <c r="M1088" s="8"/>
      <c r="N1088" s="8" t="s">
        <v>7823</v>
      </c>
      <c r="O1088" s="8" t="s">
        <v>7823</v>
      </c>
      <c r="P1088" s="8" t="s">
        <v>7823</v>
      </c>
      <c r="Q1088" s="16" t="s">
        <v>7823</v>
      </c>
      <c r="R1088" s="16" t="s">
        <v>7823</v>
      </c>
      <c r="S1088" s="8" t="s">
        <v>7823</v>
      </c>
      <c r="T1088" s="16" t="s">
        <v>7823</v>
      </c>
      <c r="U1088" s="8" t="s">
        <v>7823</v>
      </c>
      <c r="V1088" s="8" t="s">
        <v>7823</v>
      </c>
      <c r="X1088" s="8"/>
      <c r="Y1088" s="22"/>
      <c r="AC1088" s="8">
        <f t="shared" si="200"/>
        <v>13</v>
      </c>
      <c r="AD1088" s="8">
        <f t="shared" si="201"/>
        <v>0</v>
      </c>
      <c r="AE1088" s="8">
        <f t="shared" si="202"/>
        <v>1</v>
      </c>
      <c r="AF1088" s="8">
        <f t="shared" si="205"/>
        <v>0</v>
      </c>
      <c r="AG1088" s="3">
        <f t="shared" si="204"/>
        <v>14</v>
      </c>
    </row>
    <row r="1089" spans="1:33">
      <c r="A1089" s="3" t="s">
        <v>9584</v>
      </c>
      <c r="B1089" s="3" t="s">
        <v>9585</v>
      </c>
      <c r="C1089" s="2" t="s">
        <v>7273</v>
      </c>
      <c r="D1089" s="2" t="s">
        <v>6870</v>
      </c>
      <c r="E1089" s="2" t="s">
        <v>6709</v>
      </c>
      <c r="F1089" s="3" t="s">
        <v>1495</v>
      </c>
      <c r="G1089" s="8" t="s">
        <v>9137</v>
      </c>
      <c r="H1089" s="8"/>
      <c r="I1089" s="8" t="s">
        <v>7823</v>
      </c>
      <c r="J1089" s="72" t="s">
        <v>7823</v>
      </c>
      <c r="L1089" s="32" t="s">
        <v>10049</v>
      </c>
      <c r="M1089" s="8"/>
      <c r="N1089" s="8" t="s">
        <v>7823</v>
      </c>
      <c r="O1089" s="8" t="s">
        <v>7823</v>
      </c>
      <c r="P1089" s="8" t="s">
        <v>7823</v>
      </c>
      <c r="Q1089" s="16" t="s">
        <v>7823</v>
      </c>
      <c r="R1089" s="16" t="s">
        <v>7823</v>
      </c>
      <c r="S1089" s="8" t="s">
        <v>7823</v>
      </c>
      <c r="V1089" s="8" t="s">
        <v>7823</v>
      </c>
      <c r="X1089" s="8"/>
      <c r="Y1089" s="22"/>
      <c r="AC1089" s="8">
        <f t="shared" si="200"/>
        <v>10</v>
      </c>
      <c r="AD1089" s="8">
        <f t="shared" si="201"/>
        <v>0</v>
      </c>
      <c r="AE1089" s="8">
        <f t="shared" si="202"/>
        <v>0</v>
      </c>
      <c r="AF1089" s="8">
        <f t="shared" si="205"/>
        <v>0</v>
      </c>
      <c r="AG1089" s="3">
        <f t="shared" si="204"/>
        <v>10</v>
      </c>
    </row>
    <row r="1090" spans="1:33">
      <c r="A1090" s="3" t="s">
        <v>9587</v>
      </c>
      <c r="B1090" s="3" t="s">
        <v>9588</v>
      </c>
      <c r="C1090" s="2" t="s">
        <v>8562</v>
      </c>
      <c r="D1090" s="2" t="s">
        <v>6405</v>
      </c>
      <c r="E1090" s="2" t="s">
        <v>6724</v>
      </c>
      <c r="F1090" s="3" t="s">
        <v>1505</v>
      </c>
      <c r="H1090" s="8"/>
      <c r="I1090" s="8"/>
      <c r="J1090" s="72" t="s">
        <v>7823</v>
      </c>
      <c r="L1090" s="32" t="s">
        <v>10049</v>
      </c>
      <c r="M1090" s="8"/>
      <c r="N1090" s="8" t="s">
        <v>7823</v>
      </c>
      <c r="O1090" s="8"/>
      <c r="Q1090" s="16"/>
      <c r="R1090" s="16" t="s">
        <v>7823</v>
      </c>
      <c r="S1090" s="8"/>
      <c r="V1090" s="8"/>
      <c r="X1090" s="8"/>
      <c r="Y1090" s="22"/>
      <c r="AC1090" s="8">
        <f t="shared" si="200"/>
        <v>4</v>
      </c>
      <c r="AD1090" s="8">
        <f t="shared" si="201"/>
        <v>0</v>
      </c>
      <c r="AE1090" s="8">
        <f t="shared" si="202"/>
        <v>0</v>
      </c>
      <c r="AF1090" s="8">
        <f t="shared" si="205"/>
        <v>0</v>
      </c>
      <c r="AG1090" s="3">
        <f t="shared" si="204"/>
        <v>4</v>
      </c>
    </row>
    <row r="1091" spans="1:33">
      <c r="A1091" s="3" t="s">
        <v>9587</v>
      </c>
      <c r="B1091" s="3" t="s">
        <v>9588</v>
      </c>
      <c r="C1091" s="2" t="s">
        <v>8562</v>
      </c>
      <c r="D1091" s="2" t="s">
        <v>6899</v>
      </c>
      <c r="E1091" s="2" t="s">
        <v>6900</v>
      </c>
      <c r="F1091" s="3" t="s">
        <v>1799</v>
      </c>
      <c r="H1091" s="8"/>
      <c r="I1091" s="8" t="s">
        <v>7823</v>
      </c>
      <c r="J1091" s="72" t="s">
        <v>7823</v>
      </c>
      <c r="L1091" s="32"/>
      <c r="M1091" s="8"/>
      <c r="O1091" s="8"/>
      <c r="Q1091" s="16"/>
      <c r="R1091" s="16" t="s">
        <v>7823</v>
      </c>
      <c r="S1091" s="8"/>
      <c r="V1091" s="8"/>
      <c r="X1091" s="8"/>
      <c r="Y1091" s="22"/>
      <c r="AC1091" s="8">
        <f t="shared" si="200"/>
        <v>3</v>
      </c>
      <c r="AD1091" s="8">
        <f t="shared" si="201"/>
        <v>0</v>
      </c>
      <c r="AE1091" s="8">
        <f t="shared" si="202"/>
        <v>0</v>
      </c>
      <c r="AF1091" s="8">
        <f t="shared" si="205"/>
        <v>0</v>
      </c>
      <c r="AG1091" s="3">
        <f t="shared" si="204"/>
        <v>3</v>
      </c>
    </row>
    <row r="1092" spans="1:33">
      <c r="A1092" s="3" t="s">
        <v>9587</v>
      </c>
      <c r="B1092" s="3" t="s">
        <v>9588</v>
      </c>
      <c r="C1092" s="2" t="s">
        <v>9410</v>
      </c>
      <c r="D1092" s="2" t="s">
        <v>7358</v>
      </c>
      <c r="E1092" s="2" t="s">
        <v>6715</v>
      </c>
      <c r="F1092" s="3" t="s">
        <v>1794</v>
      </c>
      <c r="H1092" s="8"/>
      <c r="I1092" s="8" t="s">
        <v>7823</v>
      </c>
      <c r="J1092" s="72" t="s">
        <v>7823</v>
      </c>
      <c r="L1092" s="32"/>
      <c r="M1092" s="8"/>
      <c r="O1092" s="8"/>
      <c r="Q1092" s="16"/>
      <c r="R1092" s="16" t="s">
        <v>7823</v>
      </c>
      <c r="S1092" s="8"/>
      <c r="V1092" s="8"/>
      <c r="X1092" s="8"/>
      <c r="Y1092" s="22"/>
      <c r="AC1092" s="8">
        <f t="shared" si="200"/>
        <v>3</v>
      </c>
      <c r="AD1092" s="8">
        <f t="shared" ref="AD1092:AD1156" si="211">COUNTIF(G1092:Y1092,"NB")</f>
        <v>0</v>
      </c>
      <c r="AE1092" s="8">
        <f t="shared" ref="AE1092:AE1156" si="212">COUNTIF(G1092:Y1092,"V")</f>
        <v>0</v>
      </c>
      <c r="AF1092" s="8">
        <f t="shared" si="205"/>
        <v>0</v>
      </c>
      <c r="AG1092" s="3">
        <f t="shared" si="204"/>
        <v>3</v>
      </c>
    </row>
    <row r="1093" spans="1:33">
      <c r="A1093" s="3" t="s">
        <v>9587</v>
      </c>
      <c r="B1093" s="3" t="s">
        <v>9588</v>
      </c>
      <c r="C1093" s="2" t="s">
        <v>9410</v>
      </c>
      <c r="D1093" s="2" t="s">
        <v>6716</v>
      </c>
      <c r="E1093" s="2" t="s">
        <v>7250</v>
      </c>
      <c r="F1093" s="3" t="s">
        <v>2089</v>
      </c>
      <c r="H1093" s="8"/>
      <c r="I1093" s="8" t="s">
        <v>7823</v>
      </c>
      <c r="J1093" s="72" t="s">
        <v>7823</v>
      </c>
      <c r="L1093" s="32" t="s">
        <v>10049</v>
      </c>
      <c r="M1093" s="8"/>
      <c r="N1093" s="8" t="s">
        <v>7823</v>
      </c>
      <c r="O1093" s="8" t="s">
        <v>7823</v>
      </c>
      <c r="P1093" s="8" t="s">
        <v>7823</v>
      </c>
      <c r="Q1093" s="16"/>
      <c r="R1093" s="16" t="s">
        <v>7823</v>
      </c>
      <c r="S1093" s="8" t="s">
        <v>7823</v>
      </c>
      <c r="V1093" s="8" t="s">
        <v>7823</v>
      </c>
      <c r="X1093" s="8"/>
      <c r="Y1093" s="22"/>
      <c r="AC1093" s="8">
        <f t="shared" si="200"/>
        <v>9</v>
      </c>
      <c r="AD1093" s="8">
        <f t="shared" si="211"/>
        <v>0</v>
      </c>
      <c r="AE1093" s="8">
        <f t="shared" si="212"/>
        <v>0</v>
      </c>
      <c r="AF1093" s="8">
        <f t="shared" si="205"/>
        <v>0</v>
      </c>
      <c r="AG1093" s="3">
        <f t="shared" si="204"/>
        <v>9</v>
      </c>
    </row>
    <row r="1094" spans="1:33">
      <c r="A1094" s="3" t="s">
        <v>9587</v>
      </c>
      <c r="B1094" s="3" t="s">
        <v>9588</v>
      </c>
      <c r="C1094" s="2" t="s">
        <v>9410</v>
      </c>
      <c r="D1094" s="2" t="s">
        <v>6895</v>
      </c>
      <c r="E1094" s="2" t="s">
        <v>6893</v>
      </c>
      <c r="F1094" s="3" t="s">
        <v>1944</v>
      </c>
      <c r="H1094" s="8"/>
      <c r="I1094" s="8"/>
      <c r="L1094" s="32" t="s">
        <v>10049</v>
      </c>
      <c r="M1094" s="8"/>
      <c r="O1094" s="8"/>
      <c r="Q1094" s="16"/>
      <c r="S1094" s="8"/>
      <c r="V1094" s="8" t="s">
        <v>7823</v>
      </c>
      <c r="X1094" s="8"/>
      <c r="Y1094" s="22"/>
      <c r="AC1094" s="8">
        <f t="shared" si="200"/>
        <v>2</v>
      </c>
      <c r="AD1094" s="8">
        <f t="shared" si="211"/>
        <v>0</v>
      </c>
      <c r="AE1094" s="8">
        <f t="shared" si="212"/>
        <v>0</v>
      </c>
      <c r="AF1094" s="8">
        <f t="shared" si="205"/>
        <v>0</v>
      </c>
      <c r="AG1094" s="3">
        <f t="shared" si="204"/>
        <v>2</v>
      </c>
    </row>
    <row r="1095" spans="1:33">
      <c r="A1095" s="3" t="s">
        <v>9587</v>
      </c>
      <c r="B1095" s="3" t="s">
        <v>9588</v>
      </c>
      <c r="C1095" s="2" t="s">
        <v>9410</v>
      </c>
      <c r="D1095" s="2" t="s">
        <v>6894</v>
      </c>
      <c r="E1095" s="2" t="s">
        <v>6546</v>
      </c>
      <c r="F1095" s="3" t="s">
        <v>1939</v>
      </c>
      <c r="H1095" s="8"/>
      <c r="I1095" s="8"/>
      <c r="L1095" s="32" t="s">
        <v>10049</v>
      </c>
      <c r="M1095" s="8"/>
      <c r="O1095" s="8"/>
      <c r="Q1095" s="16"/>
      <c r="S1095" s="8"/>
      <c r="V1095" s="8"/>
      <c r="X1095" s="8"/>
      <c r="Y1095" s="22"/>
      <c r="AC1095" s="8">
        <f t="shared" si="200"/>
        <v>1</v>
      </c>
      <c r="AD1095" s="8">
        <f t="shared" si="211"/>
        <v>0</v>
      </c>
      <c r="AE1095" s="8">
        <f t="shared" si="212"/>
        <v>0</v>
      </c>
      <c r="AF1095" s="8">
        <f t="shared" si="205"/>
        <v>0</v>
      </c>
      <c r="AG1095" s="3">
        <f t="shared" si="204"/>
        <v>1</v>
      </c>
    </row>
    <row r="1096" spans="1:33">
      <c r="A1096" s="3" t="s">
        <v>9587</v>
      </c>
      <c r="B1096" s="3" t="s">
        <v>9588</v>
      </c>
      <c r="C1096" s="2" t="s">
        <v>8821</v>
      </c>
      <c r="D1096" s="2" t="s">
        <v>7777</v>
      </c>
      <c r="E1096" s="2" t="s">
        <v>6202</v>
      </c>
      <c r="F1096" s="3" t="s">
        <v>1955</v>
      </c>
      <c r="H1096" s="8"/>
      <c r="I1096" s="8"/>
      <c r="J1096" s="73" t="s">
        <v>9397</v>
      </c>
      <c r="L1096" s="32"/>
      <c r="M1096" s="8"/>
      <c r="O1096" s="8"/>
      <c r="Q1096" s="16"/>
      <c r="S1096" s="8"/>
      <c r="V1096" s="8"/>
      <c r="X1096" s="8"/>
      <c r="Y1096" s="22"/>
      <c r="AC1096" s="8">
        <f t="shared" si="200"/>
        <v>1</v>
      </c>
      <c r="AD1096" s="8">
        <f t="shared" si="211"/>
        <v>0</v>
      </c>
      <c r="AE1096" s="8">
        <f t="shared" si="212"/>
        <v>0</v>
      </c>
      <c r="AF1096" s="8">
        <f t="shared" si="205"/>
        <v>0</v>
      </c>
      <c r="AG1096" s="3">
        <f t="shared" si="204"/>
        <v>1</v>
      </c>
    </row>
    <row r="1097" spans="1:33">
      <c r="A1097" s="3" t="s">
        <v>9587</v>
      </c>
      <c r="B1097" s="3" t="s">
        <v>9588</v>
      </c>
      <c r="C1097" s="2" t="s">
        <v>8971</v>
      </c>
      <c r="D1097" s="2" t="s">
        <v>6203</v>
      </c>
      <c r="E1097" s="2" t="s">
        <v>6200</v>
      </c>
      <c r="F1097" s="3" t="s">
        <v>1798</v>
      </c>
      <c r="H1097" s="8"/>
      <c r="I1097" s="8"/>
      <c r="J1097" s="72" t="s">
        <v>7823</v>
      </c>
      <c r="L1097" s="32" t="s">
        <v>10049</v>
      </c>
      <c r="M1097" s="8"/>
      <c r="N1097" s="8" t="s">
        <v>7823</v>
      </c>
      <c r="O1097" s="8" t="s">
        <v>7823</v>
      </c>
      <c r="P1097" s="8" t="s">
        <v>7823</v>
      </c>
      <c r="Q1097" s="16"/>
      <c r="R1097" s="16" t="s">
        <v>7823</v>
      </c>
      <c r="S1097" s="8" t="s">
        <v>7823</v>
      </c>
      <c r="V1097" s="8" t="s">
        <v>7823</v>
      </c>
      <c r="X1097" s="8"/>
      <c r="Y1097" s="22"/>
      <c r="AC1097" s="8">
        <f t="shared" si="200"/>
        <v>8</v>
      </c>
      <c r="AD1097" s="8">
        <f t="shared" si="211"/>
        <v>0</v>
      </c>
      <c r="AE1097" s="8">
        <f t="shared" si="212"/>
        <v>0</v>
      </c>
      <c r="AF1097" s="8">
        <f t="shared" si="205"/>
        <v>0</v>
      </c>
      <c r="AG1097" s="3">
        <f t="shared" si="204"/>
        <v>8</v>
      </c>
    </row>
    <row r="1098" spans="1:33">
      <c r="A1098" s="3" t="s">
        <v>9587</v>
      </c>
      <c r="B1098" s="3" t="s">
        <v>9588</v>
      </c>
      <c r="C1098" s="2" t="s">
        <v>8971</v>
      </c>
      <c r="D1098" s="2" t="s">
        <v>5370</v>
      </c>
      <c r="E1098" s="2" t="s">
        <v>6201</v>
      </c>
      <c r="F1098" s="3" t="s">
        <v>1793</v>
      </c>
      <c r="H1098" s="8"/>
      <c r="I1098" s="8" t="s">
        <v>7823</v>
      </c>
      <c r="J1098" s="72" t="s">
        <v>7823</v>
      </c>
      <c r="L1098" s="32"/>
      <c r="M1098" s="8"/>
      <c r="O1098" s="8"/>
      <c r="Q1098" s="16"/>
      <c r="R1098" s="16" t="s">
        <v>7823</v>
      </c>
      <c r="S1098" s="8"/>
      <c r="V1098" s="8"/>
      <c r="X1098" s="8"/>
      <c r="Y1098" s="22"/>
      <c r="AC1098" s="8">
        <f t="shared" si="200"/>
        <v>3</v>
      </c>
      <c r="AD1098" s="8">
        <f t="shared" si="211"/>
        <v>0</v>
      </c>
      <c r="AE1098" s="8">
        <f t="shared" si="212"/>
        <v>0</v>
      </c>
      <c r="AF1098" s="8">
        <f t="shared" si="205"/>
        <v>0</v>
      </c>
      <c r="AG1098" s="3">
        <f t="shared" si="204"/>
        <v>3</v>
      </c>
    </row>
    <row r="1099" spans="1:33">
      <c r="A1099" s="3" t="s">
        <v>9587</v>
      </c>
      <c r="B1099" s="3" t="s">
        <v>9588</v>
      </c>
      <c r="C1099" s="2" t="s">
        <v>8971</v>
      </c>
      <c r="D1099" s="2" t="s">
        <v>8853</v>
      </c>
      <c r="E1099" s="2" t="s">
        <v>6373</v>
      </c>
      <c r="F1099" s="3" t="s">
        <v>2098</v>
      </c>
      <c r="G1099" s="8" t="s">
        <v>7278</v>
      </c>
      <c r="H1099" s="8"/>
      <c r="I1099" s="8" t="s">
        <v>7823</v>
      </c>
      <c r="J1099" s="72" t="s">
        <v>7823</v>
      </c>
      <c r="L1099" s="32" t="s">
        <v>10049</v>
      </c>
      <c r="M1099" s="8"/>
      <c r="N1099" s="8" t="s">
        <v>7823</v>
      </c>
      <c r="O1099" s="8"/>
      <c r="P1099" s="8" t="s">
        <v>7823</v>
      </c>
      <c r="Q1099" s="16" t="s">
        <v>7823</v>
      </c>
      <c r="S1099" s="8"/>
      <c r="T1099" s="16" t="s">
        <v>7823</v>
      </c>
      <c r="V1099" s="8" t="s">
        <v>7823</v>
      </c>
      <c r="X1099" s="8"/>
      <c r="Y1099" s="22"/>
      <c r="AC1099" s="8">
        <f t="shared" si="200"/>
        <v>8</v>
      </c>
      <c r="AD1099" s="8">
        <f t="shared" si="211"/>
        <v>0</v>
      </c>
      <c r="AE1099" s="8">
        <f t="shared" si="212"/>
        <v>0</v>
      </c>
      <c r="AF1099" s="8">
        <f t="shared" si="205"/>
        <v>0</v>
      </c>
      <c r="AG1099" s="3">
        <f t="shared" si="204"/>
        <v>8</v>
      </c>
    </row>
    <row r="1100" spans="1:33">
      <c r="A1100" s="3" t="s">
        <v>9587</v>
      </c>
      <c r="B1100" s="3" t="s">
        <v>9588</v>
      </c>
      <c r="C1100" s="2" t="s">
        <v>8971</v>
      </c>
      <c r="D1100" s="2" t="s">
        <v>6722</v>
      </c>
      <c r="E1100" s="2" t="s">
        <v>6721</v>
      </c>
      <c r="F1100" s="3" t="s">
        <v>1797</v>
      </c>
      <c r="H1100" s="8"/>
      <c r="I1100" s="8"/>
      <c r="J1100" s="72" t="s">
        <v>7823</v>
      </c>
      <c r="L1100" s="32" t="s">
        <v>10049</v>
      </c>
      <c r="M1100" s="8"/>
      <c r="O1100" s="8" t="s">
        <v>7823</v>
      </c>
      <c r="P1100" s="8" t="s">
        <v>7823</v>
      </c>
      <c r="Q1100" s="16"/>
      <c r="S1100" s="8" t="s">
        <v>7823</v>
      </c>
      <c r="V1100" s="8" t="s">
        <v>7823</v>
      </c>
      <c r="X1100" s="8"/>
      <c r="Y1100" s="22"/>
      <c r="AC1100" s="8">
        <f t="shared" si="200"/>
        <v>6</v>
      </c>
      <c r="AD1100" s="8">
        <f t="shared" si="211"/>
        <v>0</v>
      </c>
      <c r="AE1100" s="8">
        <f t="shared" si="212"/>
        <v>0</v>
      </c>
      <c r="AF1100" s="8">
        <f t="shared" si="205"/>
        <v>0</v>
      </c>
      <c r="AG1100" s="3">
        <f t="shared" si="204"/>
        <v>6</v>
      </c>
    </row>
    <row r="1101" spans="1:33">
      <c r="A1101" s="3" t="s">
        <v>9587</v>
      </c>
      <c r="B1101" s="3" t="s">
        <v>9588</v>
      </c>
      <c r="C1101" s="2" t="s">
        <v>8971</v>
      </c>
      <c r="D1101" s="2" t="s">
        <v>6555</v>
      </c>
      <c r="E1101" s="2" t="s">
        <v>5214</v>
      </c>
      <c r="F1101" s="3" t="s">
        <v>1954</v>
      </c>
      <c r="H1101" s="8"/>
      <c r="I1101" s="8"/>
      <c r="J1101" s="72" t="s">
        <v>7823</v>
      </c>
      <c r="L1101" s="32" t="s">
        <v>10049</v>
      </c>
      <c r="M1101" s="8"/>
      <c r="N1101" s="8" t="s">
        <v>7823</v>
      </c>
      <c r="O1101" s="8"/>
      <c r="Q1101" s="16"/>
      <c r="R1101" s="16" t="s">
        <v>7823</v>
      </c>
      <c r="S1101" s="8"/>
      <c r="V1101" s="8"/>
      <c r="X1101" s="8"/>
      <c r="Y1101" s="22"/>
      <c r="AC1101" s="8">
        <f t="shared" si="200"/>
        <v>4</v>
      </c>
      <c r="AD1101" s="8">
        <f t="shared" si="211"/>
        <v>0</v>
      </c>
      <c r="AE1101" s="8">
        <f t="shared" si="212"/>
        <v>0</v>
      </c>
      <c r="AF1101" s="8">
        <f t="shared" si="205"/>
        <v>0</v>
      </c>
      <c r="AG1101" s="3">
        <f t="shared" si="204"/>
        <v>4</v>
      </c>
    </row>
    <row r="1102" spans="1:33">
      <c r="A1102" s="3" t="s">
        <v>9587</v>
      </c>
      <c r="B1102" s="3" t="s">
        <v>9588</v>
      </c>
      <c r="C1102" s="2" t="s">
        <v>8971</v>
      </c>
      <c r="D1102" s="2" t="s">
        <v>5213</v>
      </c>
      <c r="E1102" s="2" t="s">
        <v>5702</v>
      </c>
      <c r="F1102" s="3" t="s">
        <v>2558</v>
      </c>
      <c r="H1102" s="8"/>
      <c r="I1102" s="8" t="s">
        <v>7823</v>
      </c>
      <c r="J1102" s="72" t="s">
        <v>7823</v>
      </c>
      <c r="L1102" s="32"/>
      <c r="M1102" s="8"/>
      <c r="N1102" s="8" t="s">
        <v>7823</v>
      </c>
      <c r="O1102" s="8"/>
      <c r="Q1102" s="16"/>
      <c r="R1102" s="16" t="s">
        <v>7823</v>
      </c>
      <c r="S1102" s="8"/>
      <c r="V1102" s="8"/>
      <c r="X1102" s="8"/>
      <c r="Y1102" s="22"/>
      <c r="AC1102" s="8">
        <f t="shared" si="200"/>
        <v>4</v>
      </c>
      <c r="AD1102" s="8">
        <f t="shared" si="211"/>
        <v>0</v>
      </c>
      <c r="AE1102" s="8">
        <f t="shared" si="212"/>
        <v>0</v>
      </c>
      <c r="AF1102" s="8">
        <f t="shared" si="205"/>
        <v>0</v>
      </c>
      <c r="AG1102" s="3">
        <f t="shared" si="204"/>
        <v>4</v>
      </c>
    </row>
    <row r="1103" spans="1:33">
      <c r="A1103" s="3" t="s">
        <v>9587</v>
      </c>
      <c r="B1103" s="3" t="s">
        <v>9588</v>
      </c>
      <c r="C1103" s="2" t="s">
        <v>8971</v>
      </c>
      <c r="D1103" s="2" t="s">
        <v>5526</v>
      </c>
      <c r="E1103" s="2" t="s">
        <v>6208</v>
      </c>
      <c r="F1103" s="3" t="s">
        <v>1811</v>
      </c>
      <c r="H1103" s="8"/>
      <c r="I1103" s="8"/>
      <c r="L1103" s="32" t="s">
        <v>10049</v>
      </c>
      <c r="M1103" s="8"/>
      <c r="N1103" s="8" t="s">
        <v>7823</v>
      </c>
      <c r="O1103" s="8"/>
      <c r="Q1103" s="16"/>
      <c r="R1103" s="16" t="s">
        <v>7278</v>
      </c>
      <c r="S1103" s="8"/>
      <c r="V1103" s="8"/>
      <c r="X1103" s="8"/>
      <c r="Y1103" s="22"/>
      <c r="AC1103" s="8">
        <f t="shared" si="200"/>
        <v>2</v>
      </c>
      <c r="AD1103" s="8">
        <f t="shared" si="211"/>
        <v>0</v>
      </c>
      <c r="AE1103" s="8">
        <f t="shared" si="212"/>
        <v>0</v>
      </c>
      <c r="AF1103" s="8">
        <f t="shared" si="205"/>
        <v>0</v>
      </c>
      <c r="AG1103" s="3">
        <f t="shared" si="204"/>
        <v>2</v>
      </c>
    </row>
    <row r="1104" spans="1:33">
      <c r="A1104" s="3" t="s">
        <v>9587</v>
      </c>
      <c r="B1104" s="3" t="s">
        <v>9588</v>
      </c>
      <c r="C1104" s="2" t="s">
        <v>8971</v>
      </c>
      <c r="D1104" s="2" t="s">
        <v>6209</v>
      </c>
      <c r="E1104" s="2" t="s">
        <v>5532</v>
      </c>
      <c r="F1104" s="3" t="s">
        <v>2121</v>
      </c>
      <c r="H1104" s="8"/>
      <c r="I1104" s="8"/>
      <c r="J1104" s="72" t="s">
        <v>7823</v>
      </c>
      <c r="L1104" s="32" t="s">
        <v>10049</v>
      </c>
      <c r="M1104" s="8"/>
      <c r="N1104" s="8" t="s">
        <v>7823</v>
      </c>
      <c r="O1104" s="8"/>
      <c r="Q1104" s="16"/>
      <c r="R1104" s="16" t="s">
        <v>7823</v>
      </c>
      <c r="S1104" s="8"/>
      <c r="V1104" s="8"/>
      <c r="X1104" s="8"/>
      <c r="Y1104" s="22"/>
      <c r="AC1104" s="8">
        <f t="shared" si="200"/>
        <v>4</v>
      </c>
      <c r="AD1104" s="8">
        <f t="shared" si="211"/>
        <v>0</v>
      </c>
      <c r="AE1104" s="8">
        <f t="shared" si="212"/>
        <v>0</v>
      </c>
      <c r="AF1104" s="8">
        <f t="shared" si="205"/>
        <v>0</v>
      </c>
      <c r="AG1104" s="3">
        <f t="shared" si="204"/>
        <v>4</v>
      </c>
    </row>
    <row r="1105" spans="1:33">
      <c r="A1105" s="3" t="s">
        <v>9587</v>
      </c>
      <c r="B1105" s="3" t="s">
        <v>9588</v>
      </c>
      <c r="C1105" s="2" t="s">
        <v>8971</v>
      </c>
      <c r="D1105" s="2" t="s">
        <v>5712</v>
      </c>
      <c r="E1105" s="2" t="s">
        <v>5372</v>
      </c>
      <c r="F1105" s="3" t="s">
        <v>2424</v>
      </c>
      <c r="H1105" s="8"/>
      <c r="I1105" s="8" t="s">
        <v>7823</v>
      </c>
      <c r="J1105" s="72" t="s">
        <v>7823</v>
      </c>
      <c r="L1105" s="32" t="s">
        <v>10049</v>
      </c>
      <c r="M1105" s="8"/>
      <c r="O1105" s="8" t="s">
        <v>7823</v>
      </c>
      <c r="P1105" s="8" t="s">
        <v>7823</v>
      </c>
      <c r="Q1105" s="16"/>
      <c r="R1105" s="16" t="s">
        <v>8688</v>
      </c>
      <c r="S1105" s="8" t="s">
        <v>7823</v>
      </c>
      <c r="V1105" s="8" t="s">
        <v>7823</v>
      </c>
      <c r="X1105" s="8"/>
      <c r="Y1105" s="22"/>
      <c r="AC1105" s="8">
        <f t="shared" si="200"/>
        <v>8</v>
      </c>
      <c r="AD1105" s="8">
        <f t="shared" si="211"/>
        <v>0</v>
      </c>
      <c r="AE1105" s="8">
        <f t="shared" si="212"/>
        <v>0</v>
      </c>
      <c r="AF1105" s="8">
        <f t="shared" si="205"/>
        <v>0</v>
      </c>
      <c r="AG1105" s="3">
        <f t="shared" si="204"/>
        <v>8</v>
      </c>
    </row>
    <row r="1106" spans="1:33">
      <c r="A1106" s="3" t="s">
        <v>9587</v>
      </c>
      <c r="B1106" s="3" t="s">
        <v>9588</v>
      </c>
      <c r="C1106" s="2" t="s">
        <v>8971</v>
      </c>
      <c r="D1106" s="2" t="s">
        <v>5371</v>
      </c>
      <c r="E1106" s="2" t="s">
        <v>5204</v>
      </c>
      <c r="F1106" s="3" t="s">
        <v>2414</v>
      </c>
      <c r="H1106" s="8"/>
      <c r="I1106" s="8" t="s">
        <v>7823</v>
      </c>
      <c r="J1106" s="72" t="s">
        <v>7823</v>
      </c>
      <c r="L1106" s="32" t="s">
        <v>10049</v>
      </c>
      <c r="M1106" s="8"/>
      <c r="N1106" s="8" t="s">
        <v>7823</v>
      </c>
      <c r="O1106" s="8" t="s">
        <v>7823</v>
      </c>
      <c r="P1106" s="8" t="s">
        <v>7823</v>
      </c>
      <c r="Q1106" s="16"/>
      <c r="R1106" s="16" t="s">
        <v>7823</v>
      </c>
      <c r="S1106" s="8" t="s">
        <v>7823</v>
      </c>
      <c r="V1106" s="8" t="s">
        <v>7823</v>
      </c>
      <c r="X1106" s="8"/>
      <c r="Y1106" s="22"/>
      <c r="AC1106" s="8">
        <f t="shared" si="200"/>
        <v>9</v>
      </c>
      <c r="AD1106" s="8">
        <f t="shared" si="211"/>
        <v>0</v>
      </c>
      <c r="AE1106" s="8">
        <f t="shared" si="212"/>
        <v>0</v>
      </c>
      <c r="AF1106" s="8">
        <f t="shared" si="205"/>
        <v>0</v>
      </c>
      <c r="AG1106" s="3">
        <f t="shared" si="204"/>
        <v>9</v>
      </c>
    </row>
    <row r="1107" spans="1:33">
      <c r="A1107" s="3" t="s">
        <v>9587</v>
      </c>
      <c r="B1107" s="3" t="s">
        <v>9588</v>
      </c>
      <c r="C1107" s="2" t="s">
        <v>9079</v>
      </c>
      <c r="D1107" s="2" t="s">
        <v>5203</v>
      </c>
      <c r="E1107" s="2" t="s">
        <v>5032</v>
      </c>
      <c r="F1107" s="3" t="s">
        <v>2411</v>
      </c>
      <c r="H1107" s="8"/>
      <c r="I1107" s="8" t="s">
        <v>7823</v>
      </c>
      <c r="J1107" s="72" t="s">
        <v>7823</v>
      </c>
      <c r="L1107" s="32" t="s">
        <v>10049</v>
      </c>
      <c r="M1107" s="8"/>
      <c r="N1107" s="8" t="s">
        <v>7823</v>
      </c>
      <c r="O1107" s="8" t="s">
        <v>7823</v>
      </c>
      <c r="P1107" s="8" t="s">
        <v>7823</v>
      </c>
      <c r="Q1107" s="16"/>
      <c r="R1107" s="16" t="s">
        <v>7823</v>
      </c>
      <c r="S1107" s="8" t="s">
        <v>7823</v>
      </c>
      <c r="V1107" s="8" t="s">
        <v>7823</v>
      </c>
      <c r="X1107" s="8"/>
      <c r="Y1107" s="22"/>
      <c r="AC1107" s="8">
        <f t="shared" si="200"/>
        <v>9</v>
      </c>
      <c r="AD1107" s="8">
        <f t="shared" si="211"/>
        <v>0</v>
      </c>
      <c r="AE1107" s="8">
        <f t="shared" si="212"/>
        <v>0</v>
      </c>
      <c r="AF1107" s="8">
        <f t="shared" si="205"/>
        <v>0</v>
      </c>
      <c r="AG1107" s="3">
        <f t="shared" si="204"/>
        <v>9</v>
      </c>
    </row>
    <row r="1108" spans="1:33">
      <c r="A1108" s="3" t="s">
        <v>9587</v>
      </c>
      <c r="B1108" s="3" t="s">
        <v>9589</v>
      </c>
      <c r="C1108" s="2" t="s">
        <v>8768</v>
      </c>
      <c r="D1108" s="2" t="s">
        <v>7926</v>
      </c>
      <c r="E1108" s="2" t="s">
        <v>5538</v>
      </c>
      <c r="F1108" s="3" t="s">
        <v>2720</v>
      </c>
      <c r="H1108" s="8"/>
      <c r="I1108" s="8" t="s">
        <v>7823</v>
      </c>
      <c r="J1108" s="72" t="s">
        <v>7823</v>
      </c>
      <c r="L1108" s="32" t="s">
        <v>10049</v>
      </c>
      <c r="M1108" s="8"/>
      <c r="N1108" s="8" t="s">
        <v>7823</v>
      </c>
      <c r="O1108" s="8"/>
      <c r="Q1108" s="16"/>
      <c r="R1108" s="16" t="s">
        <v>7823</v>
      </c>
      <c r="S1108" s="8"/>
      <c r="V1108" s="8" t="s">
        <v>7823</v>
      </c>
      <c r="X1108" s="8"/>
      <c r="Y1108" s="22"/>
      <c r="AC1108" s="8">
        <f t="shared" si="200"/>
        <v>6</v>
      </c>
      <c r="AD1108" s="8">
        <f t="shared" si="211"/>
        <v>0</v>
      </c>
      <c r="AE1108" s="8">
        <f t="shared" si="212"/>
        <v>0</v>
      </c>
      <c r="AF1108" s="8">
        <f t="shared" si="205"/>
        <v>0</v>
      </c>
      <c r="AG1108" s="3">
        <f t="shared" si="204"/>
        <v>6</v>
      </c>
    </row>
    <row r="1109" spans="1:33">
      <c r="A1109" s="3" t="s">
        <v>9587</v>
      </c>
      <c r="B1109" s="3" t="s">
        <v>9589</v>
      </c>
      <c r="C1109" s="2" t="s">
        <v>8768</v>
      </c>
      <c r="D1109" s="2" t="s">
        <v>5036</v>
      </c>
      <c r="E1109" s="2" t="s">
        <v>6235</v>
      </c>
      <c r="F1109" s="3" t="s">
        <v>2721</v>
      </c>
      <c r="H1109" s="8"/>
      <c r="I1109" s="8"/>
      <c r="J1109" s="72" t="s">
        <v>7823</v>
      </c>
      <c r="L1109" s="32"/>
      <c r="M1109" s="8"/>
      <c r="O1109" s="8" t="s">
        <v>7823</v>
      </c>
      <c r="P1109" s="8" t="s">
        <v>7823</v>
      </c>
      <c r="Q1109" s="16"/>
      <c r="S1109" s="8" t="s">
        <v>7823</v>
      </c>
      <c r="V1109" s="8" t="s">
        <v>7823</v>
      </c>
      <c r="X1109" s="8"/>
      <c r="Y1109" s="22"/>
      <c r="AC1109" s="8">
        <f t="shared" si="200"/>
        <v>5</v>
      </c>
      <c r="AD1109" s="8">
        <f t="shared" si="211"/>
        <v>0</v>
      </c>
      <c r="AE1109" s="8">
        <f t="shared" si="212"/>
        <v>0</v>
      </c>
      <c r="AF1109" s="8">
        <f t="shared" si="205"/>
        <v>0</v>
      </c>
      <c r="AG1109" s="3">
        <f t="shared" si="204"/>
        <v>5</v>
      </c>
    </row>
    <row r="1110" spans="1:33">
      <c r="A1110" s="3" t="s">
        <v>9587</v>
      </c>
      <c r="B1110" s="3" t="s">
        <v>9589</v>
      </c>
      <c r="C1110" s="2" t="s">
        <v>8768</v>
      </c>
      <c r="D1110" s="2" t="s">
        <v>9114</v>
      </c>
      <c r="E1110" s="2" t="s">
        <v>5734</v>
      </c>
      <c r="F1110" s="3" t="s">
        <v>2574</v>
      </c>
      <c r="G1110" s="8" t="s">
        <v>7823</v>
      </c>
      <c r="H1110" s="8"/>
      <c r="I1110" s="8"/>
      <c r="J1110" s="72" t="s">
        <v>7823</v>
      </c>
      <c r="L1110" s="32"/>
      <c r="M1110" s="8"/>
      <c r="O1110" s="8"/>
      <c r="Q1110" s="16" t="s">
        <v>7823</v>
      </c>
      <c r="S1110" s="8"/>
      <c r="V1110" s="8"/>
      <c r="X1110" s="8"/>
      <c r="Y1110" s="22"/>
      <c r="AC1110" s="8">
        <f t="shared" si="200"/>
        <v>3</v>
      </c>
      <c r="AD1110" s="8">
        <f t="shared" si="211"/>
        <v>0</v>
      </c>
      <c r="AE1110" s="8">
        <f t="shared" si="212"/>
        <v>0</v>
      </c>
      <c r="AF1110" s="8">
        <f t="shared" si="205"/>
        <v>0</v>
      </c>
      <c r="AG1110" s="3">
        <f t="shared" si="204"/>
        <v>3</v>
      </c>
    </row>
    <row r="1111" spans="1:33">
      <c r="A1111" s="3" t="s">
        <v>9587</v>
      </c>
      <c r="B1111" s="3" t="s">
        <v>9589</v>
      </c>
      <c r="C1111" s="2" t="s">
        <v>8768</v>
      </c>
      <c r="D1111" s="2" t="s">
        <v>5902</v>
      </c>
      <c r="E1111" s="2" t="s">
        <v>5553</v>
      </c>
      <c r="F1111" s="3" t="s">
        <v>2883</v>
      </c>
      <c r="H1111" s="8"/>
      <c r="I1111" s="8"/>
      <c r="L1111" s="32" t="s">
        <v>10049</v>
      </c>
      <c r="M1111" s="8"/>
      <c r="N1111" s="8" t="s">
        <v>7823</v>
      </c>
      <c r="O1111" s="8"/>
      <c r="Q1111" s="16"/>
      <c r="S1111" s="8"/>
      <c r="V1111" s="8"/>
      <c r="X1111" s="8"/>
      <c r="Y1111" s="22"/>
      <c r="AC1111" s="8">
        <f t="shared" si="200"/>
        <v>2</v>
      </c>
      <c r="AD1111" s="8">
        <f t="shared" si="211"/>
        <v>0</v>
      </c>
      <c r="AE1111" s="8">
        <f t="shared" si="212"/>
        <v>0</v>
      </c>
      <c r="AF1111" s="8">
        <f t="shared" si="205"/>
        <v>0</v>
      </c>
      <c r="AG1111" s="3">
        <f t="shared" si="204"/>
        <v>2</v>
      </c>
    </row>
    <row r="1112" spans="1:33">
      <c r="A1112" s="3" t="s">
        <v>9587</v>
      </c>
      <c r="B1112" s="3" t="s">
        <v>9589</v>
      </c>
      <c r="C1112" s="2" t="s">
        <v>8768</v>
      </c>
      <c r="D1112" s="2" t="s">
        <v>5554</v>
      </c>
      <c r="E1112" s="2" t="s">
        <v>5390</v>
      </c>
      <c r="F1112" s="3" t="s">
        <v>2561</v>
      </c>
      <c r="H1112" s="8"/>
      <c r="I1112" s="8" t="s">
        <v>7823</v>
      </c>
      <c r="J1112" s="72" t="s">
        <v>7823</v>
      </c>
      <c r="L1112" s="32" t="s">
        <v>10049</v>
      </c>
      <c r="M1112" s="8"/>
      <c r="O1112" s="8"/>
      <c r="Q1112" s="16"/>
      <c r="R1112" s="16" t="s">
        <v>7823</v>
      </c>
      <c r="S1112" s="8"/>
      <c r="V1112" s="8" t="s">
        <v>7823</v>
      </c>
      <c r="X1112" s="8"/>
      <c r="Y1112" s="22"/>
      <c r="AC1112" s="8">
        <f t="shared" si="200"/>
        <v>5</v>
      </c>
      <c r="AD1112" s="8">
        <f t="shared" si="211"/>
        <v>0</v>
      </c>
      <c r="AE1112" s="8">
        <f t="shared" si="212"/>
        <v>0</v>
      </c>
      <c r="AF1112" s="8">
        <f t="shared" si="205"/>
        <v>0</v>
      </c>
      <c r="AG1112" s="3">
        <f t="shared" si="204"/>
        <v>5</v>
      </c>
    </row>
    <row r="1113" spans="1:33">
      <c r="A1113" s="3" t="s">
        <v>9587</v>
      </c>
      <c r="B1113" s="3" t="s">
        <v>9589</v>
      </c>
      <c r="C1113" s="2" t="s">
        <v>8768</v>
      </c>
      <c r="D1113" s="2" t="s">
        <v>5391</v>
      </c>
      <c r="E1113" s="2" t="s">
        <v>5909</v>
      </c>
      <c r="F1113" s="3" t="s">
        <v>2717</v>
      </c>
      <c r="H1113" s="8"/>
      <c r="I1113" s="8" t="s">
        <v>7823</v>
      </c>
      <c r="J1113" s="72" t="s">
        <v>7823</v>
      </c>
      <c r="L1113" s="32" t="s">
        <v>10049</v>
      </c>
      <c r="M1113" s="8"/>
      <c r="N1113" s="8" t="s">
        <v>7823</v>
      </c>
      <c r="O1113" s="8" t="s">
        <v>7823</v>
      </c>
      <c r="P1113" s="8" t="s">
        <v>7823</v>
      </c>
      <c r="Q1113" s="16"/>
      <c r="R1113" s="16" t="s">
        <v>7823</v>
      </c>
      <c r="S1113" s="8" t="s">
        <v>7823</v>
      </c>
      <c r="V1113" s="8" t="s">
        <v>7823</v>
      </c>
      <c r="X1113" s="8"/>
      <c r="Y1113" s="22"/>
      <c r="AC1113" s="8">
        <f t="shared" si="200"/>
        <v>9</v>
      </c>
      <c r="AD1113" s="8">
        <f t="shared" si="211"/>
        <v>0</v>
      </c>
      <c r="AE1113" s="8">
        <f t="shared" si="212"/>
        <v>0</v>
      </c>
      <c r="AF1113" s="8">
        <f t="shared" si="205"/>
        <v>0</v>
      </c>
      <c r="AG1113" s="3">
        <f t="shared" si="204"/>
        <v>9</v>
      </c>
    </row>
    <row r="1114" spans="1:33">
      <c r="A1114" s="3" t="s">
        <v>9587</v>
      </c>
      <c r="B1114" s="3" t="s">
        <v>9589</v>
      </c>
      <c r="C1114" s="2" t="s">
        <v>9054</v>
      </c>
      <c r="D1114" s="2" t="s">
        <v>5741</v>
      </c>
      <c r="E1114" s="2" t="s">
        <v>6251</v>
      </c>
      <c r="F1114" s="3" t="s">
        <v>3056</v>
      </c>
      <c r="H1114" s="8"/>
      <c r="I1114" s="8" t="s">
        <v>7823</v>
      </c>
      <c r="J1114" s="72" t="s">
        <v>7823</v>
      </c>
      <c r="L1114" s="32" t="s">
        <v>10049</v>
      </c>
      <c r="M1114" s="8"/>
      <c r="N1114" s="8" t="s">
        <v>7823</v>
      </c>
      <c r="O1114" s="8"/>
      <c r="Q1114" s="16"/>
      <c r="R1114" s="16" t="s">
        <v>7823</v>
      </c>
      <c r="S1114" s="8"/>
      <c r="V1114" s="8" t="s">
        <v>7823</v>
      </c>
      <c r="X1114" s="8"/>
      <c r="Y1114" s="22"/>
      <c r="AC1114" s="8">
        <f t="shared" si="200"/>
        <v>6</v>
      </c>
      <c r="AD1114" s="8">
        <f t="shared" si="211"/>
        <v>0</v>
      </c>
      <c r="AE1114" s="8">
        <f t="shared" si="212"/>
        <v>0</v>
      </c>
      <c r="AF1114" s="8">
        <f t="shared" si="205"/>
        <v>0</v>
      </c>
      <c r="AG1114" s="3">
        <f t="shared" si="204"/>
        <v>6</v>
      </c>
    </row>
    <row r="1115" spans="1:33">
      <c r="A1115" s="3" t="s">
        <v>9587</v>
      </c>
      <c r="B1115" s="3" t="s">
        <v>9589</v>
      </c>
      <c r="C1115" s="2" t="s">
        <v>9054</v>
      </c>
      <c r="D1115" s="2" t="s">
        <v>6248</v>
      </c>
      <c r="E1115" s="2" t="s">
        <v>6424</v>
      </c>
      <c r="F1115" s="3" t="s">
        <v>2134</v>
      </c>
      <c r="H1115" s="8"/>
      <c r="I1115" s="8" t="s">
        <v>7823</v>
      </c>
      <c r="J1115" s="72" t="s">
        <v>7823</v>
      </c>
      <c r="L1115" s="32" t="s">
        <v>10049</v>
      </c>
      <c r="M1115" s="8"/>
      <c r="N1115" s="8" t="s">
        <v>7823</v>
      </c>
      <c r="O1115" s="8" t="s">
        <v>7823</v>
      </c>
      <c r="P1115" s="8" t="s">
        <v>7823</v>
      </c>
      <c r="Q1115" s="16"/>
      <c r="R1115" s="16" t="s">
        <v>7823</v>
      </c>
      <c r="S1115" s="8" t="s">
        <v>7823</v>
      </c>
      <c r="V1115" s="8" t="s">
        <v>7823</v>
      </c>
      <c r="X1115" s="8"/>
      <c r="Y1115" s="22"/>
      <c r="AC1115" s="8">
        <f t="shared" si="200"/>
        <v>9</v>
      </c>
      <c r="AD1115" s="8">
        <f t="shared" si="211"/>
        <v>0</v>
      </c>
      <c r="AE1115" s="8">
        <f t="shared" si="212"/>
        <v>0</v>
      </c>
      <c r="AF1115" s="8">
        <f t="shared" si="205"/>
        <v>0</v>
      </c>
      <c r="AG1115" s="3">
        <f t="shared" si="204"/>
        <v>9</v>
      </c>
    </row>
    <row r="1116" spans="1:33">
      <c r="A1116" s="3" t="s">
        <v>9587</v>
      </c>
      <c r="B1116" s="3" t="s">
        <v>9589</v>
      </c>
      <c r="C1116" s="2" t="s">
        <v>9054</v>
      </c>
      <c r="D1116" s="2" t="s">
        <v>6423</v>
      </c>
      <c r="E1116" s="2" t="s">
        <v>6075</v>
      </c>
      <c r="F1116" s="3" t="s">
        <v>2879</v>
      </c>
      <c r="H1116" s="8"/>
      <c r="I1116" s="8"/>
      <c r="L1116" s="33" t="s">
        <v>8991</v>
      </c>
      <c r="M1116" s="8"/>
      <c r="O1116" s="8"/>
      <c r="Q1116" s="16"/>
      <c r="S1116" s="8"/>
      <c r="V1116" s="8"/>
      <c r="X1116" s="8"/>
      <c r="Y1116" s="22"/>
      <c r="AC1116" s="8">
        <f t="shared" si="200"/>
        <v>1</v>
      </c>
      <c r="AD1116" s="8">
        <f t="shared" si="211"/>
        <v>0</v>
      </c>
      <c r="AE1116" s="8">
        <f t="shared" si="212"/>
        <v>0</v>
      </c>
      <c r="AF1116" s="8">
        <f t="shared" si="205"/>
        <v>0</v>
      </c>
      <c r="AG1116" s="3">
        <f t="shared" si="204"/>
        <v>1</v>
      </c>
    </row>
    <row r="1117" spans="1:33">
      <c r="A1117" s="3" t="s">
        <v>9587</v>
      </c>
      <c r="B1117" s="3" t="s">
        <v>9589</v>
      </c>
      <c r="C1117" s="2" t="s">
        <v>9054</v>
      </c>
      <c r="D1117" s="2" t="s">
        <v>7289</v>
      </c>
      <c r="E1117" s="2" t="s">
        <v>7125</v>
      </c>
      <c r="F1117" s="3" t="s">
        <v>3057</v>
      </c>
      <c r="H1117" s="8"/>
      <c r="I1117" s="8" t="s">
        <v>7823</v>
      </c>
      <c r="J1117" s="72" t="s">
        <v>7823</v>
      </c>
      <c r="L1117" s="32" t="s">
        <v>10049</v>
      </c>
      <c r="M1117" s="8"/>
      <c r="N1117" s="8" t="s">
        <v>7823</v>
      </c>
      <c r="O1117" s="8" t="s">
        <v>7823</v>
      </c>
      <c r="P1117" s="8" t="s">
        <v>7823</v>
      </c>
      <c r="Q1117" s="16"/>
      <c r="R1117" s="16" t="s">
        <v>7823</v>
      </c>
      <c r="S1117" s="8" t="s">
        <v>7823</v>
      </c>
      <c r="V1117" s="8" t="s">
        <v>7823</v>
      </c>
      <c r="X1117" s="8"/>
      <c r="Y1117" s="22"/>
      <c r="AC1117" s="8">
        <f t="shared" si="200"/>
        <v>9</v>
      </c>
      <c r="AD1117" s="8">
        <f t="shared" si="211"/>
        <v>0</v>
      </c>
      <c r="AE1117" s="8">
        <f t="shared" si="212"/>
        <v>0</v>
      </c>
      <c r="AF1117" s="8">
        <f t="shared" si="205"/>
        <v>0</v>
      </c>
      <c r="AG1117" s="3">
        <f t="shared" si="204"/>
        <v>9</v>
      </c>
    </row>
    <row r="1118" spans="1:33">
      <c r="A1118" s="3" t="s">
        <v>9587</v>
      </c>
      <c r="B1118" s="3" t="s">
        <v>9589</v>
      </c>
      <c r="C1118" s="2" t="s">
        <v>8427</v>
      </c>
      <c r="D1118" s="2" t="s">
        <v>6764</v>
      </c>
      <c r="E1118" s="2" t="s">
        <v>6765</v>
      </c>
      <c r="F1118" s="3" t="s">
        <v>3051</v>
      </c>
      <c r="H1118" s="8"/>
      <c r="I1118" s="8"/>
      <c r="L1118" s="32" t="s">
        <v>10049</v>
      </c>
      <c r="M1118" s="8"/>
      <c r="N1118" s="8" t="s">
        <v>7823</v>
      </c>
      <c r="O1118" s="8"/>
      <c r="Q1118" s="16"/>
      <c r="R1118" s="16" t="s">
        <v>7823</v>
      </c>
      <c r="S1118" s="8"/>
      <c r="V1118" s="8"/>
      <c r="X1118" s="8"/>
      <c r="Y1118" s="22"/>
      <c r="AC1118" s="8">
        <f t="shared" si="200"/>
        <v>3</v>
      </c>
      <c r="AD1118" s="8">
        <f t="shared" si="211"/>
        <v>0</v>
      </c>
      <c r="AE1118" s="8">
        <f t="shared" si="212"/>
        <v>0</v>
      </c>
      <c r="AF1118" s="8">
        <f t="shared" si="205"/>
        <v>0</v>
      </c>
      <c r="AG1118" s="3">
        <f t="shared" si="204"/>
        <v>3</v>
      </c>
    </row>
    <row r="1119" spans="1:33">
      <c r="A1119" s="3" t="s">
        <v>9587</v>
      </c>
      <c r="B1119" s="3" t="s">
        <v>9589</v>
      </c>
      <c r="C1119" s="2" t="s">
        <v>8427</v>
      </c>
      <c r="D1119" s="2" t="s">
        <v>9952</v>
      </c>
      <c r="E1119" s="2" t="s">
        <v>9953</v>
      </c>
      <c r="F1119" s="3" t="s">
        <v>9954</v>
      </c>
      <c r="H1119" s="8"/>
      <c r="I1119" s="8" t="s">
        <v>7823</v>
      </c>
      <c r="J1119" s="72" t="s">
        <v>7823</v>
      </c>
      <c r="L1119" s="32" t="s">
        <v>7823</v>
      </c>
      <c r="M1119" s="8"/>
      <c r="N1119" s="8" t="s">
        <v>7823</v>
      </c>
      <c r="O1119" s="8"/>
      <c r="Q1119" s="16"/>
      <c r="R1119" s="16" t="s">
        <v>7823</v>
      </c>
      <c r="S1119" s="8"/>
      <c r="V1119" s="8"/>
      <c r="X1119" s="8"/>
      <c r="Y1119" s="22"/>
      <c r="AC1119" s="8">
        <f t="shared" si="200"/>
        <v>5</v>
      </c>
      <c r="AD1119" s="8">
        <f t="shared" si="211"/>
        <v>0</v>
      </c>
      <c r="AE1119" s="8">
        <f t="shared" si="212"/>
        <v>0</v>
      </c>
      <c r="AF1119" s="8">
        <f t="shared" si="205"/>
        <v>0</v>
      </c>
      <c r="AG1119" s="3">
        <f t="shared" si="204"/>
        <v>5</v>
      </c>
    </row>
    <row r="1120" spans="1:33">
      <c r="A1120" s="3" t="s">
        <v>9587</v>
      </c>
      <c r="B1120" s="3" t="s">
        <v>9589</v>
      </c>
      <c r="C1120" s="2" t="s">
        <v>8427</v>
      </c>
      <c r="D1120" s="2" t="s">
        <v>6422</v>
      </c>
      <c r="E1120" s="2" t="s">
        <v>6243</v>
      </c>
      <c r="F1120" s="3" t="s">
        <v>9951</v>
      </c>
      <c r="H1120" s="8"/>
      <c r="I1120" s="8" t="s">
        <v>7823</v>
      </c>
      <c r="J1120" s="72" t="s">
        <v>7823</v>
      </c>
      <c r="L1120" s="32"/>
      <c r="M1120" s="8"/>
      <c r="O1120" s="8"/>
      <c r="Q1120" s="16"/>
      <c r="S1120" s="8"/>
      <c r="V1120" s="8"/>
      <c r="X1120" s="8"/>
      <c r="Y1120" s="22"/>
      <c r="AC1120" s="8">
        <f t="shared" ref="AC1120:AC1184" si="213">COUNTIF(G1120:Y1120,"X")+COUNTIF(G1120:Y1120, "X(e)")</f>
        <v>2</v>
      </c>
      <c r="AD1120" s="8">
        <f t="shared" si="211"/>
        <v>0</v>
      </c>
      <c r="AE1120" s="8">
        <f t="shared" si="212"/>
        <v>0</v>
      </c>
      <c r="AF1120" s="8">
        <f t="shared" si="205"/>
        <v>0</v>
      </c>
      <c r="AG1120" s="3">
        <f t="shared" ref="AG1120:AG1184" si="214">SUM(AC1120:AF1120)</f>
        <v>2</v>
      </c>
    </row>
    <row r="1121" spans="1:33">
      <c r="A1121" s="3" t="s">
        <v>9587</v>
      </c>
      <c r="B1121" s="3" t="s">
        <v>9589</v>
      </c>
      <c r="C1121" s="2" t="s">
        <v>8427</v>
      </c>
      <c r="D1121" s="2" t="s">
        <v>6244</v>
      </c>
      <c r="E1121" s="2" t="s">
        <v>7698</v>
      </c>
      <c r="F1121" s="3" t="s">
        <v>3544</v>
      </c>
      <c r="G1121" s="8" t="s">
        <v>7823</v>
      </c>
      <c r="H1121" s="8"/>
      <c r="I1121" s="8" t="s">
        <v>7823</v>
      </c>
      <c r="J1121" s="72" t="s">
        <v>7823</v>
      </c>
      <c r="L1121" s="32"/>
      <c r="M1121" s="8"/>
      <c r="O1121" s="8"/>
      <c r="Q1121" s="16" t="s">
        <v>7823</v>
      </c>
      <c r="R1121" s="16" t="s">
        <v>7823</v>
      </c>
      <c r="S1121" s="8"/>
      <c r="V1121" s="8"/>
      <c r="X1121" s="8"/>
      <c r="Y1121" s="22"/>
      <c r="AC1121" s="8">
        <f t="shared" si="213"/>
        <v>5</v>
      </c>
      <c r="AD1121" s="8">
        <f t="shared" si="211"/>
        <v>0</v>
      </c>
      <c r="AE1121" s="8">
        <f t="shared" si="212"/>
        <v>0</v>
      </c>
      <c r="AF1121" s="8">
        <f t="shared" si="205"/>
        <v>0</v>
      </c>
      <c r="AG1121" s="3">
        <f t="shared" si="214"/>
        <v>5</v>
      </c>
    </row>
    <row r="1122" spans="1:33">
      <c r="A1122" s="3" t="s">
        <v>9587</v>
      </c>
      <c r="B1122" s="3" t="s">
        <v>9589</v>
      </c>
      <c r="C1122" s="2" t="s">
        <v>8427</v>
      </c>
      <c r="D1122" s="2" t="s">
        <v>7807</v>
      </c>
      <c r="E1122" s="2" t="s">
        <v>6957</v>
      </c>
      <c r="F1122" s="3" t="s">
        <v>1845</v>
      </c>
      <c r="G1122" s="8" t="s">
        <v>7823</v>
      </c>
      <c r="H1122" s="8"/>
      <c r="I1122" s="8" t="s">
        <v>7823</v>
      </c>
      <c r="J1122" s="72" t="s">
        <v>7823</v>
      </c>
      <c r="L1122" s="32"/>
      <c r="M1122" s="8"/>
      <c r="O1122" s="8"/>
      <c r="Q1122" s="16" t="s">
        <v>7823</v>
      </c>
      <c r="S1122" s="8"/>
      <c r="V1122" s="8"/>
      <c r="X1122" s="8"/>
      <c r="Y1122" s="22"/>
      <c r="AC1122" s="8">
        <f t="shared" si="213"/>
        <v>4</v>
      </c>
      <c r="AD1122" s="8">
        <f t="shared" si="211"/>
        <v>0</v>
      </c>
      <c r="AE1122" s="8">
        <f t="shared" si="212"/>
        <v>0</v>
      </c>
      <c r="AF1122" s="8">
        <f t="shared" si="205"/>
        <v>0</v>
      </c>
      <c r="AG1122" s="3">
        <f t="shared" si="214"/>
        <v>4</v>
      </c>
    </row>
    <row r="1123" spans="1:33">
      <c r="A1123" s="3" t="s">
        <v>9587</v>
      </c>
      <c r="B1123" s="3" t="s">
        <v>9589</v>
      </c>
      <c r="C1123" s="2" t="s">
        <v>8906</v>
      </c>
      <c r="D1123" s="2" t="s">
        <v>7880</v>
      </c>
      <c r="E1123" s="2" t="s">
        <v>6776</v>
      </c>
      <c r="F1123" s="3" t="s">
        <v>2575</v>
      </c>
      <c r="H1123" s="8"/>
      <c r="I1123" s="8"/>
      <c r="L1123" s="32" t="s">
        <v>10049</v>
      </c>
      <c r="M1123" s="8"/>
      <c r="O1123" s="8"/>
      <c r="Q1123" s="16"/>
      <c r="S1123" s="8"/>
      <c r="V1123" s="8" t="s">
        <v>7823</v>
      </c>
      <c r="X1123" s="8"/>
      <c r="Y1123" s="22"/>
      <c r="AC1123" s="8">
        <f t="shared" si="213"/>
        <v>2</v>
      </c>
      <c r="AD1123" s="8">
        <f t="shared" si="211"/>
        <v>0</v>
      </c>
      <c r="AE1123" s="8">
        <f t="shared" si="212"/>
        <v>0</v>
      </c>
      <c r="AF1123" s="8">
        <f t="shared" si="205"/>
        <v>0</v>
      </c>
      <c r="AG1123" s="3">
        <f t="shared" si="214"/>
        <v>2</v>
      </c>
    </row>
    <row r="1124" spans="1:33">
      <c r="A1124" s="3" t="s">
        <v>9587</v>
      </c>
      <c r="B1124" s="3" t="s">
        <v>9589</v>
      </c>
      <c r="C1124" s="2" t="s">
        <v>8820</v>
      </c>
      <c r="D1124" s="2" t="s">
        <v>8279</v>
      </c>
      <c r="E1124" s="2" t="s">
        <v>6950</v>
      </c>
      <c r="F1124" s="3" t="s">
        <v>1989</v>
      </c>
      <c r="H1124" s="8"/>
      <c r="I1124" s="8"/>
      <c r="J1124" s="72" t="s">
        <v>7823</v>
      </c>
      <c r="L1124" s="32" t="s">
        <v>10049</v>
      </c>
      <c r="M1124" s="8"/>
      <c r="N1124" s="8" t="s">
        <v>7823</v>
      </c>
      <c r="O1124" s="8" t="s">
        <v>7823</v>
      </c>
      <c r="P1124" s="8" t="s">
        <v>7823</v>
      </c>
      <c r="Q1124" s="16"/>
      <c r="R1124" s="16" t="s">
        <v>7823</v>
      </c>
      <c r="S1124" s="8" t="s">
        <v>7823</v>
      </c>
      <c r="V1124" s="8" t="s">
        <v>7823</v>
      </c>
      <c r="X1124" s="8"/>
      <c r="Y1124" s="22"/>
      <c r="AC1124" s="8">
        <f t="shared" si="213"/>
        <v>8</v>
      </c>
      <c r="AD1124" s="8">
        <f t="shared" si="211"/>
        <v>0</v>
      </c>
      <c r="AE1124" s="8">
        <f t="shared" si="212"/>
        <v>0</v>
      </c>
      <c r="AF1124" s="8">
        <f t="shared" si="205"/>
        <v>0</v>
      </c>
      <c r="AG1124" s="3">
        <f t="shared" si="214"/>
        <v>8</v>
      </c>
    </row>
    <row r="1125" spans="1:33">
      <c r="A1125" s="3" t="s">
        <v>9587</v>
      </c>
      <c r="B1125" s="3" t="s">
        <v>9589</v>
      </c>
      <c r="C1125" s="2" t="s">
        <v>8820</v>
      </c>
      <c r="D1125" s="2" t="s">
        <v>6596</v>
      </c>
      <c r="E1125" s="2" t="s">
        <v>6948</v>
      </c>
      <c r="F1125" s="3" t="s">
        <v>1990</v>
      </c>
      <c r="H1125" s="8"/>
      <c r="I1125" s="8" t="s">
        <v>7823</v>
      </c>
      <c r="J1125" s="72" t="s">
        <v>7823</v>
      </c>
      <c r="L1125" s="32"/>
      <c r="M1125" s="8"/>
      <c r="O1125" s="8"/>
      <c r="Q1125" s="16"/>
      <c r="R1125" s="16" t="s">
        <v>7823</v>
      </c>
      <c r="S1125" s="8"/>
      <c r="V1125" s="8"/>
      <c r="X1125" s="8"/>
      <c r="Y1125" s="22"/>
      <c r="AC1125" s="8">
        <f t="shared" si="213"/>
        <v>3</v>
      </c>
      <c r="AD1125" s="8">
        <f t="shared" si="211"/>
        <v>0</v>
      </c>
      <c r="AE1125" s="8">
        <f t="shared" si="212"/>
        <v>0</v>
      </c>
      <c r="AF1125" s="8">
        <f t="shared" si="205"/>
        <v>0</v>
      </c>
      <c r="AG1125" s="3">
        <f t="shared" si="214"/>
        <v>3</v>
      </c>
    </row>
    <row r="1126" spans="1:33">
      <c r="A1126" s="3" t="s">
        <v>9587</v>
      </c>
      <c r="B1126" s="3" t="s">
        <v>9589</v>
      </c>
      <c r="C1126" s="2" t="s">
        <v>8820</v>
      </c>
      <c r="D1126" s="2" t="s">
        <v>7997</v>
      </c>
      <c r="E1126" s="2" t="s">
        <v>6949</v>
      </c>
      <c r="F1126" s="3" t="s">
        <v>2144</v>
      </c>
      <c r="H1126" s="8"/>
      <c r="I1126" s="8"/>
      <c r="J1126" s="73" t="s">
        <v>8991</v>
      </c>
      <c r="L1126" s="32"/>
      <c r="M1126" s="8"/>
      <c r="O1126" s="8"/>
      <c r="Q1126" s="16"/>
      <c r="S1126" s="8"/>
      <c r="V1126" s="8"/>
      <c r="X1126" s="8"/>
      <c r="Y1126" s="22"/>
      <c r="AC1126" s="8">
        <f t="shared" si="213"/>
        <v>1</v>
      </c>
      <c r="AD1126" s="8">
        <f t="shared" si="211"/>
        <v>0</v>
      </c>
      <c r="AE1126" s="8">
        <f t="shared" si="212"/>
        <v>0</v>
      </c>
      <c r="AF1126" s="8">
        <f t="shared" si="205"/>
        <v>0</v>
      </c>
      <c r="AG1126" s="3">
        <f t="shared" si="214"/>
        <v>1</v>
      </c>
    </row>
    <row r="1127" spans="1:33">
      <c r="A1127" s="3" t="s">
        <v>9587</v>
      </c>
      <c r="B1127" s="3" t="s">
        <v>9589</v>
      </c>
      <c r="C1127" s="2" t="s">
        <v>8820</v>
      </c>
      <c r="D1127" s="2" t="s">
        <v>6767</v>
      </c>
      <c r="E1127" s="2" t="s">
        <v>6959</v>
      </c>
      <c r="F1127" s="3" t="s">
        <v>2576</v>
      </c>
      <c r="H1127" s="8"/>
      <c r="I1127" s="8" t="s">
        <v>7823</v>
      </c>
      <c r="J1127" s="72" t="s">
        <v>7823</v>
      </c>
      <c r="L1127" s="32"/>
      <c r="M1127" s="8"/>
      <c r="O1127" s="8"/>
      <c r="Q1127" s="16"/>
      <c r="R1127" s="16" t="s">
        <v>7823</v>
      </c>
      <c r="S1127" s="8"/>
      <c r="V1127" s="8"/>
      <c r="X1127" s="8"/>
      <c r="Y1127" s="22"/>
      <c r="AC1127" s="8">
        <f t="shared" si="213"/>
        <v>3</v>
      </c>
      <c r="AD1127" s="8">
        <f t="shared" si="211"/>
        <v>0</v>
      </c>
      <c r="AE1127" s="8">
        <f t="shared" si="212"/>
        <v>0</v>
      </c>
      <c r="AF1127" s="8">
        <f t="shared" si="205"/>
        <v>0</v>
      </c>
      <c r="AG1127" s="3">
        <f t="shared" si="214"/>
        <v>3</v>
      </c>
    </row>
    <row r="1128" spans="1:33">
      <c r="A1128" s="3" t="s">
        <v>9587</v>
      </c>
      <c r="B1128" s="3" t="s">
        <v>9589</v>
      </c>
      <c r="C1128" s="2" t="s">
        <v>8820</v>
      </c>
      <c r="D1128" s="2" t="s">
        <v>6782</v>
      </c>
      <c r="E1128" s="2" t="s">
        <v>6443</v>
      </c>
      <c r="F1128" s="3" t="s">
        <v>2131</v>
      </c>
      <c r="H1128" s="8"/>
      <c r="I1128" s="8"/>
      <c r="L1128" s="32" t="s">
        <v>10049</v>
      </c>
      <c r="M1128" s="8"/>
      <c r="N1128" s="8" t="s">
        <v>7823</v>
      </c>
      <c r="O1128" s="8"/>
      <c r="Q1128" s="16"/>
      <c r="R1128" s="16" t="s">
        <v>8688</v>
      </c>
      <c r="S1128" s="8"/>
      <c r="V1128" s="8"/>
      <c r="X1128" s="8"/>
      <c r="Y1128" s="22"/>
      <c r="AC1128" s="8">
        <f t="shared" si="213"/>
        <v>3</v>
      </c>
      <c r="AD1128" s="8">
        <f t="shared" si="211"/>
        <v>0</v>
      </c>
      <c r="AE1128" s="8">
        <f t="shared" si="212"/>
        <v>0</v>
      </c>
      <c r="AF1128" s="8">
        <f t="shared" si="205"/>
        <v>0</v>
      </c>
      <c r="AG1128" s="3">
        <f t="shared" si="214"/>
        <v>3</v>
      </c>
    </row>
    <row r="1129" spans="1:33">
      <c r="A1129" s="3" t="s">
        <v>9587</v>
      </c>
      <c r="B1129" s="3" t="s">
        <v>9589</v>
      </c>
      <c r="C1129" s="2" t="s">
        <v>8820</v>
      </c>
      <c r="D1129" s="2" t="s">
        <v>6436</v>
      </c>
      <c r="E1129" s="2" t="s">
        <v>6965</v>
      </c>
      <c r="F1129" s="3" t="s">
        <v>2132</v>
      </c>
      <c r="H1129" s="8"/>
      <c r="I1129" s="8" t="s">
        <v>7823</v>
      </c>
      <c r="L1129" s="32" t="s">
        <v>10049</v>
      </c>
      <c r="M1129" s="8"/>
      <c r="N1129" s="8" t="s">
        <v>7823</v>
      </c>
      <c r="O1129" s="8"/>
      <c r="Q1129" s="16"/>
      <c r="R1129" s="16" t="s">
        <v>7823</v>
      </c>
      <c r="S1129" s="8"/>
      <c r="V1129" s="8"/>
      <c r="X1129" s="8"/>
      <c r="Y1129" s="22"/>
      <c r="AC1129" s="8">
        <f t="shared" si="213"/>
        <v>4</v>
      </c>
      <c r="AD1129" s="8">
        <f t="shared" si="211"/>
        <v>0</v>
      </c>
      <c r="AE1129" s="8">
        <f t="shared" si="212"/>
        <v>0</v>
      </c>
      <c r="AF1129" s="8">
        <f t="shared" si="205"/>
        <v>0</v>
      </c>
      <c r="AG1129" s="3">
        <f t="shared" si="214"/>
        <v>4</v>
      </c>
    </row>
    <row r="1130" spans="1:33">
      <c r="A1130" s="3" t="s">
        <v>9587</v>
      </c>
      <c r="B1130" s="3" t="s">
        <v>9589</v>
      </c>
      <c r="C1130" s="2" t="s">
        <v>8820</v>
      </c>
      <c r="D1130" s="2" t="s">
        <v>8586</v>
      </c>
      <c r="E1130" s="2" t="s">
        <v>6608</v>
      </c>
      <c r="F1130" s="3" t="s">
        <v>2433</v>
      </c>
      <c r="H1130" s="8"/>
      <c r="I1130" s="8"/>
      <c r="L1130" s="32" t="s">
        <v>7823</v>
      </c>
      <c r="M1130" s="8"/>
      <c r="N1130" s="8" t="s">
        <v>7823</v>
      </c>
      <c r="O1130" s="8"/>
      <c r="Q1130" s="16"/>
      <c r="S1130" s="8"/>
      <c r="V1130" s="8" t="s">
        <v>7823</v>
      </c>
      <c r="X1130" s="8"/>
      <c r="Y1130" s="22"/>
      <c r="AC1130" s="8">
        <f t="shared" si="213"/>
        <v>3</v>
      </c>
      <c r="AD1130" s="8">
        <f t="shared" si="211"/>
        <v>0</v>
      </c>
      <c r="AE1130" s="8">
        <f t="shared" si="212"/>
        <v>0</v>
      </c>
      <c r="AF1130" s="8">
        <f t="shared" si="205"/>
        <v>0</v>
      </c>
      <c r="AG1130" s="3">
        <f t="shared" si="214"/>
        <v>3</v>
      </c>
    </row>
    <row r="1131" spans="1:33">
      <c r="A1131" s="3" t="s">
        <v>9587</v>
      </c>
      <c r="B1131" s="3" t="s">
        <v>9589</v>
      </c>
      <c r="C1131" s="2" t="s">
        <v>9337</v>
      </c>
      <c r="D1131" s="2" t="s">
        <v>7135</v>
      </c>
      <c r="E1131" s="2" t="s">
        <v>6960</v>
      </c>
      <c r="F1131" s="3" t="s">
        <v>2587</v>
      </c>
      <c r="H1131" s="8"/>
      <c r="I1131" s="8" t="s">
        <v>7823</v>
      </c>
      <c r="J1131" s="72" t="s">
        <v>7823</v>
      </c>
      <c r="L1131" s="32" t="s">
        <v>10049</v>
      </c>
      <c r="M1131" s="8"/>
      <c r="N1131" s="8" t="s">
        <v>7823</v>
      </c>
      <c r="O1131" s="8"/>
      <c r="Q1131" s="16"/>
      <c r="R1131" s="16" t="s">
        <v>7823</v>
      </c>
      <c r="S1131" s="8"/>
      <c r="V1131" s="8"/>
      <c r="X1131" s="8"/>
      <c r="Y1131" s="22"/>
      <c r="AC1131" s="8">
        <f t="shared" si="213"/>
        <v>5</v>
      </c>
      <c r="AD1131" s="8">
        <f t="shared" si="211"/>
        <v>0</v>
      </c>
      <c r="AE1131" s="8">
        <f t="shared" si="212"/>
        <v>0</v>
      </c>
      <c r="AF1131" s="8">
        <f t="shared" ref="AF1131:AF1194" si="215">COUNTIF(G1131:Z1131,"IN")</f>
        <v>0</v>
      </c>
      <c r="AG1131" s="3">
        <f t="shared" si="214"/>
        <v>5</v>
      </c>
    </row>
    <row r="1132" spans="1:33">
      <c r="A1132" s="3" t="s">
        <v>9587</v>
      </c>
      <c r="B1132" s="3" t="s">
        <v>9589</v>
      </c>
      <c r="C1132" s="2" t="s">
        <v>9150</v>
      </c>
      <c r="D1132" s="2" t="s">
        <v>6774</v>
      </c>
      <c r="E1132" s="2" t="s">
        <v>6785</v>
      </c>
      <c r="F1132" s="3" t="s">
        <v>2904</v>
      </c>
      <c r="G1132" s="8" t="s">
        <v>7823</v>
      </c>
      <c r="H1132" s="8"/>
      <c r="I1132" s="8"/>
      <c r="J1132" s="72" t="s">
        <v>7823</v>
      </c>
      <c r="L1132" s="32" t="s">
        <v>10049</v>
      </c>
      <c r="M1132" s="8"/>
      <c r="N1132" s="8" t="s">
        <v>7823</v>
      </c>
      <c r="O1132" s="8" t="s">
        <v>7278</v>
      </c>
      <c r="P1132" s="8" t="s">
        <v>7823</v>
      </c>
      <c r="Q1132" s="16" t="s">
        <v>7823</v>
      </c>
      <c r="R1132" s="16" t="s">
        <v>7823</v>
      </c>
      <c r="S1132" s="8" t="s">
        <v>7823</v>
      </c>
      <c r="V1132" s="8" t="s">
        <v>7823</v>
      </c>
      <c r="X1132" s="8"/>
      <c r="Y1132" s="22"/>
      <c r="AC1132" s="8">
        <f t="shared" si="213"/>
        <v>9</v>
      </c>
      <c r="AD1132" s="8">
        <f t="shared" si="211"/>
        <v>0</v>
      </c>
      <c r="AE1132" s="8">
        <f t="shared" si="212"/>
        <v>0</v>
      </c>
      <c r="AF1132" s="8">
        <f t="shared" si="215"/>
        <v>0</v>
      </c>
      <c r="AG1132" s="3">
        <f t="shared" si="214"/>
        <v>9</v>
      </c>
    </row>
    <row r="1133" spans="1:33">
      <c r="A1133" s="3" t="s">
        <v>9587</v>
      </c>
      <c r="B1133" s="3" t="s">
        <v>9589</v>
      </c>
      <c r="C1133" s="2" t="s">
        <v>9150</v>
      </c>
      <c r="D1133" s="2" t="s">
        <v>7883</v>
      </c>
      <c r="E1133" s="2" t="s">
        <v>6093</v>
      </c>
      <c r="F1133" s="3" t="s">
        <v>1995</v>
      </c>
      <c r="H1133" s="8"/>
      <c r="I1133" s="8" t="s">
        <v>7823</v>
      </c>
      <c r="J1133" s="72" t="s">
        <v>7823</v>
      </c>
      <c r="L1133" s="32"/>
      <c r="M1133" s="8"/>
      <c r="O1133" s="8"/>
      <c r="Q1133" s="16"/>
      <c r="R1133" s="16" t="s">
        <v>7823</v>
      </c>
      <c r="S1133" s="8"/>
      <c r="V1133" s="8"/>
      <c r="X1133" s="8"/>
      <c r="Y1133" s="22"/>
      <c r="AC1133" s="8">
        <f t="shared" si="213"/>
        <v>3</v>
      </c>
      <c r="AD1133" s="8">
        <f t="shared" si="211"/>
        <v>0</v>
      </c>
      <c r="AE1133" s="8">
        <f t="shared" si="212"/>
        <v>0</v>
      </c>
      <c r="AF1133" s="8">
        <f t="shared" si="215"/>
        <v>0</v>
      </c>
      <c r="AG1133" s="3">
        <f t="shared" si="214"/>
        <v>3</v>
      </c>
    </row>
    <row r="1134" spans="1:33">
      <c r="A1134" s="3" t="s">
        <v>9587</v>
      </c>
      <c r="B1134" s="3" t="s">
        <v>9589</v>
      </c>
      <c r="C1134" s="2" t="s">
        <v>9150</v>
      </c>
      <c r="D1134" s="2" t="s">
        <v>7500</v>
      </c>
      <c r="E1134" s="2" t="s">
        <v>7312</v>
      </c>
      <c r="F1134" s="3" t="s">
        <v>1857</v>
      </c>
      <c r="H1134" s="8"/>
      <c r="I1134" s="8"/>
      <c r="L1134" s="32" t="s">
        <v>10049</v>
      </c>
      <c r="M1134" s="8"/>
      <c r="N1134" s="8" t="s">
        <v>7823</v>
      </c>
      <c r="O1134" s="8"/>
      <c r="Q1134" s="16"/>
      <c r="R1134" s="16" t="s">
        <v>7823</v>
      </c>
      <c r="S1134" s="8"/>
      <c r="V1134" s="8"/>
      <c r="X1134" s="8"/>
      <c r="Y1134" s="22"/>
      <c r="AC1134" s="8">
        <f t="shared" si="213"/>
        <v>3</v>
      </c>
      <c r="AD1134" s="8">
        <f t="shared" si="211"/>
        <v>0</v>
      </c>
      <c r="AE1134" s="8">
        <f t="shared" si="212"/>
        <v>0</v>
      </c>
      <c r="AF1134" s="8">
        <f t="shared" si="215"/>
        <v>0</v>
      </c>
      <c r="AG1134" s="3">
        <f t="shared" si="214"/>
        <v>3</v>
      </c>
    </row>
    <row r="1135" spans="1:33">
      <c r="A1135" s="3" t="s">
        <v>9587</v>
      </c>
      <c r="B1135" s="3" t="s">
        <v>9589</v>
      </c>
      <c r="C1135" s="2" t="s">
        <v>9150</v>
      </c>
      <c r="D1135" s="2" t="s">
        <v>7108</v>
      </c>
      <c r="E1135" s="2" t="s">
        <v>6262</v>
      </c>
      <c r="F1135" s="3" t="s">
        <v>1561</v>
      </c>
      <c r="H1135" s="8"/>
      <c r="I1135" s="8"/>
      <c r="L1135" s="32" t="s">
        <v>10049</v>
      </c>
      <c r="M1135" s="8"/>
      <c r="O1135" s="8"/>
      <c r="Q1135" s="16"/>
      <c r="S1135" s="8"/>
      <c r="V1135" s="8"/>
      <c r="X1135" s="8"/>
      <c r="Y1135" s="22"/>
      <c r="AC1135" s="8">
        <f t="shared" si="213"/>
        <v>1</v>
      </c>
      <c r="AD1135" s="8">
        <f t="shared" si="211"/>
        <v>0</v>
      </c>
      <c r="AE1135" s="8">
        <f t="shared" si="212"/>
        <v>0</v>
      </c>
      <c r="AF1135" s="8">
        <f t="shared" si="215"/>
        <v>0</v>
      </c>
      <c r="AG1135" s="3">
        <f t="shared" si="214"/>
        <v>1</v>
      </c>
    </row>
    <row r="1136" spans="1:33">
      <c r="A1136" s="3" t="s">
        <v>9587</v>
      </c>
      <c r="B1136" s="3" t="s">
        <v>9589</v>
      </c>
      <c r="C1136" s="2" t="s">
        <v>9150</v>
      </c>
      <c r="D1136" s="2" t="s">
        <v>6092</v>
      </c>
      <c r="E1136" s="2" t="s">
        <v>6617</v>
      </c>
      <c r="F1136" s="3" t="s">
        <v>2295</v>
      </c>
      <c r="H1136" s="8"/>
      <c r="I1136" s="8" t="s">
        <v>7823</v>
      </c>
      <c r="J1136" s="72" t="s">
        <v>7823</v>
      </c>
      <c r="L1136" s="32"/>
      <c r="M1136" s="8"/>
      <c r="O1136" s="8"/>
      <c r="Q1136" s="16"/>
      <c r="R1136" s="16" t="s">
        <v>7823</v>
      </c>
      <c r="S1136" s="8"/>
      <c r="V1136" s="8"/>
      <c r="X1136" s="8"/>
      <c r="Y1136" s="22"/>
      <c r="AC1136" s="8">
        <f t="shared" si="213"/>
        <v>3</v>
      </c>
      <c r="AD1136" s="8">
        <f t="shared" si="211"/>
        <v>0</v>
      </c>
      <c r="AE1136" s="8">
        <f t="shared" si="212"/>
        <v>0</v>
      </c>
      <c r="AF1136" s="8">
        <f t="shared" si="215"/>
        <v>0</v>
      </c>
      <c r="AG1136" s="3">
        <f t="shared" si="214"/>
        <v>3</v>
      </c>
    </row>
    <row r="1137" spans="1:33">
      <c r="A1137" s="3" t="s">
        <v>9587</v>
      </c>
      <c r="B1137" s="3" t="s">
        <v>9589</v>
      </c>
      <c r="C1137" s="2" t="s">
        <v>9150</v>
      </c>
      <c r="D1137" s="2" t="s">
        <v>5928</v>
      </c>
      <c r="E1137" s="2" t="s">
        <v>6444</v>
      </c>
      <c r="F1137" s="3" t="s">
        <v>2296</v>
      </c>
      <c r="H1137" s="8"/>
      <c r="I1137" s="8"/>
      <c r="J1137" s="73" t="s">
        <v>8991</v>
      </c>
      <c r="L1137" s="32"/>
      <c r="M1137" s="8"/>
      <c r="O1137" s="8"/>
      <c r="Q1137" s="16"/>
      <c r="S1137" s="8"/>
      <c r="V1137" s="8"/>
      <c r="X1137" s="8"/>
      <c r="Y1137" s="22"/>
      <c r="AC1137" s="8">
        <f t="shared" si="213"/>
        <v>1</v>
      </c>
      <c r="AD1137" s="8">
        <f t="shared" si="211"/>
        <v>0</v>
      </c>
      <c r="AE1137" s="8">
        <f t="shared" si="212"/>
        <v>0</v>
      </c>
      <c r="AF1137" s="8">
        <f t="shared" si="215"/>
        <v>0</v>
      </c>
      <c r="AG1137" s="3">
        <f t="shared" si="214"/>
        <v>1</v>
      </c>
    </row>
    <row r="1138" spans="1:33">
      <c r="A1138" s="3" t="s">
        <v>9587</v>
      </c>
      <c r="B1138" s="3" t="s">
        <v>9589</v>
      </c>
      <c r="C1138" s="2" t="s">
        <v>9166</v>
      </c>
      <c r="D1138" s="2" t="s">
        <v>6263</v>
      </c>
      <c r="E1138" s="2" t="s">
        <v>6625</v>
      </c>
      <c r="F1138" s="3" t="s">
        <v>2287</v>
      </c>
      <c r="H1138" s="8"/>
      <c r="I1138" s="8"/>
      <c r="L1138" s="32" t="s">
        <v>10049</v>
      </c>
      <c r="M1138" s="8"/>
      <c r="N1138" s="8" t="s">
        <v>7823</v>
      </c>
      <c r="O1138" s="8"/>
      <c r="Q1138" s="16"/>
      <c r="R1138" s="16" t="s">
        <v>7823</v>
      </c>
      <c r="S1138" s="8"/>
      <c r="V1138" s="8"/>
      <c r="X1138" s="8"/>
      <c r="Y1138" s="22"/>
      <c r="AC1138" s="8">
        <f t="shared" si="213"/>
        <v>3</v>
      </c>
      <c r="AD1138" s="8">
        <f t="shared" si="211"/>
        <v>0</v>
      </c>
      <c r="AE1138" s="8">
        <f t="shared" si="212"/>
        <v>0</v>
      </c>
      <c r="AF1138" s="8">
        <f t="shared" si="215"/>
        <v>0</v>
      </c>
      <c r="AG1138" s="3">
        <f t="shared" si="214"/>
        <v>3</v>
      </c>
    </row>
    <row r="1139" spans="1:33">
      <c r="A1139" s="3" t="s">
        <v>9587</v>
      </c>
      <c r="B1139" s="3" t="s">
        <v>9589</v>
      </c>
      <c r="C1139" s="2" t="s">
        <v>9356</v>
      </c>
      <c r="D1139" s="2" t="s">
        <v>6626</v>
      </c>
      <c r="E1139" s="2" t="s">
        <v>6627</v>
      </c>
      <c r="F1139" s="3" t="s">
        <v>2288</v>
      </c>
      <c r="H1139" s="8"/>
      <c r="I1139" s="8"/>
      <c r="J1139" s="72" t="s">
        <v>7823</v>
      </c>
      <c r="L1139" s="32"/>
      <c r="M1139" s="8"/>
      <c r="O1139" s="8" t="s">
        <v>7823</v>
      </c>
      <c r="P1139" s="8" t="s">
        <v>7823</v>
      </c>
      <c r="Q1139" s="16"/>
      <c r="S1139" s="8" t="s">
        <v>7823</v>
      </c>
      <c r="V1139" s="8" t="s">
        <v>7823</v>
      </c>
      <c r="X1139" s="8"/>
      <c r="Y1139" s="22"/>
      <c r="AC1139" s="8">
        <f t="shared" si="213"/>
        <v>5</v>
      </c>
      <c r="AD1139" s="8">
        <f t="shared" si="211"/>
        <v>0</v>
      </c>
      <c r="AE1139" s="8">
        <f t="shared" si="212"/>
        <v>0</v>
      </c>
      <c r="AF1139" s="8">
        <f t="shared" si="215"/>
        <v>0</v>
      </c>
      <c r="AG1139" s="3">
        <f t="shared" si="214"/>
        <v>5</v>
      </c>
    </row>
    <row r="1140" spans="1:33">
      <c r="A1140" s="3" t="s">
        <v>9587</v>
      </c>
      <c r="B1140" s="3" t="s">
        <v>9589</v>
      </c>
      <c r="C1140" s="2" t="s">
        <v>9356</v>
      </c>
      <c r="D1140" s="2" t="s">
        <v>6628</v>
      </c>
      <c r="E1140" s="2" t="s">
        <v>6629</v>
      </c>
      <c r="F1140" s="3" t="s">
        <v>1558</v>
      </c>
      <c r="H1140" s="8"/>
      <c r="I1140" s="8" t="s">
        <v>7823</v>
      </c>
      <c r="J1140" s="72" t="s">
        <v>7823</v>
      </c>
      <c r="L1140" s="32" t="s">
        <v>10049</v>
      </c>
      <c r="M1140" s="8"/>
      <c r="N1140" s="8" t="s">
        <v>7823</v>
      </c>
      <c r="O1140" s="8"/>
      <c r="Q1140" s="16"/>
      <c r="R1140" s="16" t="s">
        <v>7823</v>
      </c>
      <c r="S1140" s="8"/>
      <c r="V1140" s="8"/>
      <c r="X1140" s="8"/>
      <c r="Y1140" s="22"/>
      <c r="AC1140" s="8">
        <f t="shared" si="213"/>
        <v>5</v>
      </c>
      <c r="AD1140" s="8">
        <f t="shared" si="211"/>
        <v>0</v>
      </c>
      <c r="AE1140" s="8">
        <f t="shared" si="212"/>
        <v>0</v>
      </c>
      <c r="AF1140" s="8">
        <f t="shared" si="215"/>
        <v>0</v>
      </c>
      <c r="AG1140" s="3">
        <f t="shared" si="214"/>
        <v>5</v>
      </c>
    </row>
    <row r="1141" spans="1:33">
      <c r="A1141" s="3" t="s">
        <v>9587</v>
      </c>
      <c r="B1141" s="3" t="s">
        <v>9589</v>
      </c>
      <c r="C1141" s="2" t="s">
        <v>9356</v>
      </c>
      <c r="D1141" s="2" t="s">
        <v>6637</v>
      </c>
      <c r="E1141" s="2" t="s">
        <v>7173</v>
      </c>
      <c r="F1141" s="3" t="s">
        <v>1855</v>
      </c>
      <c r="H1141" s="8"/>
      <c r="I1141" s="8" t="s">
        <v>7823</v>
      </c>
      <c r="J1141" s="72" t="s">
        <v>7823</v>
      </c>
      <c r="L1141" s="32" t="s">
        <v>10049</v>
      </c>
      <c r="M1141" s="8"/>
      <c r="N1141" s="8" t="s">
        <v>7823</v>
      </c>
      <c r="O1141" s="8"/>
      <c r="Q1141" s="16"/>
      <c r="R1141" s="16" t="s">
        <v>7823</v>
      </c>
      <c r="S1141" s="8"/>
      <c r="V1141" s="8" t="s">
        <v>7823</v>
      </c>
      <c r="X1141" s="8"/>
      <c r="Y1141" s="22"/>
      <c r="AC1141" s="8">
        <f t="shared" si="213"/>
        <v>6</v>
      </c>
      <c r="AD1141" s="8">
        <f t="shared" si="211"/>
        <v>0</v>
      </c>
      <c r="AE1141" s="8">
        <f t="shared" si="212"/>
        <v>0</v>
      </c>
      <c r="AF1141" s="8">
        <f t="shared" si="215"/>
        <v>0</v>
      </c>
      <c r="AG1141" s="3">
        <f t="shared" si="214"/>
        <v>6</v>
      </c>
    </row>
    <row r="1142" spans="1:33">
      <c r="A1142" s="3" t="s">
        <v>9587</v>
      </c>
      <c r="B1142" s="3" t="s">
        <v>9589</v>
      </c>
      <c r="C1142" s="2" t="s">
        <v>9356</v>
      </c>
      <c r="D1142" s="2" t="s">
        <v>8272</v>
      </c>
      <c r="E1142" s="2" t="s">
        <v>6286</v>
      </c>
      <c r="F1142" s="3" t="s">
        <v>2286</v>
      </c>
      <c r="H1142" s="8"/>
      <c r="I1142" s="8" t="s">
        <v>7823</v>
      </c>
      <c r="J1142" s="72" t="s">
        <v>7823</v>
      </c>
      <c r="L1142" s="32" t="s">
        <v>10049</v>
      </c>
      <c r="M1142" s="8"/>
      <c r="N1142" s="8" t="s">
        <v>7823</v>
      </c>
      <c r="O1142" s="8"/>
      <c r="Q1142" s="16"/>
      <c r="R1142" s="16" t="s">
        <v>7823</v>
      </c>
      <c r="S1142" s="8"/>
      <c r="V1142" s="8"/>
      <c r="X1142" s="8"/>
      <c r="Y1142" s="22"/>
      <c r="AC1142" s="8">
        <f t="shared" si="213"/>
        <v>5</v>
      </c>
      <c r="AD1142" s="8">
        <f t="shared" si="211"/>
        <v>0</v>
      </c>
      <c r="AE1142" s="8">
        <f t="shared" si="212"/>
        <v>0</v>
      </c>
      <c r="AF1142" s="8">
        <f t="shared" si="215"/>
        <v>0</v>
      </c>
      <c r="AG1142" s="3">
        <f t="shared" si="214"/>
        <v>5</v>
      </c>
    </row>
    <row r="1143" spans="1:33">
      <c r="A1143" s="3" t="s">
        <v>9587</v>
      </c>
      <c r="B1143" s="3" t="s">
        <v>9589</v>
      </c>
      <c r="C1143" s="2" t="s">
        <v>7465</v>
      </c>
      <c r="D1143" s="2" t="s">
        <v>6287</v>
      </c>
      <c r="E1143" s="2" t="s">
        <v>6810</v>
      </c>
      <c r="F1143" s="3" t="s">
        <v>2435</v>
      </c>
      <c r="H1143" s="8"/>
      <c r="I1143" s="8" t="s">
        <v>7823</v>
      </c>
      <c r="J1143" s="72" t="s">
        <v>7823</v>
      </c>
      <c r="L1143" s="32" t="s">
        <v>10049</v>
      </c>
      <c r="M1143" s="8"/>
      <c r="N1143" s="8" t="s">
        <v>7823</v>
      </c>
      <c r="O1143" s="8" t="s">
        <v>7823</v>
      </c>
      <c r="P1143" s="8" t="s">
        <v>7823</v>
      </c>
      <c r="Q1143" s="16"/>
      <c r="R1143" s="16" t="s">
        <v>7823</v>
      </c>
      <c r="S1143" s="8" t="s">
        <v>7823</v>
      </c>
      <c r="V1143" s="8" t="s">
        <v>7823</v>
      </c>
      <c r="X1143" s="8"/>
      <c r="Y1143" s="22"/>
      <c r="AC1143" s="8">
        <f t="shared" si="213"/>
        <v>9</v>
      </c>
      <c r="AD1143" s="8">
        <f t="shared" si="211"/>
        <v>0</v>
      </c>
      <c r="AE1143" s="8">
        <f t="shared" si="212"/>
        <v>0</v>
      </c>
      <c r="AF1143" s="8">
        <f t="shared" si="215"/>
        <v>0</v>
      </c>
      <c r="AG1143" s="3">
        <f t="shared" si="214"/>
        <v>9</v>
      </c>
    </row>
    <row r="1144" spans="1:33">
      <c r="A1144" s="3" t="s">
        <v>9590</v>
      </c>
      <c r="B1144" s="3" t="s">
        <v>9591</v>
      </c>
      <c r="C1144" s="2" t="s">
        <v>9027</v>
      </c>
      <c r="D1144" s="2" t="s">
        <v>6812</v>
      </c>
      <c r="E1144" s="2" t="s">
        <v>6804</v>
      </c>
      <c r="F1144" s="3" t="s">
        <v>2750</v>
      </c>
      <c r="H1144" s="8"/>
      <c r="I1144" s="8"/>
      <c r="J1144" s="72" t="s">
        <v>7823</v>
      </c>
      <c r="L1144" s="32" t="s">
        <v>10049</v>
      </c>
      <c r="M1144" s="8"/>
      <c r="N1144" s="8" t="s">
        <v>7823</v>
      </c>
      <c r="O1144" s="8"/>
      <c r="Q1144" s="16"/>
      <c r="R1144" s="16" t="s">
        <v>7823</v>
      </c>
      <c r="S1144" s="8"/>
      <c r="V1144" s="8"/>
      <c r="X1144" s="8"/>
      <c r="Y1144" s="22"/>
      <c r="AC1144" s="8">
        <f t="shared" si="213"/>
        <v>4</v>
      </c>
      <c r="AD1144" s="8">
        <f t="shared" si="211"/>
        <v>0</v>
      </c>
      <c r="AE1144" s="8">
        <f t="shared" si="212"/>
        <v>0</v>
      </c>
      <c r="AF1144" s="8">
        <f t="shared" si="215"/>
        <v>0</v>
      </c>
      <c r="AG1144" s="3">
        <f t="shared" si="214"/>
        <v>4</v>
      </c>
    </row>
    <row r="1145" spans="1:33">
      <c r="A1145" s="3" t="s">
        <v>9590</v>
      </c>
      <c r="B1145" s="3" t="s">
        <v>9591</v>
      </c>
      <c r="C1145" s="2" t="s">
        <v>9027</v>
      </c>
      <c r="D1145" s="2" t="s">
        <v>6800</v>
      </c>
      <c r="E1145" s="2" t="s">
        <v>6801</v>
      </c>
      <c r="F1145" s="3" t="s">
        <v>1422</v>
      </c>
      <c r="H1145" s="8"/>
      <c r="I1145" s="8" t="s">
        <v>7823</v>
      </c>
      <c r="J1145" s="72" t="s">
        <v>7823</v>
      </c>
      <c r="L1145" s="32"/>
      <c r="M1145" s="8"/>
      <c r="O1145" s="8"/>
      <c r="Q1145" s="16"/>
      <c r="S1145" s="8"/>
      <c r="V1145" s="8"/>
      <c r="X1145" s="8"/>
      <c r="Y1145" s="22"/>
      <c r="AC1145" s="8">
        <f t="shared" si="213"/>
        <v>2</v>
      </c>
      <c r="AD1145" s="8">
        <f t="shared" si="211"/>
        <v>0</v>
      </c>
      <c r="AE1145" s="8">
        <f t="shared" si="212"/>
        <v>0</v>
      </c>
      <c r="AF1145" s="8">
        <f t="shared" si="215"/>
        <v>0</v>
      </c>
      <c r="AG1145" s="3">
        <f t="shared" si="214"/>
        <v>2</v>
      </c>
    </row>
    <row r="1146" spans="1:33">
      <c r="A1146" s="3" t="s">
        <v>9590</v>
      </c>
      <c r="B1146" s="3" t="s">
        <v>9591</v>
      </c>
      <c r="C1146" s="2" t="s">
        <v>9027</v>
      </c>
      <c r="D1146" s="2" t="s">
        <v>7174</v>
      </c>
      <c r="E1146" s="2" t="s">
        <v>6797</v>
      </c>
      <c r="F1146" s="3" t="s">
        <v>2328</v>
      </c>
      <c r="H1146" s="8"/>
      <c r="I1146" s="8"/>
      <c r="L1146" s="32" t="s">
        <v>10049</v>
      </c>
      <c r="M1146" s="8"/>
      <c r="O1146" s="8"/>
      <c r="Q1146" s="16"/>
      <c r="S1146" s="8"/>
      <c r="V1146" s="8"/>
      <c r="X1146" s="8"/>
      <c r="Y1146" s="22"/>
      <c r="AC1146" s="8">
        <f t="shared" si="213"/>
        <v>1</v>
      </c>
      <c r="AD1146" s="8">
        <f t="shared" si="211"/>
        <v>0</v>
      </c>
      <c r="AE1146" s="8">
        <f t="shared" si="212"/>
        <v>0</v>
      </c>
      <c r="AF1146" s="8">
        <f t="shared" si="215"/>
        <v>0</v>
      </c>
      <c r="AG1146" s="3">
        <f t="shared" si="214"/>
        <v>1</v>
      </c>
    </row>
    <row r="1147" spans="1:33">
      <c r="A1147" s="3" t="s">
        <v>9590</v>
      </c>
      <c r="B1147" s="3" t="s">
        <v>9591</v>
      </c>
      <c r="C1147" s="2" t="s">
        <v>9027</v>
      </c>
      <c r="D1147" s="2" t="s">
        <v>6798</v>
      </c>
      <c r="E1147" s="2" t="s">
        <v>6803</v>
      </c>
      <c r="F1147" s="3" t="s">
        <v>2162</v>
      </c>
      <c r="H1147" s="8"/>
      <c r="I1147" s="8"/>
      <c r="L1147" s="32" t="s">
        <v>10049</v>
      </c>
      <c r="M1147" s="8"/>
      <c r="N1147" s="8" t="s">
        <v>7823</v>
      </c>
      <c r="O1147" s="8"/>
      <c r="Q1147" s="16"/>
      <c r="S1147" s="8"/>
      <c r="V1147" s="8"/>
      <c r="X1147" s="8"/>
      <c r="Y1147" s="22"/>
      <c r="AC1147" s="8">
        <f t="shared" si="213"/>
        <v>2</v>
      </c>
      <c r="AD1147" s="8">
        <f t="shared" si="211"/>
        <v>0</v>
      </c>
      <c r="AE1147" s="8">
        <f t="shared" si="212"/>
        <v>0</v>
      </c>
      <c r="AF1147" s="8">
        <f t="shared" si="215"/>
        <v>0</v>
      </c>
      <c r="AG1147" s="3">
        <f t="shared" si="214"/>
        <v>2</v>
      </c>
    </row>
    <row r="1148" spans="1:33">
      <c r="A1148" s="3" t="s">
        <v>9590</v>
      </c>
      <c r="B1148" s="3" t="s">
        <v>9591</v>
      </c>
      <c r="C1148" s="2" t="s">
        <v>9027</v>
      </c>
      <c r="D1148" s="2" t="s">
        <v>6110</v>
      </c>
      <c r="E1148" s="2" t="s">
        <v>7172</v>
      </c>
      <c r="F1148" s="3" t="s">
        <v>1865</v>
      </c>
      <c r="H1148" s="8"/>
      <c r="I1148" s="8"/>
      <c r="L1148" s="33" t="s">
        <v>8991</v>
      </c>
      <c r="M1148" s="8"/>
      <c r="O1148" s="8"/>
      <c r="Q1148" s="16"/>
      <c r="S1148" s="8"/>
      <c r="V1148" s="8"/>
      <c r="X1148" s="8"/>
      <c r="Y1148" s="22"/>
      <c r="AC1148" s="8">
        <f t="shared" si="213"/>
        <v>1</v>
      </c>
      <c r="AD1148" s="8">
        <f t="shared" si="211"/>
        <v>0</v>
      </c>
      <c r="AE1148" s="8">
        <f t="shared" si="212"/>
        <v>0</v>
      </c>
      <c r="AF1148" s="8">
        <f t="shared" si="215"/>
        <v>0</v>
      </c>
      <c r="AG1148" s="3">
        <f t="shared" si="214"/>
        <v>1</v>
      </c>
    </row>
    <row r="1149" spans="1:33">
      <c r="A1149" s="3" t="s">
        <v>9590</v>
      </c>
      <c r="B1149" s="3" t="s">
        <v>9591</v>
      </c>
      <c r="C1149" s="2" t="s">
        <v>9027</v>
      </c>
      <c r="D1149" s="2" t="s">
        <v>6284</v>
      </c>
      <c r="E1149" s="2" t="s">
        <v>5613</v>
      </c>
      <c r="F1149" s="3" t="s">
        <v>2317</v>
      </c>
      <c r="H1149" s="8"/>
      <c r="I1149" s="8"/>
      <c r="L1149" s="32"/>
      <c r="M1149" s="8"/>
      <c r="O1149" s="8"/>
      <c r="Q1149" s="16"/>
      <c r="R1149" s="23" t="s">
        <v>8991</v>
      </c>
      <c r="S1149" s="8"/>
      <c r="V1149" s="8"/>
      <c r="X1149" s="8"/>
      <c r="Y1149" s="22"/>
      <c r="AC1149" s="8">
        <f t="shared" si="213"/>
        <v>1</v>
      </c>
      <c r="AD1149" s="8">
        <f t="shared" si="211"/>
        <v>0</v>
      </c>
      <c r="AE1149" s="8">
        <f t="shared" si="212"/>
        <v>0</v>
      </c>
      <c r="AF1149" s="8">
        <f t="shared" si="215"/>
        <v>0</v>
      </c>
      <c r="AG1149" s="3">
        <f t="shared" si="214"/>
        <v>1</v>
      </c>
    </row>
    <row r="1150" spans="1:33">
      <c r="A1150" s="3" t="s">
        <v>9590</v>
      </c>
      <c r="B1150" s="3" t="s">
        <v>9591</v>
      </c>
      <c r="C1150" s="2" t="s">
        <v>9027</v>
      </c>
      <c r="D1150" s="2" t="s">
        <v>5104</v>
      </c>
      <c r="E1150" s="2" t="s">
        <v>5280</v>
      </c>
      <c r="F1150" s="3" t="s">
        <v>1121</v>
      </c>
      <c r="H1150" s="8"/>
      <c r="I1150" s="8"/>
      <c r="L1150" s="32" t="s">
        <v>10049</v>
      </c>
      <c r="M1150" s="8"/>
      <c r="N1150" s="8" t="s">
        <v>7823</v>
      </c>
      <c r="O1150" s="8"/>
      <c r="Q1150" s="16"/>
      <c r="S1150" s="8"/>
      <c r="V1150" s="8"/>
      <c r="X1150" s="8"/>
      <c r="Y1150" s="22"/>
      <c r="AC1150" s="8">
        <f t="shared" si="213"/>
        <v>2</v>
      </c>
      <c r="AD1150" s="8">
        <f t="shared" si="211"/>
        <v>0</v>
      </c>
      <c r="AE1150" s="8">
        <f t="shared" si="212"/>
        <v>0</v>
      </c>
      <c r="AF1150" s="8">
        <f t="shared" si="215"/>
        <v>0</v>
      </c>
      <c r="AG1150" s="3">
        <f t="shared" si="214"/>
        <v>2</v>
      </c>
    </row>
    <row r="1151" spans="1:33">
      <c r="A1151" s="3" t="s">
        <v>9590</v>
      </c>
      <c r="B1151" s="3" t="s">
        <v>9591</v>
      </c>
      <c r="C1151" s="2" t="s">
        <v>9027</v>
      </c>
      <c r="D1151" s="2" t="s">
        <v>6457</v>
      </c>
      <c r="E1151" s="2" t="s">
        <v>6116</v>
      </c>
      <c r="F1151" s="3" t="s">
        <v>974</v>
      </c>
      <c r="H1151" s="8"/>
      <c r="I1151" s="8"/>
      <c r="J1151" s="73" t="s">
        <v>8991</v>
      </c>
      <c r="L1151" s="32"/>
      <c r="M1151" s="8"/>
      <c r="O1151" s="8"/>
      <c r="Q1151" s="16"/>
      <c r="S1151" s="8"/>
      <c r="V1151" s="8"/>
      <c r="X1151" s="8"/>
      <c r="Y1151" s="22"/>
      <c r="AC1151" s="8">
        <f t="shared" si="213"/>
        <v>1</v>
      </c>
      <c r="AD1151" s="8">
        <f t="shared" si="211"/>
        <v>0</v>
      </c>
      <c r="AE1151" s="8">
        <f t="shared" si="212"/>
        <v>0</v>
      </c>
      <c r="AF1151" s="8">
        <f t="shared" si="215"/>
        <v>0</v>
      </c>
      <c r="AG1151" s="3">
        <f t="shared" si="214"/>
        <v>1</v>
      </c>
    </row>
    <row r="1152" spans="1:33">
      <c r="A1152" s="3" t="s">
        <v>9590</v>
      </c>
      <c r="B1152" s="3" t="s">
        <v>9591</v>
      </c>
      <c r="C1152" s="2" t="s">
        <v>9027</v>
      </c>
      <c r="D1152" s="2" t="s">
        <v>6061</v>
      </c>
      <c r="E1152" s="2" t="s">
        <v>6117</v>
      </c>
      <c r="F1152" s="3" t="s">
        <v>836</v>
      </c>
      <c r="H1152" s="8"/>
      <c r="I1152" s="8"/>
      <c r="J1152" s="72" t="s">
        <v>7823</v>
      </c>
      <c r="L1152" s="32"/>
      <c r="M1152" s="8"/>
      <c r="O1152" s="8" t="s">
        <v>7823</v>
      </c>
      <c r="P1152" s="8" t="s">
        <v>7823</v>
      </c>
      <c r="Q1152" s="16"/>
      <c r="S1152" s="8" t="s">
        <v>7823</v>
      </c>
      <c r="V1152" s="8" t="s">
        <v>7823</v>
      </c>
      <c r="X1152" s="8"/>
      <c r="Y1152" s="22"/>
      <c r="AC1152" s="8">
        <f t="shared" si="213"/>
        <v>5</v>
      </c>
      <c r="AD1152" s="8">
        <f t="shared" si="211"/>
        <v>0</v>
      </c>
      <c r="AE1152" s="8">
        <f t="shared" si="212"/>
        <v>0</v>
      </c>
      <c r="AF1152" s="8">
        <f t="shared" si="215"/>
        <v>0</v>
      </c>
      <c r="AG1152" s="3">
        <f t="shared" si="214"/>
        <v>5</v>
      </c>
    </row>
    <row r="1153" spans="1:33">
      <c r="A1153" s="3" t="s">
        <v>9590</v>
      </c>
      <c r="B1153" s="3" t="s">
        <v>9591</v>
      </c>
      <c r="C1153" s="2" t="s">
        <v>9027</v>
      </c>
      <c r="D1153" s="2" t="s">
        <v>5958</v>
      </c>
      <c r="E1153" s="2" t="s">
        <v>6461</v>
      </c>
      <c r="F1153" s="3" t="s">
        <v>2319</v>
      </c>
      <c r="H1153" s="8"/>
      <c r="I1153" s="8" t="s">
        <v>7823</v>
      </c>
      <c r="J1153" s="72" t="s">
        <v>7823</v>
      </c>
      <c r="L1153" s="32" t="s">
        <v>10049</v>
      </c>
      <c r="M1153" s="8"/>
      <c r="N1153" s="8" t="s">
        <v>7823</v>
      </c>
      <c r="O1153" s="8"/>
      <c r="Q1153" s="16"/>
      <c r="R1153" s="16" t="s">
        <v>7823</v>
      </c>
      <c r="S1153" s="8"/>
      <c r="V1153" s="8" t="s">
        <v>7823</v>
      </c>
      <c r="X1153" s="8"/>
      <c r="Y1153" s="22"/>
      <c r="AC1153" s="8">
        <f t="shared" si="213"/>
        <v>6</v>
      </c>
      <c r="AD1153" s="8">
        <f t="shared" si="211"/>
        <v>0</v>
      </c>
      <c r="AE1153" s="8">
        <f t="shared" si="212"/>
        <v>0</v>
      </c>
      <c r="AF1153" s="8">
        <f t="shared" si="215"/>
        <v>0</v>
      </c>
      <c r="AG1153" s="3">
        <f t="shared" si="214"/>
        <v>6</v>
      </c>
    </row>
    <row r="1154" spans="1:33">
      <c r="A1154" s="3" t="s">
        <v>9590</v>
      </c>
      <c r="B1154" s="3" t="s">
        <v>9591</v>
      </c>
      <c r="C1154" s="2" t="s">
        <v>7646</v>
      </c>
      <c r="D1154" s="2" t="s">
        <v>6120</v>
      </c>
      <c r="E1154" s="2" t="s">
        <v>4949</v>
      </c>
      <c r="F1154" s="3" t="s">
        <v>2471</v>
      </c>
      <c r="H1154" s="8"/>
      <c r="I1154" s="8" t="s">
        <v>7823</v>
      </c>
      <c r="J1154" s="72" t="s">
        <v>7823</v>
      </c>
      <c r="L1154" s="32" t="s">
        <v>10049</v>
      </c>
      <c r="M1154" s="8"/>
      <c r="N1154" s="8" t="s">
        <v>7823</v>
      </c>
      <c r="O1154" s="8"/>
      <c r="Q1154" s="16"/>
      <c r="R1154" s="16" t="s">
        <v>7823</v>
      </c>
      <c r="S1154" s="8"/>
      <c r="V1154" s="8"/>
      <c r="X1154" s="8"/>
      <c r="Y1154" s="22"/>
      <c r="AC1154" s="8">
        <f t="shared" si="213"/>
        <v>5</v>
      </c>
      <c r="AD1154" s="8">
        <f t="shared" si="211"/>
        <v>0</v>
      </c>
      <c r="AE1154" s="8">
        <f t="shared" si="212"/>
        <v>0</v>
      </c>
      <c r="AF1154" s="8">
        <f t="shared" si="215"/>
        <v>0</v>
      </c>
      <c r="AG1154" s="3">
        <f t="shared" si="214"/>
        <v>5</v>
      </c>
    </row>
    <row r="1155" spans="1:33">
      <c r="A1155" s="3" t="s">
        <v>9590</v>
      </c>
      <c r="B1155" s="3" t="s">
        <v>9591</v>
      </c>
      <c r="C1155" s="2" t="s">
        <v>7646</v>
      </c>
      <c r="D1155" s="2" t="s">
        <v>5965</v>
      </c>
      <c r="E1155" s="2" t="s">
        <v>5789</v>
      </c>
      <c r="F1155" s="3" t="s">
        <v>1125</v>
      </c>
      <c r="H1155" s="8"/>
      <c r="I1155" s="8" t="s">
        <v>7823</v>
      </c>
      <c r="J1155" s="72" t="s">
        <v>7823</v>
      </c>
      <c r="L1155" s="32"/>
      <c r="M1155" s="8"/>
      <c r="O1155" s="8"/>
      <c r="Q1155" s="16"/>
      <c r="R1155" s="16" t="s">
        <v>7823</v>
      </c>
      <c r="S1155" s="8"/>
      <c r="V1155" s="8"/>
      <c r="X1155" s="8"/>
      <c r="Y1155" s="22"/>
      <c r="AC1155" s="8">
        <f t="shared" si="213"/>
        <v>3</v>
      </c>
      <c r="AD1155" s="8">
        <f t="shared" si="211"/>
        <v>0</v>
      </c>
      <c r="AE1155" s="8">
        <f t="shared" si="212"/>
        <v>0</v>
      </c>
      <c r="AF1155" s="8">
        <f t="shared" si="215"/>
        <v>0</v>
      </c>
      <c r="AG1155" s="3">
        <f t="shared" si="214"/>
        <v>3</v>
      </c>
    </row>
    <row r="1156" spans="1:33">
      <c r="A1156" s="3" t="s">
        <v>9590</v>
      </c>
      <c r="B1156" s="3" t="s">
        <v>9591</v>
      </c>
      <c r="C1156" s="2" t="s">
        <v>7646</v>
      </c>
      <c r="D1156" s="2" t="s">
        <v>5618</v>
      </c>
      <c r="E1156" s="2" t="s">
        <v>5955</v>
      </c>
      <c r="F1156" s="3" t="s">
        <v>1123</v>
      </c>
      <c r="H1156" s="8"/>
      <c r="I1156" s="8"/>
      <c r="L1156" s="32" t="s">
        <v>10049</v>
      </c>
      <c r="M1156" s="8"/>
      <c r="N1156" s="8" t="s">
        <v>7823</v>
      </c>
      <c r="O1156" s="8"/>
      <c r="Q1156" s="16"/>
      <c r="R1156" s="16" t="s">
        <v>7823</v>
      </c>
      <c r="S1156" s="8"/>
      <c r="V1156" s="8" t="s">
        <v>7823</v>
      </c>
      <c r="X1156" s="8"/>
      <c r="Y1156" s="22"/>
      <c r="AC1156" s="8">
        <f t="shared" si="213"/>
        <v>4</v>
      </c>
      <c r="AD1156" s="8">
        <f t="shared" si="211"/>
        <v>0</v>
      </c>
      <c r="AE1156" s="8">
        <f t="shared" si="212"/>
        <v>0</v>
      </c>
      <c r="AF1156" s="8">
        <f t="shared" si="215"/>
        <v>0</v>
      </c>
      <c r="AG1156" s="3">
        <f t="shared" si="214"/>
        <v>4</v>
      </c>
    </row>
    <row r="1157" spans="1:33">
      <c r="A1157" s="3" t="s">
        <v>9590</v>
      </c>
      <c r="B1157" s="3" t="s">
        <v>9591</v>
      </c>
      <c r="C1157" s="2" t="s">
        <v>7646</v>
      </c>
      <c r="D1157" s="2" t="s">
        <v>8291</v>
      </c>
      <c r="E1157" s="2" t="s">
        <v>5956</v>
      </c>
      <c r="F1157" s="3" t="s">
        <v>2018</v>
      </c>
      <c r="H1157" s="8"/>
      <c r="I1157" s="8" t="s">
        <v>7823</v>
      </c>
      <c r="L1157" s="32"/>
      <c r="M1157" s="8"/>
      <c r="O1157" s="8"/>
      <c r="Q1157" s="16"/>
      <c r="R1157" s="16" t="s">
        <v>7823</v>
      </c>
      <c r="S1157" s="8"/>
      <c r="V1157" s="8"/>
      <c r="X1157" s="8"/>
      <c r="Y1157" s="22"/>
      <c r="AC1157" s="8">
        <f t="shared" si="213"/>
        <v>2</v>
      </c>
      <c r="AD1157" s="8">
        <f t="shared" ref="AD1157:AD1221" si="216">COUNTIF(G1157:Y1157,"NB")</f>
        <v>0</v>
      </c>
      <c r="AE1157" s="8">
        <f t="shared" ref="AE1157:AE1221" si="217">COUNTIF(G1157:Y1157,"V")</f>
        <v>0</v>
      </c>
      <c r="AF1157" s="8">
        <f t="shared" si="215"/>
        <v>0</v>
      </c>
      <c r="AG1157" s="3">
        <f t="shared" si="214"/>
        <v>2</v>
      </c>
    </row>
    <row r="1158" spans="1:33">
      <c r="A1158" s="3" t="s">
        <v>9590</v>
      </c>
      <c r="B1158" s="3" t="s">
        <v>9592</v>
      </c>
      <c r="C1158" s="2" t="s">
        <v>8255</v>
      </c>
      <c r="D1158" s="2" t="s">
        <v>5117</v>
      </c>
      <c r="E1158" s="2" t="s">
        <v>5120</v>
      </c>
      <c r="F1158" s="3" t="s">
        <v>1876</v>
      </c>
      <c r="H1158" s="8"/>
      <c r="I1158" s="8"/>
      <c r="L1158" s="32" t="s">
        <v>10049</v>
      </c>
      <c r="M1158" s="8"/>
      <c r="N1158" s="8" t="s">
        <v>7823</v>
      </c>
      <c r="O1158" s="8"/>
      <c r="Q1158" s="16"/>
      <c r="S1158" s="8"/>
      <c r="V1158" s="8"/>
      <c r="X1158" s="8"/>
      <c r="Y1158" s="22"/>
      <c r="AC1158" s="8">
        <f t="shared" si="213"/>
        <v>2</v>
      </c>
      <c r="AD1158" s="8">
        <f t="shared" si="216"/>
        <v>0</v>
      </c>
      <c r="AE1158" s="8">
        <f t="shared" si="217"/>
        <v>0</v>
      </c>
      <c r="AF1158" s="8">
        <f t="shared" si="215"/>
        <v>0</v>
      </c>
      <c r="AG1158" s="3">
        <f t="shared" si="214"/>
        <v>2</v>
      </c>
    </row>
    <row r="1159" spans="1:33">
      <c r="A1159" s="3" t="s">
        <v>9590</v>
      </c>
      <c r="B1159" s="3" t="s">
        <v>9593</v>
      </c>
      <c r="C1159" s="2" t="s">
        <v>8980</v>
      </c>
      <c r="D1159" s="2" t="s">
        <v>5121</v>
      </c>
      <c r="E1159" s="2" t="s">
        <v>5295</v>
      </c>
      <c r="F1159" s="3" t="s">
        <v>1872</v>
      </c>
      <c r="G1159" s="8" t="s">
        <v>7823</v>
      </c>
      <c r="H1159" s="8"/>
      <c r="I1159" s="8" t="s">
        <v>7823</v>
      </c>
      <c r="J1159" s="72" t="s">
        <v>7823</v>
      </c>
      <c r="L1159" s="32"/>
      <c r="M1159" s="8"/>
      <c r="O1159" s="8" t="s">
        <v>7823</v>
      </c>
      <c r="P1159" s="8" t="s">
        <v>7823</v>
      </c>
      <c r="Q1159" s="16" t="s">
        <v>7823</v>
      </c>
      <c r="R1159" s="16" t="s">
        <v>7277</v>
      </c>
      <c r="S1159" s="8" t="s">
        <v>7823</v>
      </c>
      <c r="U1159" s="8" t="s">
        <v>7823</v>
      </c>
      <c r="V1159" s="8"/>
      <c r="X1159" s="8"/>
      <c r="Y1159" s="22"/>
      <c r="AC1159" s="8">
        <f t="shared" si="213"/>
        <v>8</v>
      </c>
      <c r="AD1159" s="8">
        <f t="shared" si="216"/>
        <v>0</v>
      </c>
      <c r="AE1159" s="8">
        <f t="shared" si="217"/>
        <v>1</v>
      </c>
      <c r="AF1159" s="8">
        <f t="shared" si="215"/>
        <v>0</v>
      </c>
      <c r="AG1159" s="3">
        <f t="shared" si="214"/>
        <v>9</v>
      </c>
    </row>
    <row r="1160" spans="1:33">
      <c r="A1160" s="3" t="s">
        <v>9590</v>
      </c>
      <c r="B1160" s="3" t="s">
        <v>9593</v>
      </c>
      <c r="C1160" s="2" t="s">
        <v>8980</v>
      </c>
      <c r="D1160" s="2" t="s">
        <v>7422</v>
      </c>
      <c r="E1160" s="2" t="s">
        <v>5459</v>
      </c>
      <c r="F1160" s="3" t="s">
        <v>9832</v>
      </c>
      <c r="H1160" s="8"/>
      <c r="I1160" s="8"/>
      <c r="L1160" s="32" t="s">
        <v>10049</v>
      </c>
      <c r="M1160" s="8"/>
      <c r="N1160" s="8" t="s">
        <v>7823</v>
      </c>
      <c r="O1160" s="8"/>
      <c r="Q1160" s="16"/>
      <c r="R1160" s="16" t="s">
        <v>7823</v>
      </c>
      <c r="S1160" s="8"/>
      <c r="V1160" s="8" t="s">
        <v>7823</v>
      </c>
      <c r="X1160" s="8"/>
      <c r="Y1160" s="22"/>
      <c r="AC1160" s="8">
        <f t="shared" si="213"/>
        <v>4</v>
      </c>
      <c r="AD1160" s="8">
        <f t="shared" si="216"/>
        <v>0</v>
      </c>
      <c r="AE1160" s="8">
        <f t="shared" si="217"/>
        <v>0</v>
      </c>
      <c r="AF1160" s="8">
        <f t="shared" si="215"/>
        <v>0</v>
      </c>
      <c r="AG1160" s="3">
        <f t="shared" si="214"/>
        <v>4</v>
      </c>
    </row>
    <row r="1161" spans="1:33">
      <c r="A1161" s="3" t="s">
        <v>9590</v>
      </c>
      <c r="B1161" s="3" t="s">
        <v>9593</v>
      </c>
      <c r="C1161" s="2" t="s">
        <v>8980</v>
      </c>
      <c r="D1161" s="2" t="s">
        <v>5122</v>
      </c>
      <c r="E1161" s="2" t="s">
        <v>5298</v>
      </c>
      <c r="F1161" s="3" t="s">
        <v>1436</v>
      </c>
      <c r="H1161" s="8"/>
      <c r="I1161" s="8" t="s">
        <v>7823</v>
      </c>
      <c r="J1161" s="72" t="s">
        <v>7823</v>
      </c>
      <c r="L1161" s="32" t="s">
        <v>10049</v>
      </c>
      <c r="M1161" s="8"/>
      <c r="N1161" s="8" t="s">
        <v>7823</v>
      </c>
      <c r="O1161" s="8" t="s">
        <v>7823</v>
      </c>
      <c r="P1161" s="8" t="s">
        <v>7823</v>
      </c>
      <c r="Q1161" s="16"/>
      <c r="R1161" s="16" t="s">
        <v>7823</v>
      </c>
      <c r="S1161" s="8" t="s">
        <v>7823</v>
      </c>
      <c r="V1161" s="8" t="s">
        <v>7823</v>
      </c>
      <c r="X1161" s="8"/>
      <c r="Y1161" s="22"/>
      <c r="AC1161" s="8">
        <f t="shared" si="213"/>
        <v>9</v>
      </c>
      <c r="AD1161" s="8">
        <f t="shared" si="216"/>
        <v>0</v>
      </c>
      <c r="AE1161" s="8">
        <f t="shared" si="217"/>
        <v>0</v>
      </c>
      <c r="AF1161" s="8">
        <f t="shared" si="215"/>
        <v>0</v>
      </c>
      <c r="AG1161" s="3">
        <f t="shared" si="214"/>
        <v>9</v>
      </c>
    </row>
    <row r="1162" spans="1:33">
      <c r="A1162" s="3" t="s">
        <v>9590</v>
      </c>
      <c r="B1162" s="3" t="s">
        <v>9593</v>
      </c>
      <c r="C1162" s="2" t="s">
        <v>8980</v>
      </c>
      <c r="D1162" s="2" t="s">
        <v>5624</v>
      </c>
      <c r="E1162" s="2" t="s">
        <v>5449</v>
      </c>
      <c r="F1162" s="3" t="s">
        <v>1433</v>
      </c>
      <c r="H1162" s="8"/>
      <c r="I1162" s="8"/>
      <c r="L1162" s="32" t="s">
        <v>10049</v>
      </c>
      <c r="M1162" s="8"/>
      <c r="O1162" s="8"/>
      <c r="Q1162" s="16"/>
      <c r="S1162" s="8"/>
      <c r="V1162" s="8" t="s">
        <v>7823</v>
      </c>
      <c r="X1162" s="8"/>
      <c r="Y1162" s="22"/>
      <c r="AC1162" s="8">
        <f t="shared" si="213"/>
        <v>2</v>
      </c>
      <c r="AD1162" s="8">
        <f t="shared" si="216"/>
        <v>0</v>
      </c>
      <c r="AE1162" s="8">
        <f t="shared" si="217"/>
        <v>0</v>
      </c>
      <c r="AF1162" s="8">
        <f t="shared" si="215"/>
        <v>0</v>
      </c>
      <c r="AG1162" s="3">
        <f t="shared" si="214"/>
        <v>2</v>
      </c>
    </row>
    <row r="1163" spans="1:33">
      <c r="A1163" s="3" t="s">
        <v>9590</v>
      </c>
      <c r="B1163" s="3" t="s">
        <v>9593</v>
      </c>
      <c r="C1163" s="2" t="s">
        <v>8980</v>
      </c>
      <c r="D1163" s="2" t="s">
        <v>5450</v>
      </c>
      <c r="E1163" s="2" t="s">
        <v>5289</v>
      </c>
      <c r="F1163" s="3" t="s">
        <v>1582</v>
      </c>
      <c r="H1163" s="8"/>
      <c r="I1163" s="8"/>
      <c r="L1163" s="32" t="s">
        <v>10049</v>
      </c>
      <c r="M1163" s="8"/>
      <c r="N1163" s="8" t="s">
        <v>7823</v>
      </c>
      <c r="O1163" s="8"/>
      <c r="Q1163" s="16"/>
      <c r="R1163" s="16" t="s">
        <v>7277</v>
      </c>
      <c r="S1163" s="8"/>
      <c r="V1163" s="8"/>
      <c r="X1163" s="8"/>
      <c r="Y1163" s="22"/>
      <c r="AC1163" s="8">
        <f t="shared" si="213"/>
        <v>2</v>
      </c>
      <c r="AD1163" s="8">
        <f t="shared" si="216"/>
        <v>0</v>
      </c>
      <c r="AE1163" s="8">
        <f t="shared" si="217"/>
        <v>1</v>
      </c>
      <c r="AF1163" s="8">
        <f t="shared" si="215"/>
        <v>0</v>
      </c>
      <c r="AG1163" s="3">
        <f t="shared" si="214"/>
        <v>3</v>
      </c>
    </row>
    <row r="1164" spans="1:33">
      <c r="A1164" s="3" t="s">
        <v>9590</v>
      </c>
      <c r="B1164" s="3" t="s">
        <v>9593</v>
      </c>
      <c r="C1164" s="2" t="s">
        <v>8980</v>
      </c>
      <c r="D1164" s="2" t="s">
        <v>5982</v>
      </c>
      <c r="E1164" s="2" t="s">
        <v>6322</v>
      </c>
      <c r="F1164" s="3" t="s">
        <v>1729</v>
      </c>
      <c r="H1164" s="8"/>
      <c r="I1164" s="8" t="s">
        <v>7823</v>
      </c>
      <c r="J1164" s="72" t="s">
        <v>7823</v>
      </c>
      <c r="L1164" s="32" t="s">
        <v>10049</v>
      </c>
      <c r="M1164" s="8"/>
      <c r="N1164" s="8" t="s">
        <v>7823</v>
      </c>
      <c r="O1164" s="8" t="s">
        <v>7823</v>
      </c>
      <c r="P1164" s="8" t="s">
        <v>7823</v>
      </c>
      <c r="Q1164" s="16"/>
      <c r="R1164" s="16" t="s">
        <v>7823</v>
      </c>
      <c r="S1164" s="8" t="s">
        <v>7823</v>
      </c>
      <c r="T1164" s="16" t="s">
        <v>7823</v>
      </c>
      <c r="V1164" s="8" t="s">
        <v>7823</v>
      </c>
      <c r="X1164" s="8"/>
      <c r="Y1164" s="22"/>
      <c r="AC1164" s="8">
        <f t="shared" si="213"/>
        <v>10</v>
      </c>
      <c r="AD1164" s="8">
        <f t="shared" si="216"/>
        <v>0</v>
      </c>
      <c r="AE1164" s="8">
        <f t="shared" si="217"/>
        <v>0</v>
      </c>
      <c r="AF1164" s="8">
        <f t="shared" si="215"/>
        <v>0</v>
      </c>
      <c r="AG1164" s="3">
        <f t="shared" si="214"/>
        <v>10</v>
      </c>
    </row>
    <row r="1165" spans="1:33">
      <c r="A1165" s="3" t="s">
        <v>9590</v>
      </c>
      <c r="B1165" s="3" t="s">
        <v>9593</v>
      </c>
      <c r="C1165" s="2" t="s">
        <v>8980</v>
      </c>
      <c r="D1165" s="2" t="s">
        <v>5812</v>
      </c>
      <c r="E1165" s="2" t="s">
        <v>5646</v>
      </c>
      <c r="F1165" s="3" t="s">
        <v>1739</v>
      </c>
      <c r="G1165" s="8" t="s">
        <v>7823</v>
      </c>
      <c r="H1165" s="8"/>
      <c r="I1165" s="8"/>
      <c r="J1165" s="72" t="s">
        <v>7823</v>
      </c>
      <c r="L1165" s="32"/>
      <c r="M1165" s="8"/>
      <c r="O1165" s="8"/>
      <c r="Q1165" s="16" t="s">
        <v>7823</v>
      </c>
      <c r="S1165" s="8"/>
      <c r="V1165" s="8"/>
      <c r="X1165" s="8"/>
      <c r="Y1165" s="22"/>
      <c r="AC1165" s="8">
        <f t="shared" si="213"/>
        <v>3</v>
      </c>
      <c r="AD1165" s="8">
        <f t="shared" si="216"/>
        <v>0</v>
      </c>
      <c r="AE1165" s="8">
        <f t="shared" si="217"/>
        <v>0</v>
      </c>
      <c r="AF1165" s="8">
        <f t="shared" si="215"/>
        <v>0</v>
      </c>
      <c r="AG1165" s="3">
        <f t="shared" si="214"/>
        <v>3</v>
      </c>
    </row>
    <row r="1166" spans="1:33">
      <c r="A1166" s="3" t="s">
        <v>9590</v>
      </c>
      <c r="B1166" s="3" t="s">
        <v>9593</v>
      </c>
      <c r="C1166" s="2" t="s">
        <v>8681</v>
      </c>
      <c r="D1166" s="2" t="s">
        <v>7626</v>
      </c>
      <c r="E1166" s="2" t="s">
        <v>10482</v>
      </c>
      <c r="F1166" s="3" t="s">
        <v>10483</v>
      </c>
      <c r="H1166" s="8"/>
      <c r="I1166" s="8" t="s">
        <v>7823</v>
      </c>
      <c r="J1166" s="72" t="s">
        <v>7823</v>
      </c>
      <c r="L1166" s="32" t="s">
        <v>10049</v>
      </c>
      <c r="M1166" s="8"/>
      <c r="N1166" s="8" t="s">
        <v>7823</v>
      </c>
      <c r="O1166" s="8"/>
      <c r="Q1166" s="16"/>
      <c r="R1166" s="16" t="s">
        <v>7823</v>
      </c>
      <c r="S1166" s="8"/>
      <c r="V1166" s="8" t="s">
        <v>7823</v>
      </c>
      <c r="X1166" s="8"/>
      <c r="Y1166" s="22"/>
      <c r="AC1166" s="8">
        <f t="shared" si="213"/>
        <v>6</v>
      </c>
      <c r="AD1166" s="8">
        <f t="shared" si="216"/>
        <v>0</v>
      </c>
      <c r="AE1166" s="8">
        <f t="shared" si="217"/>
        <v>0</v>
      </c>
      <c r="AF1166" s="8">
        <f t="shared" si="215"/>
        <v>0</v>
      </c>
      <c r="AG1166" s="3">
        <f t="shared" si="214"/>
        <v>6</v>
      </c>
    </row>
    <row r="1167" spans="1:33">
      <c r="A1167" s="3" t="s">
        <v>9590</v>
      </c>
      <c r="B1167" s="3" t="s">
        <v>9593</v>
      </c>
      <c r="C1167" s="2" t="s">
        <v>8681</v>
      </c>
      <c r="D1167" s="2" t="s">
        <v>5819</v>
      </c>
      <c r="E1167" s="2" t="s">
        <v>6152</v>
      </c>
      <c r="F1167" s="3" t="s">
        <v>1737</v>
      </c>
      <c r="H1167" s="8"/>
      <c r="I1167" s="8"/>
      <c r="L1167" s="32" t="s">
        <v>10049</v>
      </c>
      <c r="M1167" s="8"/>
      <c r="O1167" s="8"/>
      <c r="Q1167" s="16"/>
      <c r="S1167" s="8"/>
      <c r="V1167" s="8" t="s">
        <v>7823</v>
      </c>
      <c r="X1167" s="8"/>
      <c r="Y1167" s="22"/>
      <c r="AC1167" s="8">
        <f t="shared" si="213"/>
        <v>2</v>
      </c>
      <c r="AD1167" s="8">
        <f t="shared" si="216"/>
        <v>0</v>
      </c>
      <c r="AE1167" s="8">
        <f t="shared" si="217"/>
        <v>0</v>
      </c>
      <c r="AF1167" s="8">
        <f t="shared" si="215"/>
        <v>0</v>
      </c>
      <c r="AG1167" s="3">
        <f t="shared" si="214"/>
        <v>2</v>
      </c>
    </row>
    <row r="1168" spans="1:33">
      <c r="A1168" s="3" t="s">
        <v>9590</v>
      </c>
      <c r="B1168" s="3" t="s">
        <v>9593</v>
      </c>
      <c r="C1168" s="2" t="s">
        <v>8681</v>
      </c>
      <c r="D1168" s="2" t="s">
        <v>5807</v>
      </c>
      <c r="E1168" s="2" t="s">
        <v>5823</v>
      </c>
      <c r="F1168" s="3" t="s">
        <v>1730</v>
      </c>
      <c r="H1168" s="8"/>
      <c r="I1168" s="8" t="s">
        <v>7823</v>
      </c>
      <c r="L1168" s="32" t="s">
        <v>10049</v>
      </c>
      <c r="M1168" s="8"/>
      <c r="N1168" s="8" t="s">
        <v>7823</v>
      </c>
      <c r="O1168" s="8"/>
      <c r="Q1168" s="16"/>
      <c r="R1168" s="16" t="s">
        <v>7823</v>
      </c>
      <c r="X1168" s="8"/>
      <c r="Y1168" s="22"/>
      <c r="AC1168" s="8">
        <f t="shared" si="213"/>
        <v>4</v>
      </c>
      <c r="AD1168" s="8">
        <f t="shared" si="216"/>
        <v>0</v>
      </c>
      <c r="AE1168" s="8">
        <f t="shared" si="217"/>
        <v>0</v>
      </c>
      <c r="AF1168" s="8">
        <f t="shared" si="215"/>
        <v>0</v>
      </c>
      <c r="AG1168" s="3">
        <f t="shared" si="214"/>
        <v>4</v>
      </c>
    </row>
    <row r="1169" spans="1:33">
      <c r="A1169" s="3" t="s">
        <v>9590</v>
      </c>
      <c r="B1169" s="3" t="s">
        <v>9593</v>
      </c>
      <c r="C1169" s="2" t="s">
        <v>8681</v>
      </c>
      <c r="D1169" s="2" t="s">
        <v>109</v>
      </c>
      <c r="E1169" s="2" t="s">
        <v>110</v>
      </c>
      <c r="F1169" s="3" t="s">
        <v>111</v>
      </c>
      <c r="G1169" s="3"/>
      <c r="H1169" s="3"/>
      <c r="I1169" s="8"/>
      <c r="J1169" s="72" t="s">
        <v>7823</v>
      </c>
      <c r="K1169" s="15"/>
      <c r="L1169" s="31"/>
      <c r="M1169" s="8"/>
      <c r="O1169" s="3" t="s">
        <v>7278</v>
      </c>
      <c r="P1169" s="8" t="s">
        <v>7823</v>
      </c>
      <c r="Q1169" s="3"/>
      <c r="S1169" s="8" t="s">
        <v>7823</v>
      </c>
      <c r="V1169" s="8" t="s">
        <v>7823</v>
      </c>
      <c r="AC1169" s="8">
        <f t="shared" si="213"/>
        <v>4</v>
      </c>
      <c r="AD1169" s="8">
        <f t="shared" si="216"/>
        <v>0</v>
      </c>
      <c r="AE1169" s="8">
        <f t="shared" si="217"/>
        <v>0</v>
      </c>
      <c r="AF1169" s="8">
        <f t="shared" si="215"/>
        <v>0</v>
      </c>
      <c r="AG1169" s="3">
        <f t="shared" si="214"/>
        <v>4</v>
      </c>
    </row>
    <row r="1170" spans="1:33">
      <c r="A1170" s="3" t="s">
        <v>9590</v>
      </c>
      <c r="B1170" s="3" t="s">
        <v>9593</v>
      </c>
      <c r="C1170" s="2" t="s">
        <v>8681</v>
      </c>
      <c r="D1170" s="2" t="s">
        <v>6333</v>
      </c>
      <c r="E1170" s="2" t="s">
        <v>6505</v>
      </c>
      <c r="F1170" s="3" t="s">
        <v>1738</v>
      </c>
      <c r="H1170" s="8"/>
      <c r="I1170" s="8"/>
      <c r="L1170" s="32" t="s">
        <v>10049</v>
      </c>
      <c r="M1170" s="8"/>
      <c r="N1170" s="8" t="s">
        <v>7823</v>
      </c>
      <c r="O1170" s="8"/>
      <c r="Q1170" s="16"/>
      <c r="S1170" s="8"/>
      <c r="V1170" s="8" t="s">
        <v>7823</v>
      </c>
      <c r="X1170" s="8"/>
      <c r="Y1170" s="22"/>
      <c r="AC1170" s="8">
        <f t="shared" si="213"/>
        <v>3</v>
      </c>
      <c r="AD1170" s="8">
        <f t="shared" si="216"/>
        <v>0</v>
      </c>
      <c r="AE1170" s="8">
        <f t="shared" si="217"/>
        <v>0</v>
      </c>
      <c r="AF1170" s="8">
        <f t="shared" si="215"/>
        <v>0</v>
      </c>
      <c r="AG1170" s="3">
        <f t="shared" si="214"/>
        <v>3</v>
      </c>
    </row>
    <row r="1171" spans="1:33">
      <c r="A1171" s="3" t="s">
        <v>9590</v>
      </c>
      <c r="B1171" s="3" t="s">
        <v>9593</v>
      </c>
      <c r="C1171" s="2" t="s">
        <v>8681</v>
      </c>
      <c r="D1171" s="2" t="s">
        <v>6324</v>
      </c>
      <c r="E1171" s="2" t="s">
        <v>6504</v>
      </c>
      <c r="F1171" s="3" t="s">
        <v>2033</v>
      </c>
      <c r="H1171" s="8"/>
      <c r="I1171" s="8"/>
      <c r="L1171" s="32"/>
      <c r="M1171" s="8"/>
      <c r="O1171" s="8"/>
      <c r="Q1171" s="16"/>
      <c r="R1171" s="23" t="s">
        <v>8991</v>
      </c>
      <c r="S1171" s="8"/>
      <c r="V1171" s="8"/>
      <c r="X1171" s="8"/>
      <c r="Y1171" s="22"/>
      <c r="AC1171" s="8">
        <f t="shared" si="213"/>
        <v>1</v>
      </c>
      <c r="AD1171" s="8">
        <f t="shared" si="216"/>
        <v>0</v>
      </c>
      <c r="AE1171" s="8">
        <f t="shared" si="217"/>
        <v>0</v>
      </c>
      <c r="AF1171" s="8">
        <f t="shared" si="215"/>
        <v>0</v>
      </c>
      <c r="AG1171" s="3">
        <f t="shared" si="214"/>
        <v>1</v>
      </c>
    </row>
    <row r="1172" spans="1:33">
      <c r="A1172" s="3" t="s">
        <v>9590</v>
      </c>
      <c r="B1172" s="3" t="s">
        <v>9593</v>
      </c>
      <c r="C1172" s="2" t="s">
        <v>8681</v>
      </c>
      <c r="D1172" s="2" t="s">
        <v>6672</v>
      </c>
      <c r="E1172" s="2" t="s">
        <v>6685</v>
      </c>
      <c r="F1172" s="3" t="s">
        <v>2347</v>
      </c>
      <c r="H1172" s="8"/>
      <c r="I1172" s="8" t="s">
        <v>7823</v>
      </c>
      <c r="L1172" s="32"/>
      <c r="M1172" s="8"/>
      <c r="O1172" s="8"/>
      <c r="Q1172" s="16"/>
      <c r="R1172" s="16" t="s">
        <v>7823</v>
      </c>
      <c r="S1172" s="8"/>
      <c r="V1172" s="8"/>
      <c r="X1172" s="8"/>
      <c r="Y1172" s="22"/>
      <c r="AC1172" s="8">
        <f t="shared" si="213"/>
        <v>2</v>
      </c>
      <c r="AD1172" s="8">
        <f t="shared" si="216"/>
        <v>0</v>
      </c>
      <c r="AE1172" s="8">
        <f t="shared" si="217"/>
        <v>0</v>
      </c>
      <c r="AF1172" s="8">
        <f t="shared" si="215"/>
        <v>0</v>
      </c>
      <c r="AG1172" s="3">
        <f t="shared" si="214"/>
        <v>2</v>
      </c>
    </row>
    <row r="1173" spans="1:33">
      <c r="A1173" s="3" t="s">
        <v>9590</v>
      </c>
      <c r="B1173" s="3" t="s">
        <v>9593</v>
      </c>
      <c r="C1173" s="2" t="s">
        <v>9354</v>
      </c>
      <c r="D1173" s="2" t="s">
        <v>6855</v>
      </c>
      <c r="E1173" s="2" t="s">
        <v>6859</v>
      </c>
      <c r="F1173" s="3" t="s">
        <v>1578</v>
      </c>
      <c r="H1173" s="8"/>
      <c r="I1173" s="8"/>
      <c r="L1173" s="32" t="s">
        <v>10049</v>
      </c>
      <c r="M1173" s="8"/>
      <c r="N1173" s="8" t="s">
        <v>7823</v>
      </c>
      <c r="O1173" s="8"/>
      <c r="Q1173" s="16"/>
      <c r="R1173" s="16" t="s">
        <v>7823</v>
      </c>
      <c r="S1173" s="8"/>
      <c r="V1173" s="8"/>
      <c r="X1173" s="8"/>
      <c r="Y1173" s="22"/>
      <c r="AC1173" s="8">
        <f t="shared" si="213"/>
        <v>3</v>
      </c>
      <c r="AD1173" s="8">
        <f t="shared" si="216"/>
        <v>0</v>
      </c>
      <c r="AE1173" s="8">
        <f t="shared" si="217"/>
        <v>0</v>
      </c>
      <c r="AF1173" s="8">
        <f t="shared" si="215"/>
        <v>0</v>
      </c>
      <c r="AG1173" s="3">
        <f t="shared" si="214"/>
        <v>3</v>
      </c>
    </row>
    <row r="1174" spans="1:33">
      <c r="A1174" s="3" t="s">
        <v>9590</v>
      </c>
      <c r="B1174" s="3" t="s">
        <v>9593</v>
      </c>
      <c r="C1174" s="2" t="s">
        <v>9354</v>
      </c>
      <c r="D1174" s="2" t="s">
        <v>6860</v>
      </c>
      <c r="E1174" s="2" t="s">
        <v>6163</v>
      </c>
      <c r="F1174" s="3" t="s">
        <v>1445</v>
      </c>
      <c r="H1174" s="8"/>
      <c r="I1174" s="8"/>
      <c r="L1174" s="32" t="s">
        <v>10049</v>
      </c>
      <c r="M1174" s="8"/>
      <c r="N1174" s="8" t="s">
        <v>7823</v>
      </c>
      <c r="O1174" s="8"/>
      <c r="Q1174" s="16"/>
      <c r="S1174" s="8"/>
      <c r="V1174" s="8"/>
      <c r="X1174" s="8"/>
      <c r="Y1174" s="22"/>
      <c r="AC1174" s="8">
        <f t="shared" si="213"/>
        <v>2</v>
      </c>
      <c r="AD1174" s="8">
        <f t="shared" si="216"/>
        <v>0</v>
      </c>
      <c r="AE1174" s="8">
        <f t="shared" si="217"/>
        <v>0</v>
      </c>
      <c r="AF1174" s="8">
        <f t="shared" si="215"/>
        <v>0</v>
      </c>
      <c r="AG1174" s="3">
        <f t="shared" si="214"/>
        <v>2</v>
      </c>
    </row>
    <row r="1175" spans="1:33">
      <c r="A1175" s="3" t="s">
        <v>9590</v>
      </c>
      <c r="B1175" s="3" t="s">
        <v>9593</v>
      </c>
      <c r="C1175" s="2" t="s">
        <v>9354</v>
      </c>
      <c r="D1175" s="2" t="s">
        <v>6164</v>
      </c>
      <c r="E1175" s="2" t="s">
        <v>6510</v>
      </c>
      <c r="F1175" s="3" t="s">
        <v>2183</v>
      </c>
      <c r="H1175" s="8"/>
      <c r="I1175" s="8" t="s">
        <v>7823</v>
      </c>
      <c r="L1175" s="32"/>
      <c r="M1175" s="8"/>
      <c r="O1175" s="8"/>
      <c r="Q1175" s="16"/>
      <c r="R1175" s="16" t="s">
        <v>7823</v>
      </c>
      <c r="S1175" s="8"/>
      <c r="V1175" s="8"/>
      <c r="X1175" s="8"/>
      <c r="Y1175" s="22"/>
      <c r="AC1175" s="8">
        <f t="shared" si="213"/>
        <v>2</v>
      </c>
      <c r="AD1175" s="8">
        <f t="shared" si="216"/>
        <v>0</v>
      </c>
      <c r="AE1175" s="8">
        <f t="shared" si="217"/>
        <v>0</v>
      </c>
      <c r="AF1175" s="8">
        <f t="shared" si="215"/>
        <v>0</v>
      </c>
      <c r="AG1175" s="3">
        <f t="shared" si="214"/>
        <v>2</v>
      </c>
    </row>
    <row r="1176" spans="1:33">
      <c r="A1176" s="3" t="s">
        <v>9590</v>
      </c>
      <c r="B1176" s="3" t="s">
        <v>9593</v>
      </c>
      <c r="C1176" s="2" t="s">
        <v>9354</v>
      </c>
      <c r="D1176" s="2" t="s">
        <v>7524</v>
      </c>
      <c r="E1176" s="2" t="s">
        <v>6864</v>
      </c>
      <c r="F1176" s="3" t="s">
        <v>2041</v>
      </c>
      <c r="H1176" s="8"/>
      <c r="I1176" s="8"/>
      <c r="L1176" s="32" t="s">
        <v>10049</v>
      </c>
      <c r="M1176" s="8"/>
      <c r="N1176" s="8" t="s">
        <v>7823</v>
      </c>
      <c r="O1176" s="8"/>
      <c r="Q1176" s="16"/>
      <c r="R1176" s="16" t="s">
        <v>7823</v>
      </c>
      <c r="S1176" s="8"/>
      <c r="V1176" s="8" t="s">
        <v>7823</v>
      </c>
      <c r="X1176" s="8"/>
      <c r="Y1176" s="22"/>
      <c r="AC1176" s="8">
        <f t="shared" si="213"/>
        <v>4</v>
      </c>
      <c r="AD1176" s="8">
        <f t="shared" si="216"/>
        <v>0</v>
      </c>
      <c r="AE1176" s="8">
        <f t="shared" si="217"/>
        <v>0</v>
      </c>
      <c r="AF1176" s="8">
        <f t="shared" si="215"/>
        <v>0</v>
      </c>
      <c r="AG1176" s="3">
        <f t="shared" si="214"/>
        <v>4</v>
      </c>
    </row>
    <row r="1177" spans="1:33">
      <c r="A1177" s="3" t="s">
        <v>9590</v>
      </c>
      <c r="B1177" s="3" t="s">
        <v>9593</v>
      </c>
      <c r="C1177" s="2" t="s">
        <v>8867</v>
      </c>
      <c r="D1177" s="2" t="s">
        <v>6517</v>
      </c>
      <c r="E1177" s="2" t="s">
        <v>6328</v>
      </c>
      <c r="F1177" s="3" t="s">
        <v>2197</v>
      </c>
      <c r="H1177" s="8"/>
      <c r="I1177" s="8"/>
      <c r="L1177" s="32" t="s">
        <v>10049</v>
      </c>
      <c r="M1177" s="8"/>
      <c r="N1177" s="8" t="s">
        <v>7823</v>
      </c>
      <c r="O1177" s="8"/>
      <c r="Q1177" s="16"/>
      <c r="S1177" s="8"/>
      <c r="V1177" s="8"/>
      <c r="X1177" s="8"/>
      <c r="Y1177" s="22"/>
      <c r="AC1177" s="8">
        <f t="shared" si="213"/>
        <v>2</v>
      </c>
      <c r="AD1177" s="8">
        <f t="shared" si="216"/>
        <v>0</v>
      </c>
      <c r="AE1177" s="8">
        <f t="shared" si="217"/>
        <v>0</v>
      </c>
      <c r="AF1177" s="8">
        <f t="shared" si="215"/>
        <v>0</v>
      </c>
      <c r="AG1177" s="3">
        <f t="shared" si="214"/>
        <v>2</v>
      </c>
    </row>
    <row r="1178" spans="1:33">
      <c r="A1178" s="3" t="s">
        <v>9590</v>
      </c>
      <c r="B1178" s="3" t="s">
        <v>9593</v>
      </c>
      <c r="C1178" s="2" t="s">
        <v>8867</v>
      </c>
      <c r="D1178" s="2" t="s">
        <v>60</v>
      </c>
      <c r="E1178" s="2" t="s">
        <v>61</v>
      </c>
      <c r="F1178" s="3" t="s">
        <v>2494</v>
      </c>
      <c r="H1178" s="8"/>
      <c r="I1178" s="8"/>
      <c r="J1178" s="72" t="s">
        <v>7823</v>
      </c>
      <c r="L1178" s="32"/>
      <c r="M1178" s="8"/>
      <c r="O1178" s="8" t="s">
        <v>7823</v>
      </c>
      <c r="P1178" s="8" t="s">
        <v>7823</v>
      </c>
      <c r="Q1178" s="16"/>
      <c r="S1178" s="8" t="s">
        <v>7823</v>
      </c>
      <c r="V1178" s="8" t="s">
        <v>7823</v>
      </c>
      <c r="X1178" s="8"/>
      <c r="Y1178" s="22"/>
      <c r="AC1178" s="8">
        <f t="shared" si="213"/>
        <v>5</v>
      </c>
      <c r="AD1178" s="8">
        <f t="shared" si="216"/>
        <v>0</v>
      </c>
      <c r="AE1178" s="8">
        <f t="shared" si="217"/>
        <v>0</v>
      </c>
      <c r="AF1178" s="8">
        <f t="shared" si="215"/>
        <v>0</v>
      </c>
      <c r="AG1178" s="3">
        <f t="shared" si="214"/>
        <v>5</v>
      </c>
    </row>
    <row r="1179" spans="1:33">
      <c r="A1179" s="3" t="s">
        <v>9590</v>
      </c>
      <c r="B1179" s="3" t="s">
        <v>9593</v>
      </c>
      <c r="C1179" s="2" t="s">
        <v>8867</v>
      </c>
      <c r="D1179" s="2" t="s">
        <v>6361</v>
      </c>
      <c r="E1179" s="2" t="s">
        <v>6022</v>
      </c>
      <c r="F1179" s="3" t="s">
        <v>2486</v>
      </c>
      <c r="H1179" s="8"/>
      <c r="I1179" s="8" t="s">
        <v>7823</v>
      </c>
      <c r="J1179" s="72" t="s">
        <v>7823</v>
      </c>
      <c r="L1179" s="32" t="s">
        <v>10049</v>
      </c>
      <c r="M1179" s="8"/>
      <c r="N1179" s="8" t="s">
        <v>7823</v>
      </c>
      <c r="O1179" s="8"/>
      <c r="Q1179" s="16"/>
      <c r="R1179" s="16" t="s">
        <v>7823</v>
      </c>
      <c r="S1179" s="8"/>
      <c r="V1179" s="8"/>
      <c r="X1179" s="8"/>
      <c r="Y1179" s="22"/>
      <c r="AC1179" s="8">
        <f t="shared" si="213"/>
        <v>5</v>
      </c>
      <c r="AD1179" s="8">
        <f t="shared" si="216"/>
        <v>0</v>
      </c>
      <c r="AE1179" s="8">
        <f t="shared" si="217"/>
        <v>0</v>
      </c>
      <c r="AF1179" s="8">
        <f t="shared" si="215"/>
        <v>0</v>
      </c>
      <c r="AG1179" s="3">
        <f t="shared" si="214"/>
        <v>5</v>
      </c>
    </row>
    <row r="1180" spans="1:33">
      <c r="A1180" s="3" t="s">
        <v>9590</v>
      </c>
      <c r="B1180" s="3" t="s">
        <v>9593</v>
      </c>
      <c r="C1180" s="2" t="s">
        <v>8867</v>
      </c>
      <c r="D1180" s="2" t="s">
        <v>7352</v>
      </c>
      <c r="E1180" s="2" t="s">
        <v>6197</v>
      </c>
      <c r="F1180" s="3" t="s">
        <v>2798</v>
      </c>
      <c r="H1180" s="8"/>
      <c r="I1180" s="8"/>
      <c r="J1180" s="72" t="s">
        <v>7823</v>
      </c>
      <c r="L1180" s="32" t="s">
        <v>10049</v>
      </c>
      <c r="M1180" s="8"/>
      <c r="O1180" s="8"/>
      <c r="P1180" s="8" t="s">
        <v>7278</v>
      </c>
      <c r="Q1180" s="16"/>
      <c r="S1180" s="8"/>
      <c r="V1180" s="8" t="s">
        <v>7823</v>
      </c>
      <c r="X1180" s="8"/>
      <c r="Y1180" s="22"/>
      <c r="AC1180" s="8">
        <f t="shared" si="213"/>
        <v>3</v>
      </c>
      <c r="AD1180" s="8">
        <f t="shared" si="216"/>
        <v>0</v>
      </c>
      <c r="AE1180" s="8">
        <f t="shared" si="217"/>
        <v>0</v>
      </c>
      <c r="AF1180" s="8">
        <f t="shared" si="215"/>
        <v>0</v>
      </c>
      <c r="AG1180" s="3">
        <f t="shared" si="214"/>
        <v>3</v>
      </c>
    </row>
    <row r="1181" spans="1:33">
      <c r="A1181" s="3" t="s">
        <v>9590</v>
      </c>
      <c r="B1181" s="3" t="s">
        <v>9593</v>
      </c>
      <c r="C1181" s="2" t="s">
        <v>8867</v>
      </c>
      <c r="D1181" s="2" t="s">
        <v>7084</v>
      </c>
      <c r="E1181" s="2" t="s">
        <v>7049</v>
      </c>
      <c r="F1181" s="3" t="s">
        <v>2488</v>
      </c>
      <c r="H1181" s="8"/>
      <c r="I1181" s="8" t="s">
        <v>7823</v>
      </c>
      <c r="J1181" s="72" t="s">
        <v>7823</v>
      </c>
      <c r="L1181" s="32"/>
      <c r="M1181" s="8"/>
      <c r="O1181" s="8"/>
      <c r="Q1181" s="16"/>
      <c r="S1181" s="8"/>
      <c r="V1181" s="8"/>
      <c r="X1181" s="8"/>
      <c r="Y1181" s="22"/>
      <c r="AC1181" s="8">
        <f t="shared" si="213"/>
        <v>2</v>
      </c>
      <c r="AD1181" s="8">
        <f t="shared" si="216"/>
        <v>0</v>
      </c>
      <c r="AE1181" s="8">
        <f t="shared" si="217"/>
        <v>0</v>
      </c>
      <c r="AF1181" s="8">
        <f t="shared" si="215"/>
        <v>0</v>
      </c>
      <c r="AG1181" s="3">
        <f t="shared" si="214"/>
        <v>2</v>
      </c>
    </row>
    <row r="1182" spans="1:33">
      <c r="A1182" s="3" t="s">
        <v>9590</v>
      </c>
      <c r="B1182" s="3" t="s">
        <v>9593</v>
      </c>
      <c r="C1182" s="2" t="s">
        <v>8867</v>
      </c>
      <c r="D1182" s="2" t="s">
        <v>6697</v>
      </c>
      <c r="E1182" s="2" t="s">
        <v>6356</v>
      </c>
      <c r="F1182" s="3" t="s">
        <v>2647</v>
      </c>
      <c r="G1182" s="8" t="s">
        <v>7823</v>
      </c>
      <c r="H1182" s="8"/>
      <c r="I1182" s="8"/>
      <c r="J1182" s="72" t="s">
        <v>7823</v>
      </c>
      <c r="L1182" s="32"/>
      <c r="M1182" s="8"/>
      <c r="O1182" s="8"/>
      <c r="Q1182" s="16" t="s">
        <v>7823</v>
      </c>
      <c r="S1182" s="8"/>
      <c r="V1182" s="8"/>
      <c r="X1182" s="8"/>
      <c r="Y1182" s="22"/>
      <c r="AC1182" s="8">
        <f t="shared" si="213"/>
        <v>3</v>
      </c>
      <c r="AD1182" s="8">
        <f t="shared" si="216"/>
        <v>0</v>
      </c>
      <c r="AE1182" s="8">
        <f t="shared" si="217"/>
        <v>0</v>
      </c>
      <c r="AF1182" s="8">
        <f t="shared" si="215"/>
        <v>0</v>
      </c>
      <c r="AG1182" s="3">
        <f t="shared" si="214"/>
        <v>3</v>
      </c>
    </row>
    <row r="1183" spans="1:33">
      <c r="A1183" s="3" t="s">
        <v>9590</v>
      </c>
      <c r="B1183" s="3" t="s">
        <v>9593</v>
      </c>
      <c r="C1183" s="2" t="s">
        <v>8726</v>
      </c>
      <c r="D1183" s="2" t="s">
        <v>6347</v>
      </c>
      <c r="E1183" s="2" t="s">
        <v>6526</v>
      </c>
      <c r="F1183" s="3" t="s">
        <v>2649</v>
      </c>
      <c r="G1183" s="8" t="s">
        <v>7823</v>
      </c>
      <c r="H1183" s="8"/>
      <c r="I1183" s="8"/>
      <c r="J1183" s="72" t="s">
        <v>7823</v>
      </c>
      <c r="L1183" s="32"/>
      <c r="M1183" s="8"/>
      <c r="O1183" s="8"/>
      <c r="Q1183" s="16" t="s">
        <v>7823</v>
      </c>
      <c r="S1183" s="8"/>
      <c r="V1183" s="8"/>
      <c r="X1183" s="8"/>
      <c r="Y1183" s="22"/>
      <c r="AC1183" s="8">
        <f t="shared" si="213"/>
        <v>3</v>
      </c>
      <c r="AD1183" s="8">
        <f t="shared" si="216"/>
        <v>0</v>
      </c>
      <c r="AE1183" s="8">
        <f t="shared" si="217"/>
        <v>0</v>
      </c>
      <c r="AF1183" s="8">
        <f t="shared" si="215"/>
        <v>0</v>
      </c>
      <c r="AG1183" s="3">
        <f t="shared" si="214"/>
        <v>3</v>
      </c>
    </row>
    <row r="1184" spans="1:33">
      <c r="A1184" s="3" t="s">
        <v>9590</v>
      </c>
      <c r="B1184" s="3" t="s">
        <v>9593</v>
      </c>
      <c r="C1184" s="2" t="s">
        <v>8726</v>
      </c>
      <c r="D1184" s="2" t="s">
        <v>7034</v>
      </c>
      <c r="E1184" s="2" t="s">
        <v>6527</v>
      </c>
      <c r="F1184" s="3" t="s">
        <v>2650</v>
      </c>
      <c r="H1184" s="8"/>
      <c r="I1184" s="8"/>
      <c r="J1184" s="72" t="s">
        <v>7823</v>
      </c>
      <c r="L1184" s="32"/>
      <c r="M1184" s="8"/>
      <c r="O1184" s="8" t="s">
        <v>7823</v>
      </c>
      <c r="P1184" s="8" t="s">
        <v>7823</v>
      </c>
      <c r="Q1184" s="16"/>
      <c r="S1184" s="8" t="s">
        <v>7823</v>
      </c>
      <c r="V1184" s="8" t="s">
        <v>7823</v>
      </c>
      <c r="X1184" s="8"/>
      <c r="Y1184" s="22"/>
      <c r="AC1184" s="8">
        <f t="shared" si="213"/>
        <v>5</v>
      </c>
      <c r="AD1184" s="8">
        <f t="shared" si="216"/>
        <v>0</v>
      </c>
      <c r="AE1184" s="8">
        <f t="shared" si="217"/>
        <v>0</v>
      </c>
      <c r="AF1184" s="8">
        <f t="shared" si="215"/>
        <v>0</v>
      </c>
      <c r="AG1184" s="3">
        <f t="shared" si="214"/>
        <v>5</v>
      </c>
    </row>
    <row r="1185" spans="1:33">
      <c r="A1185" s="3" t="s">
        <v>9590</v>
      </c>
      <c r="B1185" s="3" t="s">
        <v>9593</v>
      </c>
      <c r="C1185" s="2" t="s">
        <v>8726</v>
      </c>
      <c r="D1185" s="2" t="s">
        <v>6700</v>
      </c>
      <c r="E1185" s="2" t="s">
        <v>6363</v>
      </c>
      <c r="F1185" s="3" t="s">
        <v>2496</v>
      </c>
      <c r="H1185" s="8"/>
      <c r="I1185" s="8" t="s">
        <v>7823</v>
      </c>
      <c r="J1185" s="72" t="s">
        <v>7823</v>
      </c>
      <c r="L1185" s="32" t="s">
        <v>10049</v>
      </c>
      <c r="M1185" s="8"/>
      <c r="N1185" s="8" t="s">
        <v>7823</v>
      </c>
      <c r="O1185" s="8"/>
      <c r="Q1185" s="16"/>
      <c r="R1185" s="16" t="s">
        <v>7823</v>
      </c>
      <c r="S1185" s="8"/>
      <c r="V1185" s="8"/>
      <c r="X1185" s="8"/>
      <c r="Y1185" s="22"/>
      <c r="AC1185" s="8">
        <f t="shared" ref="AC1185:AC1240" si="218">COUNTIF(G1185:Y1185,"X")+COUNTIF(G1185:Y1185, "X(e)")</f>
        <v>5</v>
      </c>
      <c r="AD1185" s="8">
        <f t="shared" si="216"/>
        <v>0</v>
      </c>
      <c r="AE1185" s="8">
        <f t="shared" si="217"/>
        <v>0</v>
      </c>
      <c r="AF1185" s="8">
        <f t="shared" si="215"/>
        <v>0</v>
      </c>
      <c r="AG1185" s="3">
        <f t="shared" ref="AG1185:AG1240" si="219">SUM(AC1185:AF1185)</f>
        <v>5</v>
      </c>
    </row>
    <row r="1186" spans="1:33">
      <c r="A1186" s="3" t="s">
        <v>9590</v>
      </c>
      <c r="B1186" s="3" t="s">
        <v>9593</v>
      </c>
      <c r="C1186" s="2" t="s">
        <v>8726</v>
      </c>
      <c r="D1186" s="2" t="s">
        <v>6364</v>
      </c>
      <c r="E1186" s="2" t="s">
        <v>6354</v>
      </c>
      <c r="F1186" s="3" t="s">
        <v>1909</v>
      </c>
      <c r="H1186" s="8"/>
      <c r="I1186" s="8"/>
      <c r="L1186" s="32" t="s">
        <v>10049</v>
      </c>
      <c r="M1186" s="8"/>
      <c r="N1186" s="8" t="s">
        <v>7823</v>
      </c>
      <c r="O1186" s="8"/>
      <c r="Q1186" s="16"/>
      <c r="R1186" s="16" t="s">
        <v>7823</v>
      </c>
      <c r="S1186" s="8"/>
      <c r="V1186" s="8" t="s">
        <v>7823</v>
      </c>
      <c r="X1186" s="8"/>
      <c r="Y1186" s="22"/>
      <c r="AC1186" s="8">
        <f t="shared" si="218"/>
        <v>4</v>
      </c>
      <c r="AD1186" s="8">
        <f t="shared" si="216"/>
        <v>0</v>
      </c>
      <c r="AE1186" s="8">
        <f t="shared" si="217"/>
        <v>0</v>
      </c>
      <c r="AF1186" s="8">
        <f t="shared" si="215"/>
        <v>0</v>
      </c>
      <c r="AG1186" s="3">
        <f t="shared" si="219"/>
        <v>4</v>
      </c>
    </row>
    <row r="1187" spans="1:33">
      <c r="A1187" s="3" t="s">
        <v>9590</v>
      </c>
      <c r="B1187" s="3" t="s">
        <v>9593</v>
      </c>
      <c r="C1187" s="2" t="s">
        <v>8726</v>
      </c>
      <c r="D1187" s="2" t="s">
        <v>6016</v>
      </c>
      <c r="E1187" s="2" t="s">
        <v>6017</v>
      </c>
      <c r="F1187" s="3" t="s">
        <v>1910</v>
      </c>
      <c r="H1187" s="8"/>
      <c r="I1187" s="8"/>
      <c r="J1187" s="72" t="s">
        <v>7823</v>
      </c>
      <c r="L1187" s="32"/>
      <c r="M1187" s="8"/>
      <c r="O1187" s="8" t="s">
        <v>7823</v>
      </c>
      <c r="P1187" s="8" t="s">
        <v>7823</v>
      </c>
      <c r="Q1187" s="16"/>
      <c r="S1187" s="8" t="s">
        <v>7823</v>
      </c>
      <c r="V1187" s="8" t="s">
        <v>7823</v>
      </c>
      <c r="X1187" s="8"/>
      <c r="Y1187" s="22"/>
      <c r="AC1187" s="8">
        <f t="shared" si="218"/>
        <v>5</v>
      </c>
      <c r="AD1187" s="8">
        <f t="shared" si="216"/>
        <v>0</v>
      </c>
      <c r="AE1187" s="8">
        <f t="shared" si="217"/>
        <v>0</v>
      </c>
      <c r="AF1187" s="8">
        <f t="shared" si="215"/>
        <v>0</v>
      </c>
      <c r="AG1187" s="3">
        <f t="shared" si="219"/>
        <v>5</v>
      </c>
    </row>
    <row r="1188" spans="1:33">
      <c r="A1188" s="3" t="s">
        <v>9590</v>
      </c>
      <c r="B1188" s="3" t="s">
        <v>9593</v>
      </c>
      <c r="C1188" s="2" t="s">
        <v>8726</v>
      </c>
      <c r="D1188" s="2" t="s">
        <v>6362</v>
      </c>
      <c r="E1188" s="2" t="s">
        <v>6345</v>
      </c>
      <c r="F1188" s="3" t="s">
        <v>2960</v>
      </c>
      <c r="G1188" s="8" t="s">
        <v>7823</v>
      </c>
      <c r="H1188" s="8"/>
      <c r="I1188" s="8" t="s">
        <v>7823</v>
      </c>
      <c r="J1188" s="72" t="s">
        <v>7823</v>
      </c>
      <c r="L1188" s="32" t="s">
        <v>10049</v>
      </c>
      <c r="M1188" s="8"/>
      <c r="N1188" s="8" t="s">
        <v>7823</v>
      </c>
      <c r="O1188" s="8"/>
      <c r="Q1188" s="16" t="s">
        <v>7823</v>
      </c>
      <c r="R1188" s="16" t="s">
        <v>7823</v>
      </c>
      <c r="S1188" s="8"/>
      <c r="V1188" s="8"/>
      <c r="X1188" s="8"/>
      <c r="Y1188" s="22"/>
      <c r="AC1188" s="8">
        <f t="shared" si="218"/>
        <v>7</v>
      </c>
      <c r="AD1188" s="8">
        <f t="shared" si="216"/>
        <v>0</v>
      </c>
      <c r="AE1188" s="8">
        <f t="shared" si="217"/>
        <v>0</v>
      </c>
      <c r="AF1188" s="8">
        <f t="shared" si="215"/>
        <v>0</v>
      </c>
      <c r="AG1188" s="3">
        <f t="shared" si="219"/>
        <v>7</v>
      </c>
    </row>
    <row r="1189" spans="1:33">
      <c r="A1189" s="3" t="s">
        <v>9590</v>
      </c>
      <c r="B1189" s="3" t="s">
        <v>9593</v>
      </c>
      <c r="C1189" s="2" t="s">
        <v>8726</v>
      </c>
      <c r="D1189" s="2" t="s">
        <v>6543</v>
      </c>
      <c r="E1189" s="2" t="s">
        <v>6366</v>
      </c>
      <c r="F1189" s="3" t="s">
        <v>2961</v>
      </c>
      <c r="H1189" s="8"/>
      <c r="I1189" s="8"/>
      <c r="J1189" s="72" t="s">
        <v>7823</v>
      </c>
      <c r="L1189" s="32" t="s">
        <v>10049</v>
      </c>
      <c r="M1189" s="8"/>
      <c r="N1189" s="8" t="s">
        <v>7823</v>
      </c>
      <c r="O1189" s="8"/>
      <c r="Q1189" s="16"/>
      <c r="R1189" s="16" t="s">
        <v>7823</v>
      </c>
      <c r="S1189" s="8"/>
      <c r="V1189" s="8" t="s">
        <v>7823</v>
      </c>
      <c r="X1189" s="8"/>
      <c r="Y1189" s="22"/>
      <c r="AC1189" s="8">
        <f t="shared" si="218"/>
        <v>5</v>
      </c>
      <c r="AD1189" s="8">
        <f t="shared" si="216"/>
        <v>0</v>
      </c>
      <c r="AE1189" s="8">
        <f t="shared" si="217"/>
        <v>0</v>
      </c>
      <c r="AF1189" s="8">
        <f t="shared" si="215"/>
        <v>0</v>
      </c>
      <c r="AG1189" s="3">
        <f t="shared" si="219"/>
        <v>5</v>
      </c>
    </row>
    <row r="1190" spans="1:33">
      <c r="A1190" s="3" t="s">
        <v>9590</v>
      </c>
      <c r="B1190" s="3" t="s">
        <v>9593</v>
      </c>
      <c r="C1190" s="2" t="s">
        <v>8726</v>
      </c>
      <c r="D1190" s="2" t="s">
        <v>6367</v>
      </c>
      <c r="E1190" s="2" t="s">
        <v>6714</v>
      </c>
      <c r="F1190" s="3" t="s">
        <v>1914</v>
      </c>
      <c r="H1190" s="8"/>
      <c r="I1190" s="8" t="s">
        <v>7823</v>
      </c>
      <c r="J1190" s="72" t="s">
        <v>7823</v>
      </c>
      <c r="L1190" s="32" t="s">
        <v>10049</v>
      </c>
      <c r="M1190" s="8"/>
      <c r="N1190" s="8" t="s">
        <v>7823</v>
      </c>
      <c r="O1190" s="8"/>
      <c r="Q1190" s="16"/>
      <c r="R1190" s="16" t="s">
        <v>7823</v>
      </c>
      <c r="S1190" s="8"/>
      <c r="V1190" s="8" t="s">
        <v>7823</v>
      </c>
      <c r="X1190" s="8"/>
      <c r="Y1190" s="22"/>
      <c r="AC1190" s="8">
        <f t="shared" si="218"/>
        <v>6</v>
      </c>
      <c r="AD1190" s="8">
        <f t="shared" si="216"/>
        <v>0</v>
      </c>
      <c r="AE1190" s="8">
        <f t="shared" si="217"/>
        <v>0</v>
      </c>
      <c r="AF1190" s="8">
        <f t="shared" si="215"/>
        <v>0</v>
      </c>
      <c r="AG1190" s="3">
        <f t="shared" si="219"/>
        <v>6</v>
      </c>
    </row>
    <row r="1191" spans="1:33">
      <c r="A1191" s="3" t="s">
        <v>9590</v>
      </c>
      <c r="B1191" s="3" t="s">
        <v>9593</v>
      </c>
      <c r="C1191" s="2" t="s">
        <v>8726</v>
      </c>
      <c r="D1191" s="2" t="s">
        <v>10471</v>
      </c>
      <c r="E1191" s="2" t="s">
        <v>10472</v>
      </c>
      <c r="F1191" s="3" t="s">
        <v>3137</v>
      </c>
      <c r="H1191" s="8"/>
      <c r="I1191" s="8" t="s">
        <v>7823</v>
      </c>
      <c r="J1191" s="72" t="s">
        <v>7823</v>
      </c>
      <c r="L1191" s="32"/>
      <c r="M1191" s="8"/>
      <c r="O1191" s="8"/>
      <c r="Q1191" s="16"/>
      <c r="R1191" s="16" t="s">
        <v>7823</v>
      </c>
      <c r="S1191" s="8"/>
      <c r="V1191" s="8"/>
      <c r="X1191" s="8"/>
      <c r="Y1191" s="22"/>
      <c r="AC1191" s="8">
        <f t="shared" si="218"/>
        <v>3</v>
      </c>
      <c r="AD1191" s="8">
        <f t="shared" si="216"/>
        <v>0</v>
      </c>
      <c r="AE1191" s="8">
        <f t="shared" si="217"/>
        <v>0</v>
      </c>
      <c r="AF1191" s="8">
        <f t="shared" si="215"/>
        <v>0</v>
      </c>
      <c r="AG1191" s="3">
        <f t="shared" si="219"/>
        <v>3</v>
      </c>
    </row>
    <row r="1192" spans="1:33">
      <c r="A1192" s="3" t="s">
        <v>9590</v>
      </c>
      <c r="B1192" s="3" t="s">
        <v>9593</v>
      </c>
      <c r="C1192" s="2" t="s">
        <v>8726</v>
      </c>
      <c r="D1192" s="2" t="s">
        <v>6370</v>
      </c>
      <c r="E1192" s="2" t="s">
        <v>5874</v>
      </c>
      <c r="F1192" s="3" t="s">
        <v>2970</v>
      </c>
      <c r="H1192" s="8"/>
      <c r="I1192" s="8" t="s">
        <v>7823</v>
      </c>
      <c r="J1192" s="72" t="s">
        <v>7823</v>
      </c>
      <c r="L1192" s="32"/>
      <c r="M1192" s="8"/>
      <c r="O1192" s="8"/>
      <c r="Q1192" s="16"/>
      <c r="S1192" s="8"/>
      <c r="V1192" s="8"/>
      <c r="X1192" s="8"/>
      <c r="Y1192" s="22"/>
      <c r="AC1192" s="8">
        <f t="shared" si="218"/>
        <v>2</v>
      </c>
      <c r="AD1192" s="8">
        <f t="shared" si="216"/>
        <v>0</v>
      </c>
      <c r="AE1192" s="8">
        <f t="shared" si="217"/>
        <v>0</v>
      </c>
      <c r="AF1192" s="8">
        <f t="shared" si="215"/>
        <v>0</v>
      </c>
      <c r="AG1192" s="3">
        <f t="shared" si="219"/>
        <v>2</v>
      </c>
    </row>
    <row r="1193" spans="1:33">
      <c r="A1193" s="3" t="s">
        <v>9590</v>
      </c>
      <c r="B1193" s="3" t="s">
        <v>9594</v>
      </c>
      <c r="C1193" s="2" t="s">
        <v>8271</v>
      </c>
      <c r="D1193" s="2" t="s">
        <v>7714</v>
      </c>
      <c r="E1193" s="2" t="s">
        <v>5870</v>
      </c>
      <c r="F1193" s="3" t="s">
        <v>3145</v>
      </c>
      <c r="H1193" s="8"/>
      <c r="I1193" s="8" t="s">
        <v>7823</v>
      </c>
      <c r="J1193" s="72" t="s">
        <v>7823</v>
      </c>
      <c r="L1193" s="32" t="s">
        <v>10049</v>
      </c>
      <c r="M1193" s="8"/>
      <c r="O1193" s="8"/>
      <c r="Q1193" s="16"/>
      <c r="R1193" s="16" t="s">
        <v>7823</v>
      </c>
      <c r="S1193" s="8"/>
      <c r="V1193" s="8"/>
      <c r="X1193" s="8"/>
      <c r="Y1193" s="22"/>
      <c r="AC1193" s="8">
        <f t="shared" si="218"/>
        <v>4</v>
      </c>
      <c r="AD1193" s="8">
        <f t="shared" si="216"/>
        <v>0</v>
      </c>
      <c r="AE1193" s="8">
        <f t="shared" si="217"/>
        <v>0</v>
      </c>
      <c r="AF1193" s="8">
        <f t="shared" si="215"/>
        <v>0</v>
      </c>
      <c r="AG1193" s="3">
        <f t="shared" si="219"/>
        <v>4</v>
      </c>
    </row>
    <row r="1194" spans="1:33">
      <c r="A1194" s="3" t="s">
        <v>9590</v>
      </c>
      <c r="B1194" s="3" t="s">
        <v>9594</v>
      </c>
      <c r="C1194" s="2" t="s">
        <v>8271</v>
      </c>
      <c r="D1194" s="2" t="s">
        <v>7251</v>
      </c>
      <c r="E1194" s="2" t="s">
        <v>7080</v>
      </c>
      <c r="F1194" s="3" t="s">
        <v>2501</v>
      </c>
      <c r="H1194" s="8"/>
      <c r="I1194" s="8"/>
      <c r="J1194" s="72" t="s">
        <v>7823</v>
      </c>
      <c r="L1194" s="32" t="s">
        <v>10049</v>
      </c>
      <c r="M1194" s="8"/>
      <c r="O1194" s="8"/>
      <c r="Q1194" s="16"/>
      <c r="S1194" s="8"/>
      <c r="V1194" s="8"/>
      <c r="X1194" s="8"/>
      <c r="Y1194" s="22"/>
      <c r="AC1194" s="8">
        <f t="shared" si="218"/>
        <v>2</v>
      </c>
      <c r="AD1194" s="8">
        <f t="shared" si="216"/>
        <v>0</v>
      </c>
      <c r="AE1194" s="8">
        <f t="shared" si="217"/>
        <v>0</v>
      </c>
      <c r="AF1194" s="8">
        <f t="shared" si="215"/>
        <v>0</v>
      </c>
      <c r="AG1194" s="3">
        <f t="shared" si="219"/>
        <v>2</v>
      </c>
    </row>
    <row r="1195" spans="1:33">
      <c r="A1195" s="3" t="s">
        <v>9590</v>
      </c>
      <c r="B1195" s="3" t="s">
        <v>9594</v>
      </c>
      <c r="C1195" s="2" t="s">
        <v>8271</v>
      </c>
      <c r="D1195" s="2" t="s">
        <v>5113</v>
      </c>
      <c r="E1195" s="2" t="s">
        <v>6891</v>
      </c>
      <c r="F1195" s="3" t="s">
        <v>2502</v>
      </c>
      <c r="H1195" s="8"/>
      <c r="I1195" s="8"/>
      <c r="J1195" s="72" t="s">
        <v>7823</v>
      </c>
      <c r="L1195" s="32" t="s">
        <v>10049</v>
      </c>
      <c r="M1195" s="8"/>
      <c r="N1195" s="8" t="s">
        <v>7823</v>
      </c>
      <c r="O1195" s="8"/>
      <c r="Q1195" s="16"/>
      <c r="R1195" s="16" t="s">
        <v>7823</v>
      </c>
      <c r="S1195" s="8"/>
      <c r="V1195" s="8"/>
      <c r="X1195" s="8"/>
      <c r="Y1195" s="22"/>
      <c r="AC1195" s="8">
        <f t="shared" si="218"/>
        <v>4</v>
      </c>
      <c r="AD1195" s="8">
        <f t="shared" si="216"/>
        <v>0</v>
      </c>
      <c r="AE1195" s="8">
        <f t="shared" si="217"/>
        <v>0</v>
      </c>
      <c r="AF1195" s="8">
        <f t="shared" ref="AF1195:AF1240" si="220">COUNTIF(G1195:Z1195,"IN")</f>
        <v>0</v>
      </c>
      <c r="AG1195" s="3">
        <f t="shared" si="219"/>
        <v>4</v>
      </c>
    </row>
    <row r="1196" spans="1:33">
      <c r="A1196" s="3" t="s">
        <v>9590</v>
      </c>
      <c r="B1196" s="3" t="s">
        <v>9594</v>
      </c>
      <c r="C1196" s="2" t="s">
        <v>8271</v>
      </c>
      <c r="D1196" s="2" t="s">
        <v>7159</v>
      </c>
      <c r="E1196" s="2" t="s">
        <v>6545</v>
      </c>
      <c r="F1196" s="3" t="s">
        <v>2207</v>
      </c>
      <c r="H1196" s="8"/>
      <c r="I1196" s="8"/>
      <c r="J1196" s="72" t="s">
        <v>7823</v>
      </c>
      <c r="L1196" s="32" t="s">
        <v>10049</v>
      </c>
      <c r="M1196" s="8"/>
      <c r="O1196" s="8" t="s">
        <v>7823</v>
      </c>
      <c r="P1196" s="8" t="s">
        <v>7823</v>
      </c>
      <c r="Q1196" s="16"/>
      <c r="S1196" s="8" t="s">
        <v>7823</v>
      </c>
      <c r="V1196" s="8" t="s">
        <v>7823</v>
      </c>
      <c r="X1196" s="8"/>
      <c r="Y1196" s="22"/>
      <c r="AC1196" s="8">
        <f t="shared" si="218"/>
        <v>6</v>
      </c>
      <c r="AD1196" s="8">
        <f t="shared" si="216"/>
        <v>0</v>
      </c>
      <c r="AE1196" s="8">
        <f t="shared" si="217"/>
        <v>0</v>
      </c>
      <c r="AF1196" s="8">
        <f t="shared" si="220"/>
        <v>0</v>
      </c>
      <c r="AG1196" s="3">
        <f t="shared" si="219"/>
        <v>6</v>
      </c>
    </row>
    <row r="1197" spans="1:33">
      <c r="A1197" s="3" t="s">
        <v>9590</v>
      </c>
      <c r="B1197" s="3" t="s">
        <v>9594</v>
      </c>
      <c r="C1197" s="2" t="s">
        <v>8271</v>
      </c>
      <c r="D1197" s="2" t="s">
        <v>7883</v>
      </c>
      <c r="E1197" s="2" t="s">
        <v>6718</v>
      </c>
      <c r="F1197" s="3" t="s">
        <v>2642</v>
      </c>
      <c r="H1197" s="8"/>
      <c r="I1197" s="8"/>
      <c r="L1197" s="32"/>
      <c r="M1197" s="8"/>
      <c r="N1197" s="8" t="s">
        <v>7823</v>
      </c>
      <c r="O1197" s="8"/>
      <c r="Q1197" s="16"/>
      <c r="R1197" s="16" t="s">
        <v>7823</v>
      </c>
      <c r="S1197" s="8"/>
      <c r="V1197" s="8"/>
      <c r="X1197" s="8"/>
      <c r="Y1197" s="22"/>
      <c r="AC1197" s="8">
        <f t="shared" si="218"/>
        <v>2</v>
      </c>
      <c r="AD1197" s="8">
        <f t="shared" si="216"/>
        <v>0</v>
      </c>
      <c r="AE1197" s="8">
        <f t="shared" si="217"/>
        <v>0</v>
      </c>
      <c r="AF1197" s="8">
        <f t="shared" si="220"/>
        <v>0</v>
      </c>
      <c r="AG1197" s="3">
        <f t="shared" si="219"/>
        <v>2</v>
      </c>
    </row>
    <row r="1198" spans="1:33">
      <c r="A1198" s="3" t="s">
        <v>9590</v>
      </c>
      <c r="B1198" s="3" t="s">
        <v>9594</v>
      </c>
      <c r="C1198" s="2" t="s">
        <v>8271</v>
      </c>
      <c r="D1198" s="2" t="s">
        <v>5192</v>
      </c>
      <c r="E1198" s="2" t="s">
        <v>5528</v>
      </c>
      <c r="F1198" s="3" t="s">
        <v>1919</v>
      </c>
      <c r="H1198" s="8"/>
      <c r="I1198" s="8"/>
      <c r="L1198" s="32" t="s">
        <v>10049</v>
      </c>
      <c r="M1198" s="8"/>
      <c r="O1198" s="8"/>
      <c r="Q1198" s="16"/>
      <c r="S1198" s="8"/>
      <c r="V1198" s="8" t="s">
        <v>7823</v>
      </c>
      <c r="X1198" s="8"/>
      <c r="Y1198" s="22"/>
      <c r="AC1198" s="8">
        <f t="shared" si="218"/>
        <v>2</v>
      </c>
      <c r="AD1198" s="8">
        <f t="shared" si="216"/>
        <v>0</v>
      </c>
      <c r="AE1198" s="8">
        <f t="shared" si="217"/>
        <v>0</v>
      </c>
      <c r="AF1198" s="8">
        <f t="shared" si="220"/>
        <v>0</v>
      </c>
      <c r="AG1198" s="3">
        <f t="shared" si="219"/>
        <v>2</v>
      </c>
    </row>
    <row r="1199" spans="1:33">
      <c r="A1199" s="3" t="s">
        <v>9590</v>
      </c>
      <c r="B1199" s="3" t="s">
        <v>9594</v>
      </c>
      <c r="C1199" s="2" t="s">
        <v>8271</v>
      </c>
      <c r="D1199" s="2" t="s">
        <v>5704</v>
      </c>
      <c r="E1199" s="2" t="s">
        <v>5530</v>
      </c>
      <c r="F1199" s="3" t="s">
        <v>2060</v>
      </c>
      <c r="H1199" s="8"/>
      <c r="I1199" s="8"/>
      <c r="J1199" s="72" t="s">
        <v>7823</v>
      </c>
      <c r="L1199" s="32"/>
      <c r="M1199" s="8"/>
      <c r="O1199" s="8"/>
      <c r="P1199" s="8" t="s">
        <v>7823</v>
      </c>
      <c r="Q1199" s="16"/>
      <c r="S1199" s="8"/>
      <c r="V1199" s="8" t="s">
        <v>7823</v>
      </c>
      <c r="X1199" s="8"/>
      <c r="Y1199" s="22"/>
      <c r="AC1199" s="8">
        <f t="shared" si="218"/>
        <v>3</v>
      </c>
      <c r="AD1199" s="8">
        <f t="shared" si="216"/>
        <v>0</v>
      </c>
      <c r="AE1199" s="8">
        <f t="shared" si="217"/>
        <v>0</v>
      </c>
      <c r="AF1199" s="8">
        <f t="shared" si="220"/>
        <v>0</v>
      </c>
      <c r="AG1199" s="3">
        <f t="shared" si="219"/>
        <v>3</v>
      </c>
    </row>
    <row r="1200" spans="1:33">
      <c r="A1200" s="3" t="s">
        <v>9590</v>
      </c>
      <c r="B1200" s="3" t="s">
        <v>9594</v>
      </c>
      <c r="C1200" s="2" t="s">
        <v>8271</v>
      </c>
      <c r="D1200" s="2" t="s">
        <v>5381</v>
      </c>
      <c r="E1200" s="2" t="s">
        <v>5897</v>
      </c>
      <c r="F1200" s="3" t="s">
        <v>1486</v>
      </c>
      <c r="H1200" s="8"/>
      <c r="I1200" s="8"/>
      <c r="J1200" s="73" t="s">
        <v>8991</v>
      </c>
      <c r="L1200" s="32"/>
      <c r="M1200" s="8"/>
      <c r="O1200" s="8"/>
      <c r="Q1200" s="16"/>
      <c r="S1200" s="8"/>
      <c r="V1200" s="8"/>
      <c r="X1200" s="8"/>
      <c r="Y1200" s="22"/>
      <c r="AC1200" s="8">
        <f>COUNTIF(G1200:Y1200,"X")+COUNTIF(G1200:Y1200, "X(e)")</f>
        <v>1</v>
      </c>
      <c r="AD1200" s="8">
        <f>COUNTIF(G1200:Y1200,"NB")</f>
        <v>0</v>
      </c>
      <c r="AE1200" s="8">
        <f>COUNTIF(G1200:Y1200,"V")</f>
        <v>0</v>
      </c>
      <c r="AF1200" s="8">
        <f>COUNTIF(G1200:Z1200,"IN")</f>
        <v>0</v>
      </c>
      <c r="AG1200" s="3">
        <f>SUM(AC1200:AF1200)</f>
        <v>1</v>
      </c>
    </row>
    <row r="1201" spans="1:33">
      <c r="A1201" s="3" t="s">
        <v>9590</v>
      </c>
      <c r="B1201" s="3" t="s">
        <v>9594</v>
      </c>
      <c r="C1201" s="2" t="s">
        <v>8271</v>
      </c>
      <c r="D1201" s="2" t="s">
        <v>5193</v>
      </c>
      <c r="E1201" s="2" t="s">
        <v>6552</v>
      </c>
      <c r="F1201" s="3" t="s">
        <v>2208</v>
      </c>
      <c r="H1201" s="8"/>
      <c r="I1201" s="8"/>
      <c r="L1201" s="32"/>
      <c r="M1201" s="8"/>
      <c r="O1201" s="8"/>
      <c r="Q1201" s="16"/>
      <c r="S1201" s="18" t="s">
        <v>8991</v>
      </c>
      <c r="V1201" s="8"/>
      <c r="X1201" s="8"/>
      <c r="Y1201" s="22"/>
      <c r="AC1201" s="8">
        <f t="shared" si="218"/>
        <v>1</v>
      </c>
      <c r="AD1201" s="8">
        <f t="shared" si="216"/>
        <v>0</v>
      </c>
      <c r="AE1201" s="8">
        <f t="shared" si="217"/>
        <v>0</v>
      </c>
      <c r="AF1201" s="8">
        <f t="shared" si="220"/>
        <v>0</v>
      </c>
      <c r="AG1201" s="3">
        <f t="shared" si="219"/>
        <v>1</v>
      </c>
    </row>
    <row r="1202" spans="1:33">
      <c r="A1202" s="3" t="s">
        <v>9590</v>
      </c>
      <c r="B1202" s="3" t="s">
        <v>9594</v>
      </c>
      <c r="C1202" s="2" t="s">
        <v>8271</v>
      </c>
      <c r="D1202" s="2" t="s">
        <v>5369</v>
      </c>
      <c r="E1202" s="2" t="s">
        <v>4880</v>
      </c>
      <c r="F1202" s="3" t="s">
        <v>1915</v>
      </c>
      <c r="H1202" s="8"/>
      <c r="I1202" s="8"/>
      <c r="J1202" s="73" t="s">
        <v>8991</v>
      </c>
      <c r="L1202" s="32"/>
      <c r="M1202" s="8"/>
      <c r="O1202" s="8"/>
      <c r="Q1202" s="16"/>
      <c r="S1202" s="8"/>
      <c r="V1202" s="8"/>
      <c r="X1202" s="8"/>
      <c r="Y1202" s="22"/>
      <c r="AC1202" s="8">
        <f t="shared" si="218"/>
        <v>1</v>
      </c>
      <c r="AD1202" s="8">
        <f t="shared" si="216"/>
        <v>0</v>
      </c>
      <c r="AE1202" s="8">
        <f t="shared" si="217"/>
        <v>0</v>
      </c>
      <c r="AF1202" s="8">
        <f t="shared" si="220"/>
        <v>0</v>
      </c>
      <c r="AG1202" s="3">
        <f t="shared" si="219"/>
        <v>1</v>
      </c>
    </row>
    <row r="1203" spans="1:33">
      <c r="A1203" s="3" t="s">
        <v>9590</v>
      </c>
      <c r="B1203" s="3" t="s">
        <v>9594</v>
      </c>
      <c r="C1203" s="2" t="s">
        <v>8271</v>
      </c>
      <c r="D1203" s="2" t="s">
        <v>5037</v>
      </c>
      <c r="E1203" s="2" t="s">
        <v>4873</v>
      </c>
      <c r="F1203" s="3" t="s">
        <v>2066</v>
      </c>
      <c r="H1203" s="8"/>
      <c r="I1203" s="8"/>
      <c r="L1203" s="32"/>
      <c r="M1203" s="8"/>
      <c r="O1203" s="8"/>
      <c r="Q1203" s="16"/>
      <c r="R1203" s="23" t="s">
        <v>8991</v>
      </c>
      <c r="S1203" s="8"/>
      <c r="V1203" s="8"/>
      <c r="X1203" s="8"/>
      <c r="Y1203" s="22"/>
      <c r="AC1203" s="8">
        <f t="shared" si="218"/>
        <v>1</v>
      </c>
      <c r="AD1203" s="8">
        <f t="shared" si="216"/>
        <v>0</v>
      </c>
      <c r="AE1203" s="8">
        <f t="shared" si="217"/>
        <v>0</v>
      </c>
      <c r="AF1203" s="8">
        <f t="shared" si="220"/>
        <v>0</v>
      </c>
      <c r="AG1203" s="3">
        <f t="shared" si="219"/>
        <v>1</v>
      </c>
    </row>
    <row r="1204" spans="1:33">
      <c r="A1204" s="3" t="s">
        <v>9590</v>
      </c>
      <c r="B1204" s="3" t="s">
        <v>9594</v>
      </c>
      <c r="C1204" s="2" t="s">
        <v>8271</v>
      </c>
      <c r="D1204" s="2" t="s">
        <v>5039</v>
      </c>
      <c r="E1204" s="2" t="s">
        <v>5374</v>
      </c>
      <c r="F1204" s="3" t="s">
        <v>2056</v>
      </c>
      <c r="H1204" s="8"/>
      <c r="I1204" s="8"/>
      <c r="J1204" s="73" t="s">
        <v>8991</v>
      </c>
      <c r="L1204" s="32"/>
      <c r="M1204" s="8"/>
      <c r="O1204" s="8"/>
      <c r="Q1204" s="16"/>
      <c r="S1204" s="8"/>
      <c r="V1204" s="8"/>
      <c r="X1204" s="8"/>
      <c r="Y1204" s="22"/>
      <c r="AC1204" s="8">
        <f t="shared" si="218"/>
        <v>1</v>
      </c>
      <c r="AD1204" s="8">
        <f t="shared" si="216"/>
        <v>0</v>
      </c>
      <c r="AE1204" s="8">
        <f t="shared" si="217"/>
        <v>0</v>
      </c>
      <c r="AF1204" s="8">
        <f t="shared" si="220"/>
        <v>0</v>
      </c>
      <c r="AG1204" s="3">
        <f t="shared" si="219"/>
        <v>1</v>
      </c>
    </row>
    <row r="1205" spans="1:33">
      <c r="A1205" s="3" t="s">
        <v>9590</v>
      </c>
      <c r="B1205" s="3" t="s">
        <v>9594</v>
      </c>
      <c r="C1205" s="2" t="s">
        <v>8271</v>
      </c>
      <c r="D1205" s="2" t="s">
        <v>4878</v>
      </c>
      <c r="E1205" s="2" t="s">
        <v>5527</v>
      </c>
      <c r="F1205" s="3" t="s">
        <v>2506</v>
      </c>
      <c r="G1205" s="8" t="s">
        <v>7823</v>
      </c>
      <c r="H1205" s="8"/>
      <c r="I1205" s="8" t="s">
        <v>7823</v>
      </c>
      <c r="J1205" s="72" t="s">
        <v>7823</v>
      </c>
      <c r="L1205" s="32"/>
      <c r="M1205" s="8"/>
      <c r="O1205" s="8" t="s">
        <v>7823</v>
      </c>
      <c r="P1205" s="8" t="s">
        <v>7823</v>
      </c>
      <c r="Q1205" s="16" t="s">
        <v>7823</v>
      </c>
      <c r="S1205" s="8"/>
      <c r="U1205" s="8" t="s">
        <v>7823</v>
      </c>
      <c r="V1205" s="8"/>
      <c r="X1205" s="8"/>
      <c r="Y1205" s="22"/>
      <c r="AC1205" s="8">
        <f t="shared" si="218"/>
        <v>7</v>
      </c>
      <c r="AD1205" s="8">
        <f t="shared" si="216"/>
        <v>0</v>
      </c>
      <c r="AE1205" s="8">
        <f t="shared" si="217"/>
        <v>0</v>
      </c>
      <c r="AF1205" s="8">
        <f t="shared" si="220"/>
        <v>0</v>
      </c>
      <c r="AG1205" s="3">
        <f t="shared" si="219"/>
        <v>7</v>
      </c>
    </row>
    <row r="1206" spans="1:33">
      <c r="A1206" s="3" t="s">
        <v>9590</v>
      </c>
      <c r="B1206" s="3" t="s">
        <v>9594</v>
      </c>
      <c r="C1206" s="2" t="s">
        <v>8271</v>
      </c>
      <c r="D1206" s="2" t="s">
        <v>6039</v>
      </c>
      <c r="E1206" s="2" t="s">
        <v>5703</v>
      </c>
      <c r="F1206" s="3" t="s">
        <v>2205</v>
      </c>
      <c r="H1206" s="8"/>
      <c r="I1206" s="8" t="s">
        <v>7823</v>
      </c>
      <c r="L1206" s="32"/>
      <c r="M1206" s="8"/>
      <c r="O1206" s="8"/>
      <c r="Q1206" s="16"/>
      <c r="R1206" s="16" t="s">
        <v>7823</v>
      </c>
      <c r="S1206" s="8"/>
      <c r="V1206" s="8"/>
      <c r="X1206" s="8"/>
      <c r="Y1206" s="22"/>
      <c r="AC1206" s="8">
        <f t="shared" si="218"/>
        <v>2</v>
      </c>
      <c r="AD1206" s="8">
        <f t="shared" si="216"/>
        <v>0</v>
      </c>
      <c r="AE1206" s="8">
        <f t="shared" si="217"/>
        <v>0</v>
      </c>
      <c r="AF1206" s="8">
        <f t="shared" si="220"/>
        <v>0</v>
      </c>
      <c r="AG1206" s="3">
        <f t="shared" si="219"/>
        <v>2</v>
      </c>
    </row>
    <row r="1207" spans="1:33">
      <c r="A1207" s="3" t="s">
        <v>9590</v>
      </c>
      <c r="B1207" s="3" t="s">
        <v>9594</v>
      </c>
      <c r="C1207" s="2" t="s">
        <v>8271</v>
      </c>
      <c r="D1207" s="2" t="s">
        <v>5035</v>
      </c>
      <c r="E1207" s="2" t="s">
        <v>5380</v>
      </c>
      <c r="F1207" s="3" t="s">
        <v>2990</v>
      </c>
      <c r="G1207" s="8" t="s">
        <v>7823</v>
      </c>
      <c r="H1207" s="8"/>
      <c r="I1207" s="8"/>
      <c r="J1207" s="72" t="s">
        <v>7823</v>
      </c>
      <c r="L1207" s="32"/>
      <c r="M1207" s="8"/>
      <c r="O1207" s="8"/>
      <c r="Q1207" s="16" t="s">
        <v>7823</v>
      </c>
      <c r="S1207" s="8"/>
      <c r="V1207" s="8"/>
      <c r="X1207" s="8"/>
      <c r="Y1207" s="22"/>
      <c r="AC1207" s="8">
        <f t="shared" si="218"/>
        <v>3</v>
      </c>
      <c r="AD1207" s="8">
        <f t="shared" si="216"/>
        <v>0</v>
      </c>
      <c r="AE1207" s="8">
        <f t="shared" si="217"/>
        <v>0</v>
      </c>
      <c r="AF1207" s="8">
        <f t="shared" si="220"/>
        <v>0</v>
      </c>
      <c r="AG1207" s="3">
        <f t="shared" si="219"/>
        <v>3</v>
      </c>
    </row>
    <row r="1208" spans="1:33">
      <c r="A1208" s="3" t="s">
        <v>9590</v>
      </c>
      <c r="B1208" s="3" t="s">
        <v>9594</v>
      </c>
      <c r="C1208" s="2" t="s">
        <v>8271</v>
      </c>
      <c r="D1208" s="2" t="s">
        <v>5546</v>
      </c>
      <c r="E1208" s="2" t="s">
        <v>6414</v>
      </c>
      <c r="F1208" s="3" t="s">
        <v>2995</v>
      </c>
      <c r="G1208" s="8" t="s">
        <v>7823</v>
      </c>
      <c r="H1208" s="8"/>
      <c r="I1208" s="8" t="s">
        <v>7823</v>
      </c>
      <c r="J1208" s="72" t="s">
        <v>7823</v>
      </c>
      <c r="L1208" s="32"/>
      <c r="M1208" s="8"/>
      <c r="O1208" s="8"/>
      <c r="Q1208" s="16" t="s">
        <v>7823</v>
      </c>
      <c r="R1208" s="16" t="s">
        <v>7823</v>
      </c>
      <c r="S1208" s="8"/>
      <c r="V1208" s="8"/>
      <c r="X1208" s="8"/>
      <c r="Y1208" s="22"/>
      <c r="AC1208" s="8">
        <f t="shared" si="218"/>
        <v>5</v>
      </c>
      <c r="AD1208" s="8">
        <f t="shared" si="216"/>
        <v>0</v>
      </c>
      <c r="AE1208" s="8">
        <f t="shared" si="217"/>
        <v>0</v>
      </c>
      <c r="AF1208" s="8">
        <f t="shared" si="220"/>
        <v>0</v>
      </c>
      <c r="AG1208" s="3">
        <f t="shared" si="219"/>
        <v>5</v>
      </c>
    </row>
    <row r="1209" spans="1:33">
      <c r="A1209" s="3" t="s">
        <v>9590</v>
      </c>
      <c r="B1209" s="3" t="s">
        <v>9594</v>
      </c>
      <c r="C1209" s="2" t="s">
        <v>8271</v>
      </c>
      <c r="D1209" s="2" t="s">
        <v>7262</v>
      </c>
      <c r="E1209" s="2" t="s">
        <v>6415</v>
      </c>
      <c r="F1209" s="3" t="s">
        <v>2823</v>
      </c>
      <c r="H1209" s="8"/>
      <c r="I1209" s="8" t="s">
        <v>7823</v>
      </c>
      <c r="J1209" s="72" t="s">
        <v>7823</v>
      </c>
      <c r="L1209" s="32"/>
      <c r="M1209" s="8"/>
      <c r="O1209" s="8"/>
      <c r="Q1209" s="16"/>
      <c r="S1209" s="8"/>
      <c r="V1209" s="8"/>
      <c r="X1209" s="8"/>
      <c r="Y1209" s="22"/>
      <c r="AC1209" s="8">
        <f t="shared" si="218"/>
        <v>2</v>
      </c>
      <c r="AD1209" s="8">
        <f t="shared" si="216"/>
        <v>0</v>
      </c>
      <c r="AE1209" s="8">
        <f t="shared" si="217"/>
        <v>0</v>
      </c>
      <c r="AF1209" s="8">
        <f t="shared" si="220"/>
        <v>0</v>
      </c>
      <c r="AG1209" s="3">
        <f t="shared" si="219"/>
        <v>2</v>
      </c>
    </row>
    <row r="1210" spans="1:33">
      <c r="A1210" s="3" t="s">
        <v>9590</v>
      </c>
      <c r="B1210" s="3" t="s">
        <v>9594</v>
      </c>
      <c r="C1210" s="2" t="s">
        <v>8271</v>
      </c>
      <c r="D1210" s="2" t="s">
        <v>5628</v>
      </c>
      <c r="E1210" s="2" t="s">
        <v>6240</v>
      </c>
      <c r="F1210" s="3" t="s">
        <v>2821</v>
      </c>
      <c r="H1210" s="8"/>
      <c r="I1210" s="8" t="s">
        <v>7823</v>
      </c>
      <c r="J1210" s="72" t="s">
        <v>7823</v>
      </c>
      <c r="L1210" s="32" t="s">
        <v>10049</v>
      </c>
      <c r="M1210" s="8"/>
      <c r="N1210" s="8" t="s">
        <v>7823</v>
      </c>
      <c r="O1210" s="8"/>
      <c r="Q1210" s="16"/>
      <c r="R1210" s="16" t="s">
        <v>7823</v>
      </c>
      <c r="S1210" s="8"/>
      <c r="V1210" s="8"/>
      <c r="X1210" s="8"/>
      <c r="Y1210" s="22"/>
      <c r="AC1210" s="8">
        <f t="shared" si="218"/>
        <v>5</v>
      </c>
      <c r="AD1210" s="8">
        <f t="shared" si="216"/>
        <v>0</v>
      </c>
      <c r="AE1210" s="8">
        <f t="shared" si="217"/>
        <v>0</v>
      </c>
      <c r="AF1210" s="8">
        <f t="shared" si="220"/>
        <v>0</v>
      </c>
      <c r="AG1210" s="3">
        <f t="shared" si="219"/>
        <v>5</v>
      </c>
    </row>
    <row r="1211" spans="1:33">
      <c r="A1211" s="3" t="s">
        <v>9590</v>
      </c>
      <c r="B1211" s="3" t="s">
        <v>9594</v>
      </c>
      <c r="C1211" s="2" t="s">
        <v>8271</v>
      </c>
      <c r="D1211" s="2" t="s">
        <v>5366</v>
      </c>
      <c r="E1211" s="2" t="s">
        <v>5197</v>
      </c>
      <c r="F1211" s="3" t="s">
        <v>1777</v>
      </c>
      <c r="G1211" s="8" t="s">
        <v>7823</v>
      </c>
      <c r="H1211" s="8"/>
      <c r="I1211" s="8"/>
      <c r="J1211" s="72" t="s">
        <v>7823</v>
      </c>
      <c r="L1211" s="32"/>
      <c r="M1211" s="8"/>
      <c r="O1211" s="8"/>
      <c r="Q1211" s="16"/>
      <c r="S1211" s="8"/>
      <c r="U1211" s="8" t="s">
        <v>7823</v>
      </c>
      <c r="V1211" s="8"/>
      <c r="X1211" s="8"/>
      <c r="Y1211" s="22"/>
      <c r="AC1211" s="8">
        <f t="shared" si="218"/>
        <v>3</v>
      </c>
      <c r="AD1211" s="8">
        <f t="shared" si="216"/>
        <v>0</v>
      </c>
      <c r="AE1211" s="8">
        <f t="shared" si="217"/>
        <v>0</v>
      </c>
      <c r="AF1211" s="8">
        <f t="shared" si="220"/>
        <v>0</v>
      </c>
      <c r="AG1211" s="3">
        <f t="shared" si="219"/>
        <v>3</v>
      </c>
    </row>
    <row r="1212" spans="1:33">
      <c r="A1212" s="3" t="s">
        <v>9590</v>
      </c>
      <c r="B1212" s="3" t="s">
        <v>9594</v>
      </c>
      <c r="C1212" s="2" t="s">
        <v>8271</v>
      </c>
      <c r="D1212" s="2" t="s">
        <v>5198</v>
      </c>
      <c r="E1212" s="2" t="s">
        <v>5199</v>
      </c>
      <c r="F1212" s="3" t="s">
        <v>1624</v>
      </c>
      <c r="H1212" s="8"/>
      <c r="I1212" s="8"/>
      <c r="J1212" s="72" t="s">
        <v>7823</v>
      </c>
      <c r="L1212" s="32" t="s">
        <v>10049</v>
      </c>
      <c r="M1212" s="8"/>
      <c r="O1212" s="8"/>
      <c r="Q1212" s="16"/>
      <c r="R1212" s="16" t="s">
        <v>7823</v>
      </c>
      <c r="S1212" s="8"/>
      <c r="V1212" s="8"/>
      <c r="X1212" s="8"/>
      <c r="Y1212" s="22"/>
      <c r="AC1212" s="8">
        <f t="shared" si="218"/>
        <v>3</v>
      </c>
      <c r="AD1212" s="8">
        <f t="shared" si="216"/>
        <v>0</v>
      </c>
      <c r="AE1212" s="8">
        <f t="shared" si="217"/>
        <v>0</v>
      </c>
      <c r="AF1212" s="8">
        <f t="shared" si="220"/>
        <v>0</v>
      </c>
      <c r="AG1212" s="3">
        <f t="shared" si="219"/>
        <v>3</v>
      </c>
    </row>
    <row r="1213" spans="1:33">
      <c r="A1213" s="3" t="s">
        <v>9590</v>
      </c>
      <c r="B1213" s="3" t="s">
        <v>9594</v>
      </c>
      <c r="C1213" s="2" t="s">
        <v>8271</v>
      </c>
      <c r="D1213" s="2" t="s">
        <v>5200</v>
      </c>
      <c r="E1213" s="2" t="s">
        <v>5376</v>
      </c>
      <c r="F1213" s="3" t="s">
        <v>1638</v>
      </c>
      <c r="H1213" s="8"/>
      <c r="I1213" s="8"/>
      <c r="J1213" s="72" t="s">
        <v>8911</v>
      </c>
      <c r="L1213" s="32"/>
      <c r="M1213" s="8"/>
      <c r="O1213" s="8"/>
      <c r="Q1213" s="16"/>
      <c r="R1213" s="16" t="s">
        <v>7823</v>
      </c>
      <c r="S1213" s="8"/>
      <c r="V1213" s="8"/>
      <c r="X1213" s="8"/>
      <c r="Y1213" s="22"/>
      <c r="AC1213" s="8">
        <f t="shared" si="218"/>
        <v>2</v>
      </c>
      <c r="AD1213" s="8">
        <f t="shared" si="216"/>
        <v>0</v>
      </c>
      <c r="AE1213" s="8">
        <f t="shared" si="217"/>
        <v>0</v>
      </c>
      <c r="AF1213" s="8">
        <f t="shared" si="220"/>
        <v>0</v>
      </c>
      <c r="AG1213" s="3">
        <f t="shared" si="219"/>
        <v>2</v>
      </c>
    </row>
    <row r="1214" spans="1:33">
      <c r="A1214" s="3" t="s">
        <v>9590</v>
      </c>
      <c r="B1214" s="3" t="s">
        <v>9594</v>
      </c>
      <c r="C1214" s="2" t="s">
        <v>8271</v>
      </c>
      <c r="D1214" s="2" t="s">
        <v>5730</v>
      </c>
      <c r="E1214" s="2" t="s">
        <v>5379</v>
      </c>
      <c r="F1214" s="3" t="s">
        <v>1632</v>
      </c>
      <c r="H1214" s="8"/>
      <c r="I1214" s="8"/>
      <c r="L1214" s="32" t="s">
        <v>10049</v>
      </c>
      <c r="M1214" s="8"/>
      <c r="N1214" s="8" t="s">
        <v>7823</v>
      </c>
      <c r="O1214" s="8"/>
      <c r="Q1214" s="16"/>
      <c r="R1214" s="16" t="s">
        <v>7823</v>
      </c>
      <c r="S1214" s="8"/>
      <c r="V1214" s="8" t="s">
        <v>7823</v>
      </c>
      <c r="X1214" s="8"/>
      <c r="Y1214" s="22"/>
      <c r="AC1214" s="8">
        <f t="shared" si="218"/>
        <v>4</v>
      </c>
      <c r="AD1214" s="8">
        <f t="shared" si="216"/>
        <v>0</v>
      </c>
      <c r="AE1214" s="8">
        <f t="shared" si="217"/>
        <v>0</v>
      </c>
      <c r="AF1214" s="8">
        <f t="shared" si="220"/>
        <v>0</v>
      </c>
      <c r="AG1214" s="3">
        <f t="shared" si="219"/>
        <v>4</v>
      </c>
    </row>
    <row r="1215" spans="1:33">
      <c r="A1215" s="3" t="s">
        <v>9590</v>
      </c>
      <c r="B1215" s="3" t="s">
        <v>9594</v>
      </c>
      <c r="C1215" s="2" t="s">
        <v>8271</v>
      </c>
      <c r="D1215" s="2" t="s">
        <v>5729</v>
      </c>
      <c r="E1215" s="2" t="s">
        <v>5555</v>
      </c>
      <c r="F1215" s="3" t="s">
        <v>1633</v>
      </c>
      <c r="H1215" s="8"/>
      <c r="I1215" s="8"/>
      <c r="L1215" s="33" t="s">
        <v>8991</v>
      </c>
      <c r="M1215" s="8"/>
      <c r="O1215" s="8"/>
      <c r="Q1215" s="16"/>
      <c r="S1215" s="8"/>
      <c r="V1215" s="8"/>
      <c r="X1215" s="8"/>
      <c r="Y1215" s="22"/>
      <c r="AC1215" s="8">
        <f t="shared" si="218"/>
        <v>1</v>
      </c>
      <c r="AD1215" s="8">
        <f t="shared" si="216"/>
        <v>0</v>
      </c>
      <c r="AE1215" s="8">
        <f t="shared" si="217"/>
        <v>0</v>
      </c>
      <c r="AF1215" s="8">
        <f t="shared" si="220"/>
        <v>0</v>
      </c>
      <c r="AG1215" s="3">
        <f t="shared" si="219"/>
        <v>1</v>
      </c>
    </row>
    <row r="1216" spans="1:33">
      <c r="A1216" s="3" t="s">
        <v>9590</v>
      </c>
      <c r="B1216" s="3" t="s">
        <v>9594</v>
      </c>
      <c r="C1216" s="2" t="s">
        <v>8271</v>
      </c>
      <c r="D1216" s="2" t="s">
        <v>5556</v>
      </c>
      <c r="E1216" s="2" t="s">
        <v>5551</v>
      </c>
      <c r="F1216" s="3" t="s">
        <v>1626</v>
      </c>
      <c r="H1216" s="8"/>
      <c r="I1216" s="8"/>
      <c r="L1216" s="32" t="s">
        <v>10049</v>
      </c>
      <c r="M1216" s="8"/>
      <c r="O1216" s="8"/>
      <c r="Q1216" s="16"/>
      <c r="S1216" s="8"/>
      <c r="V1216" s="8" t="s">
        <v>7823</v>
      </c>
      <c r="X1216" s="8"/>
      <c r="Y1216" s="22"/>
      <c r="AC1216" s="8">
        <f t="shared" si="218"/>
        <v>2</v>
      </c>
      <c r="AD1216" s="8">
        <f t="shared" si="216"/>
        <v>0</v>
      </c>
      <c r="AE1216" s="8">
        <f t="shared" si="217"/>
        <v>0</v>
      </c>
      <c r="AF1216" s="8">
        <f t="shared" si="220"/>
        <v>0</v>
      </c>
      <c r="AG1216" s="3">
        <f t="shared" si="219"/>
        <v>2</v>
      </c>
    </row>
    <row r="1217" spans="1:33">
      <c r="A1217" s="3" t="s">
        <v>9590</v>
      </c>
      <c r="B1217" s="3" t="s">
        <v>9594</v>
      </c>
      <c r="C1217" s="2" t="s">
        <v>9286</v>
      </c>
      <c r="D1217" s="2" t="s">
        <v>4314</v>
      </c>
      <c r="E1217" s="2" t="s">
        <v>9280</v>
      </c>
      <c r="F1217" s="3" t="s">
        <v>9287</v>
      </c>
      <c r="H1217" s="8" t="s">
        <v>241</v>
      </c>
      <c r="I1217" s="8"/>
      <c r="L1217" s="32" t="s">
        <v>7835</v>
      </c>
      <c r="M1217" s="8"/>
      <c r="O1217" s="8"/>
      <c r="P1217" s="8"/>
      <c r="Q1217" s="16"/>
      <c r="S1217" s="8"/>
      <c r="V1217" s="8"/>
      <c r="X1217" s="8"/>
      <c r="Y1217" s="22"/>
      <c r="AC1217" s="8">
        <f>COUNTIF(G1217:Y1217,"X")+COUNTIF(G1217:Y1217, "X(e)")</f>
        <v>0</v>
      </c>
      <c r="AD1217" s="8">
        <f>COUNTIF(G1217:Y1217,"NB")</f>
        <v>1</v>
      </c>
      <c r="AE1217" s="8">
        <f>COUNTIF(G1217:Y1217,"V")</f>
        <v>1</v>
      </c>
      <c r="AF1217" s="8">
        <f>COUNTIF(G1217:Z1217,"IN")</f>
        <v>0</v>
      </c>
      <c r="AG1217" s="3">
        <f>SUM(AC1217:AF1217)</f>
        <v>2</v>
      </c>
    </row>
    <row r="1218" spans="1:33">
      <c r="A1218" s="3" t="s">
        <v>9590</v>
      </c>
      <c r="B1218" s="3" t="s">
        <v>9594</v>
      </c>
      <c r="C1218" s="2" t="s">
        <v>8723</v>
      </c>
      <c r="D1218" s="2" t="s">
        <v>5552</v>
      </c>
      <c r="E1218" s="2" t="s">
        <v>5744</v>
      </c>
      <c r="F1218" s="3" t="s">
        <v>1628</v>
      </c>
      <c r="G1218" s="8" t="s">
        <v>7823</v>
      </c>
      <c r="H1218" s="8"/>
      <c r="I1218" s="8" t="s">
        <v>7823</v>
      </c>
      <c r="J1218" s="72" t="s">
        <v>7823</v>
      </c>
      <c r="L1218" s="32"/>
      <c r="M1218" s="8"/>
      <c r="O1218" s="8" t="s">
        <v>7823</v>
      </c>
      <c r="P1218" s="8" t="s">
        <v>7278</v>
      </c>
      <c r="Q1218" s="16" t="s">
        <v>7823</v>
      </c>
      <c r="R1218" s="16" t="s">
        <v>7277</v>
      </c>
      <c r="S1218" s="8" t="s">
        <v>7823</v>
      </c>
      <c r="U1218" s="8" t="s">
        <v>7823</v>
      </c>
      <c r="V1218" s="8"/>
      <c r="X1218" s="8"/>
      <c r="Y1218" s="22"/>
      <c r="AC1218" s="8">
        <f t="shared" si="218"/>
        <v>7</v>
      </c>
      <c r="AD1218" s="8">
        <f t="shared" si="216"/>
        <v>0</v>
      </c>
      <c r="AE1218" s="8">
        <f t="shared" si="217"/>
        <v>1</v>
      </c>
      <c r="AF1218" s="8">
        <f t="shared" si="220"/>
        <v>0</v>
      </c>
      <c r="AG1218" s="3">
        <f t="shared" si="219"/>
        <v>8</v>
      </c>
    </row>
    <row r="1219" spans="1:33">
      <c r="A1219" s="3" t="s">
        <v>9590</v>
      </c>
      <c r="B1219" s="3" t="s">
        <v>9594</v>
      </c>
      <c r="C1219" s="2" t="s">
        <v>8723</v>
      </c>
      <c r="D1219" s="2" t="s">
        <v>5905</v>
      </c>
      <c r="E1219" s="2" t="s">
        <v>6073</v>
      </c>
      <c r="F1219" s="3" t="s">
        <v>1642</v>
      </c>
      <c r="H1219" s="8"/>
      <c r="I1219" s="8"/>
      <c r="L1219" s="32" t="s">
        <v>10049</v>
      </c>
      <c r="M1219" s="8"/>
      <c r="O1219" s="8"/>
      <c r="Q1219" s="16"/>
      <c r="S1219" s="8"/>
      <c r="V1219" s="8"/>
      <c r="X1219" s="8"/>
      <c r="Y1219" s="22"/>
      <c r="AC1219" s="8">
        <f t="shared" si="218"/>
        <v>1</v>
      </c>
      <c r="AD1219" s="8">
        <f t="shared" si="216"/>
        <v>0</v>
      </c>
      <c r="AE1219" s="8">
        <f t="shared" si="217"/>
        <v>0</v>
      </c>
      <c r="AF1219" s="8">
        <f t="shared" si="220"/>
        <v>0</v>
      </c>
      <c r="AG1219" s="3">
        <f t="shared" si="219"/>
        <v>1</v>
      </c>
    </row>
    <row r="1220" spans="1:33">
      <c r="A1220" s="3" t="s">
        <v>9590</v>
      </c>
      <c r="B1220" s="3" t="s">
        <v>9594</v>
      </c>
      <c r="C1220" s="2" t="s">
        <v>8723</v>
      </c>
      <c r="D1220" s="2" t="s">
        <v>6074</v>
      </c>
      <c r="E1220" s="2" t="s">
        <v>6071</v>
      </c>
      <c r="F1220" s="3" t="s">
        <v>1938</v>
      </c>
      <c r="H1220" s="8"/>
      <c r="I1220" s="8" t="s">
        <v>7823</v>
      </c>
      <c r="J1220" s="72" t="s">
        <v>7823</v>
      </c>
      <c r="L1220" s="32" t="s">
        <v>10049</v>
      </c>
      <c r="M1220" s="8"/>
      <c r="N1220" s="8" t="s">
        <v>7823</v>
      </c>
      <c r="O1220" s="8" t="s">
        <v>7823</v>
      </c>
      <c r="P1220" s="8" t="s">
        <v>7823</v>
      </c>
      <c r="Q1220" s="16"/>
      <c r="R1220" s="16" t="s">
        <v>7823</v>
      </c>
      <c r="S1220" s="8" t="s">
        <v>7823</v>
      </c>
      <c r="V1220" s="8" t="s">
        <v>7823</v>
      </c>
      <c r="X1220" s="8"/>
      <c r="Y1220" s="22"/>
      <c r="AC1220" s="8">
        <f t="shared" si="218"/>
        <v>9</v>
      </c>
      <c r="AD1220" s="8">
        <f t="shared" si="216"/>
        <v>0</v>
      </c>
      <c r="AE1220" s="8">
        <f t="shared" si="217"/>
        <v>0</v>
      </c>
      <c r="AF1220" s="8">
        <f t="shared" si="220"/>
        <v>0</v>
      </c>
      <c r="AG1220" s="3">
        <f t="shared" si="219"/>
        <v>9</v>
      </c>
    </row>
    <row r="1221" spans="1:33">
      <c r="A1221" s="3" t="s">
        <v>9590</v>
      </c>
      <c r="B1221" s="3" t="s">
        <v>9594</v>
      </c>
      <c r="C1221" s="2" t="s">
        <v>8723</v>
      </c>
      <c r="D1221" s="2" t="s">
        <v>6252</v>
      </c>
      <c r="E1221" s="2" t="s">
        <v>6772</v>
      </c>
      <c r="F1221" s="3" t="s">
        <v>2826</v>
      </c>
      <c r="G1221" s="8" t="s">
        <v>7823</v>
      </c>
      <c r="H1221" s="8"/>
      <c r="I1221" s="8"/>
      <c r="J1221" s="72" t="s">
        <v>7823</v>
      </c>
      <c r="L1221" s="32"/>
      <c r="M1221" s="8"/>
      <c r="O1221" s="8"/>
      <c r="Q1221" s="16" t="s">
        <v>7823</v>
      </c>
      <c r="S1221" s="8"/>
      <c r="V1221" s="8"/>
      <c r="X1221" s="8"/>
      <c r="Y1221" s="22"/>
      <c r="AC1221" s="8">
        <f t="shared" si="218"/>
        <v>3</v>
      </c>
      <c r="AD1221" s="8">
        <f t="shared" si="216"/>
        <v>0</v>
      </c>
      <c r="AE1221" s="8">
        <f t="shared" si="217"/>
        <v>0</v>
      </c>
      <c r="AF1221" s="8">
        <f t="shared" si="220"/>
        <v>0</v>
      </c>
      <c r="AG1221" s="3">
        <f t="shared" si="219"/>
        <v>3</v>
      </c>
    </row>
    <row r="1222" spans="1:33">
      <c r="A1222" s="3" t="s">
        <v>9590</v>
      </c>
      <c r="B1222" s="3" t="s">
        <v>9594</v>
      </c>
      <c r="C1222" s="2" t="s">
        <v>8723</v>
      </c>
      <c r="D1222" s="2" t="s">
        <v>8060</v>
      </c>
      <c r="E1222" s="2" t="s">
        <v>6255</v>
      </c>
      <c r="F1222" s="3" t="s">
        <v>2361</v>
      </c>
      <c r="H1222" s="8"/>
      <c r="I1222" s="8"/>
      <c r="L1222" s="33" t="s">
        <v>8991</v>
      </c>
      <c r="M1222" s="8"/>
      <c r="O1222" s="8"/>
      <c r="Q1222" s="16"/>
      <c r="S1222" s="8"/>
      <c r="V1222" s="8"/>
      <c r="X1222" s="8"/>
      <c r="Y1222" s="22"/>
      <c r="AC1222" s="8">
        <f t="shared" si="218"/>
        <v>1</v>
      </c>
      <c r="AD1222" s="8">
        <f t="shared" ref="AD1222:AD1240" si="221">COUNTIF(G1222:Y1222,"NB")</f>
        <v>0</v>
      </c>
      <c r="AE1222" s="8">
        <f t="shared" ref="AE1222:AE1240" si="222">COUNTIF(G1222:Y1222,"V")</f>
        <v>0</v>
      </c>
      <c r="AF1222" s="8">
        <f t="shared" si="220"/>
        <v>0</v>
      </c>
      <c r="AG1222" s="3">
        <f t="shared" si="219"/>
        <v>1</v>
      </c>
    </row>
    <row r="1223" spans="1:33">
      <c r="A1223" s="3" t="s">
        <v>9590</v>
      </c>
      <c r="B1223" s="3" t="s">
        <v>9594</v>
      </c>
      <c r="C1223" s="2" t="s">
        <v>8723</v>
      </c>
      <c r="D1223" s="2" t="s">
        <v>6766</v>
      </c>
      <c r="E1223" s="2" t="s">
        <v>6420</v>
      </c>
      <c r="F1223" s="3" t="s">
        <v>1792</v>
      </c>
      <c r="H1223" s="8"/>
      <c r="I1223" s="8"/>
      <c r="L1223" s="32" t="s">
        <v>10049</v>
      </c>
      <c r="M1223" s="8"/>
      <c r="N1223" s="8" t="s">
        <v>7823</v>
      </c>
      <c r="O1223" s="8"/>
      <c r="Q1223" s="16"/>
      <c r="R1223" s="16" t="s">
        <v>7823</v>
      </c>
      <c r="S1223" s="8"/>
      <c r="V1223" s="8"/>
      <c r="X1223" s="8"/>
      <c r="Y1223" s="22"/>
      <c r="AC1223" s="8">
        <f t="shared" si="218"/>
        <v>3</v>
      </c>
      <c r="AD1223" s="8">
        <f t="shared" si="221"/>
        <v>0</v>
      </c>
      <c r="AE1223" s="8">
        <f t="shared" si="222"/>
        <v>0</v>
      </c>
      <c r="AF1223" s="8">
        <f t="shared" si="220"/>
        <v>0</v>
      </c>
      <c r="AG1223" s="3">
        <f t="shared" si="219"/>
        <v>3</v>
      </c>
    </row>
    <row r="1224" spans="1:33">
      <c r="A1224" s="3" t="s">
        <v>9590</v>
      </c>
      <c r="B1224" s="3" t="s">
        <v>9594</v>
      </c>
      <c r="C1224" s="2" t="s">
        <v>8723</v>
      </c>
      <c r="D1224" s="2" t="s">
        <v>6571</v>
      </c>
      <c r="E1224" s="2" t="s">
        <v>7134</v>
      </c>
      <c r="F1224" s="3" t="s">
        <v>2397</v>
      </c>
      <c r="G1224" s="8" t="s">
        <v>7823</v>
      </c>
      <c r="H1224" s="8"/>
      <c r="I1224" s="8" t="s">
        <v>7823</v>
      </c>
      <c r="J1224" s="72" t="s">
        <v>7823</v>
      </c>
      <c r="L1224" s="32"/>
      <c r="M1224" s="8"/>
      <c r="O1224" s="8"/>
      <c r="Q1224" s="16" t="s">
        <v>7823</v>
      </c>
      <c r="S1224" s="8"/>
      <c r="U1224" s="8" t="s">
        <v>7823</v>
      </c>
      <c r="V1224" s="8"/>
      <c r="X1224" s="8"/>
      <c r="Y1224" s="22"/>
      <c r="AC1224" s="8">
        <f t="shared" si="218"/>
        <v>5</v>
      </c>
      <c r="AD1224" s="8">
        <f t="shared" si="221"/>
        <v>0</v>
      </c>
      <c r="AE1224" s="8">
        <f t="shared" si="222"/>
        <v>0</v>
      </c>
      <c r="AF1224" s="8">
        <f t="shared" si="220"/>
        <v>0</v>
      </c>
      <c r="AG1224" s="3">
        <f t="shared" si="219"/>
        <v>5</v>
      </c>
    </row>
    <row r="1225" spans="1:33">
      <c r="A1225" s="3" t="s">
        <v>9590</v>
      </c>
      <c r="B1225" s="3" t="s">
        <v>9594</v>
      </c>
      <c r="C1225" s="2" t="s">
        <v>8723</v>
      </c>
      <c r="D1225" s="2" t="s">
        <v>6593</v>
      </c>
      <c r="E1225" s="2" t="s">
        <v>6594</v>
      </c>
      <c r="F1225" s="3" t="s">
        <v>1645</v>
      </c>
      <c r="H1225" s="8"/>
      <c r="I1225" s="8"/>
      <c r="L1225" s="32" t="s">
        <v>10049</v>
      </c>
      <c r="M1225" s="8"/>
      <c r="O1225" s="8"/>
      <c r="P1225" s="8" t="s">
        <v>7823</v>
      </c>
      <c r="Q1225" s="16"/>
      <c r="S1225" s="8" t="s">
        <v>7823</v>
      </c>
      <c r="T1225" s="16" t="s">
        <v>7823</v>
      </c>
      <c r="V1225" s="8" t="s">
        <v>7823</v>
      </c>
      <c r="X1225" s="8"/>
      <c r="Y1225" s="22"/>
      <c r="AC1225" s="8">
        <f t="shared" si="218"/>
        <v>5</v>
      </c>
      <c r="AD1225" s="8">
        <f t="shared" si="221"/>
        <v>0</v>
      </c>
      <c r="AE1225" s="8">
        <f t="shared" si="222"/>
        <v>0</v>
      </c>
      <c r="AF1225" s="8">
        <f t="shared" si="220"/>
        <v>0</v>
      </c>
      <c r="AG1225" s="3">
        <f t="shared" si="219"/>
        <v>5</v>
      </c>
    </row>
    <row r="1226" spans="1:33">
      <c r="A1226" s="3" t="s">
        <v>9590</v>
      </c>
      <c r="B1226" s="3" t="s">
        <v>9594</v>
      </c>
      <c r="C1226" s="2" t="s">
        <v>10335</v>
      </c>
      <c r="D1226" s="2" t="s">
        <v>6219</v>
      </c>
      <c r="E1226" s="2" t="s">
        <v>10336</v>
      </c>
      <c r="F1226" s="3" t="s">
        <v>1646</v>
      </c>
      <c r="G1226" s="8" t="s">
        <v>7823</v>
      </c>
      <c r="H1226" s="59"/>
      <c r="I1226" s="8" t="s">
        <v>7823</v>
      </c>
      <c r="L1226" s="32" t="s">
        <v>7823</v>
      </c>
      <c r="M1226" s="8"/>
      <c r="N1226" s="8" t="s">
        <v>7823</v>
      </c>
      <c r="O1226" s="8"/>
      <c r="Q1226" s="16"/>
      <c r="R1226" s="16" t="s">
        <v>7823</v>
      </c>
      <c r="S1226" s="8"/>
      <c r="V1226" s="8" t="s">
        <v>7823</v>
      </c>
      <c r="X1226" s="8"/>
      <c r="Y1226" s="22"/>
      <c r="AC1226" s="8">
        <f t="shared" si="218"/>
        <v>6</v>
      </c>
      <c r="AD1226" s="8">
        <f t="shared" si="221"/>
        <v>0</v>
      </c>
      <c r="AE1226" s="8">
        <f t="shared" si="222"/>
        <v>0</v>
      </c>
      <c r="AF1226" s="8">
        <f t="shared" si="220"/>
        <v>0</v>
      </c>
      <c r="AG1226" s="3">
        <f t="shared" si="219"/>
        <v>6</v>
      </c>
    </row>
    <row r="1227" spans="1:33">
      <c r="A1227" s="3" t="s">
        <v>9590</v>
      </c>
      <c r="B1227" s="3" t="s">
        <v>9594</v>
      </c>
      <c r="C1227" s="2" t="s">
        <v>10335</v>
      </c>
      <c r="D1227" s="2" t="s">
        <v>6601</v>
      </c>
      <c r="E1227" s="2" t="s">
        <v>10337</v>
      </c>
      <c r="F1227" s="3" t="s">
        <v>1937</v>
      </c>
      <c r="H1227" s="8"/>
      <c r="I1227" s="8"/>
      <c r="J1227" s="72" t="s">
        <v>7823</v>
      </c>
      <c r="L1227" s="32" t="s">
        <v>10049</v>
      </c>
      <c r="M1227" s="8"/>
      <c r="N1227" s="8" t="s">
        <v>7823</v>
      </c>
      <c r="O1227" s="8"/>
      <c r="P1227" s="8" t="s">
        <v>7823</v>
      </c>
      <c r="Q1227" s="16"/>
      <c r="R1227" s="16" t="s">
        <v>7823</v>
      </c>
      <c r="S1227" s="8"/>
      <c r="T1227" s="16" t="s">
        <v>7823</v>
      </c>
      <c r="V1227" s="8" t="s">
        <v>7823</v>
      </c>
      <c r="X1227" s="8"/>
      <c r="Y1227" s="22"/>
      <c r="AC1227" s="8">
        <f t="shared" si="218"/>
        <v>7</v>
      </c>
      <c r="AD1227" s="8">
        <f t="shared" si="221"/>
        <v>0</v>
      </c>
      <c r="AE1227" s="8">
        <f t="shared" si="222"/>
        <v>0</v>
      </c>
      <c r="AF1227" s="8">
        <f t="shared" si="220"/>
        <v>0</v>
      </c>
      <c r="AG1227" s="3">
        <f t="shared" si="219"/>
        <v>7</v>
      </c>
    </row>
    <row r="1228" spans="1:33">
      <c r="A1228" s="3" t="s">
        <v>9590</v>
      </c>
      <c r="B1228" s="3" t="s">
        <v>9594</v>
      </c>
      <c r="C1228" s="2" t="s">
        <v>10335</v>
      </c>
      <c r="D1228" s="2" t="s">
        <v>6840</v>
      </c>
      <c r="E1228" s="2" t="s">
        <v>10338</v>
      </c>
      <c r="F1228" s="3" t="s">
        <v>1196</v>
      </c>
      <c r="H1228" s="8"/>
      <c r="I1228" s="8"/>
      <c r="J1228" s="72" t="s">
        <v>7823</v>
      </c>
      <c r="L1228" s="32"/>
      <c r="M1228" s="8"/>
      <c r="O1228" s="8" t="s">
        <v>7823</v>
      </c>
      <c r="P1228" s="8" t="s">
        <v>7823</v>
      </c>
      <c r="Q1228" s="16"/>
      <c r="S1228" s="8" t="s">
        <v>7823</v>
      </c>
      <c r="V1228" s="8" t="s">
        <v>7823</v>
      </c>
      <c r="X1228" s="8"/>
      <c r="Y1228" s="22"/>
      <c r="AC1228" s="8">
        <f t="shared" si="218"/>
        <v>5</v>
      </c>
      <c r="AD1228" s="8">
        <f t="shared" si="221"/>
        <v>0</v>
      </c>
      <c r="AE1228" s="8">
        <f t="shared" si="222"/>
        <v>0</v>
      </c>
      <c r="AF1228" s="8">
        <f t="shared" si="220"/>
        <v>0</v>
      </c>
      <c r="AG1228" s="3">
        <f t="shared" si="219"/>
        <v>5</v>
      </c>
    </row>
    <row r="1229" spans="1:33">
      <c r="A1229" s="3" t="s">
        <v>9590</v>
      </c>
      <c r="B1229" s="3" t="s">
        <v>9594</v>
      </c>
      <c r="C1229" s="2" t="s">
        <v>10335</v>
      </c>
      <c r="D1229" s="2" t="s">
        <v>5704</v>
      </c>
      <c r="E1229" s="2" t="s">
        <v>10339</v>
      </c>
      <c r="F1229" s="3" t="s">
        <v>904</v>
      </c>
      <c r="G1229" s="8" t="s">
        <v>7823</v>
      </c>
      <c r="H1229" s="8"/>
      <c r="I1229" s="8"/>
      <c r="J1229" s="72" t="s">
        <v>7823</v>
      </c>
      <c r="L1229" s="32"/>
      <c r="M1229" s="8"/>
      <c r="O1229" s="8"/>
      <c r="Q1229" s="16" t="s">
        <v>7823</v>
      </c>
      <c r="S1229" s="8"/>
      <c r="U1229" s="8" t="s">
        <v>7823</v>
      </c>
      <c r="V1229" s="8"/>
      <c r="X1229" s="8"/>
      <c r="Y1229" s="22"/>
      <c r="AC1229" s="8">
        <f t="shared" si="218"/>
        <v>4</v>
      </c>
      <c r="AD1229" s="8">
        <f t="shared" si="221"/>
        <v>0</v>
      </c>
      <c r="AE1229" s="8">
        <f t="shared" si="222"/>
        <v>0</v>
      </c>
      <c r="AF1229" s="8">
        <f t="shared" si="220"/>
        <v>0</v>
      </c>
      <c r="AG1229" s="3">
        <f t="shared" si="219"/>
        <v>4</v>
      </c>
    </row>
    <row r="1230" spans="1:33">
      <c r="A1230" s="3" t="s">
        <v>9590</v>
      </c>
      <c r="B1230" s="3" t="s">
        <v>9594</v>
      </c>
      <c r="C1230" s="2" t="s">
        <v>10335</v>
      </c>
      <c r="D1230" s="2" t="s">
        <v>6437</v>
      </c>
      <c r="E1230" s="2" t="s">
        <v>10340</v>
      </c>
      <c r="F1230" s="3" t="s">
        <v>1197</v>
      </c>
      <c r="G1230" s="8" t="s">
        <v>7823</v>
      </c>
      <c r="H1230" s="8"/>
      <c r="I1230" s="8" t="s">
        <v>7823</v>
      </c>
      <c r="J1230" s="72" t="s">
        <v>7823</v>
      </c>
      <c r="L1230" s="32"/>
      <c r="M1230" s="8"/>
      <c r="O1230" s="8"/>
      <c r="Q1230" s="16" t="s">
        <v>7823</v>
      </c>
      <c r="S1230" s="8"/>
      <c r="U1230" s="8" t="s">
        <v>7823</v>
      </c>
      <c r="V1230" s="8"/>
      <c r="X1230" s="8"/>
      <c r="Y1230" s="22"/>
      <c r="AC1230" s="8">
        <f t="shared" si="218"/>
        <v>5</v>
      </c>
      <c r="AD1230" s="8">
        <f t="shared" si="221"/>
        <v>0</v>
      </c>
      <c r="AE1230" s="8">
        <f t="shared" si="222"/>
        <v>0</v>
      </c>
      <c r="AF1230" s="8">
        <f t="shared" si="220"/>
        <v>0</v>
      </c>
      <c r="AG1230" s="3">
        <f t="shared" si="219"/>
        <v>5</v>
      </c>
    </row>
    <row r="1231" spans="1:33">
      <c r="A1231" s="3" t="s">
        <v>9590</v>
      </c>
      <c r="B1231" s="3" t="s">
        <v>9594</v>
      </c>
      <c r="C1231" s="2" t="s">
        <v>10335</v>
      </c>
      <c r="D1231" s="2" t="s">
        <v>6094</v>
      </c>
      <c r="E1231" s="2" t="s">
        <v>10341</v>
      </c>
      <c r="F1231" s="3" t="s">
        <v>1198</v>
      </c>
      <c r="G1231" s="8" t="s">
        <v>7823</v>
      </c>
      <c r="H1231" s="8"/>
      <c r="I1231" s="8" t="s">
        <v>7823</v>
      </c>
      <c r="K1231" s="8" t="s">
        <v>7823</v>
      </c>
      <c r="L1231" s="32"/>
      <c r="M1231" s="8"/>
      <c r="O1231" s="8"/>
      <c r="Q1231" s="16"/>
      <c r="S1231" s="8"/>
      <c r="V1231" s="8"/>
      <c r="X1231" s="8"/>
      <c r="Y1231" s="22"/>
      <c r="AC1231" s="8">
        <f t="shared" si="218"/>
        <v>3</v>
      </c>
      <c r="AD1231" s="8">
        <f t="shared" si="221"/>
        <v>0</v>
      </c>
      <c r="AE1231" s="8">
        <f t="shared" si="222"/>
        <v>0</v>
      </c>
      <c r="AF1231" s="8">
        <f t="shared" si="220"/>
        <v>0</v>
      </c>
      <c r="AG1231" s="3">
        <f t="shared" si="219"/>
        <v>3</v>
      </c>
    </row>
    <row r="1232" spans="1:33">
      <c r="A1232" s="3" t="s">
        <v>9590</v>
      </c>
      <c r="B1232" s="3" t="s">
        <v>9594</v>
      </c>
      <c r="C1232" s="2" t="s">
        <v>10335</v>
      </c>
      <c r="D1232" s="2" t="s">
        <v>6276</v>
      </c>
      <c r="E1232" s="2" t="s">
        <v>10342</v>
      </c>
      <c r="F1232" s="3" t="s">
        <v>2238</v>
      </c>
      <c r="H1232" s="8"/>
      <c r="I1232" s="8"/>
      <c r="L1232" s="32"/>
      <c r="M1232" s="8"/>
      <c r="O1232" s="8"/>
      <c r="P1232" s="8" t="s">
        <v>7823</v>
      </c>
      <c r="Q1232" s="16"/>
      <c r="S1232" s="8" t="s">
        <v>7823</v>
      </c>
      <c r="V1232" s="8"/>
      <c r="X1232" s="8"/>
      <c r="Y1232" s="22"/>
      <c r="AC1232" s="8">
        <f t="shared" si="218"/>
        <v>2</v>
      </c>
      <c r="AD1232" s="8">
        <f t="shared" si="221"/>
        <v>0</v>
      </c>
      <c r="AE1232" s="8">
        <f t="shared" si="222"/>
        <v>0</v>
      </c>
      <c r="AF1232" s="8">
        <f t="shared" si="220"/>
        <v>0</v>
      </c>
      <c r="AG1232" s="3">
        <f t="shared" si="219"/>
        <v>2</v>
      </c>
    </row>
    <row r="1233" spans="1:33">
      <c r="A1233" s="3" t="s">
        <v>9590</v>
      </c>
      <c r="B1233" s="3" t="s">
        <v>9594</v>
      </c>
      <c r="C1233" s="2" t="s">
        <v>10335</v>
      </c>
      <c r="D1233" s="2" t="s">
        <v>7140</v>
      </c>
      <c r="E1233" s="2" t="s">
        <v>10343</v>
      </c>
      <c r="F1233" s="3" t="s">
        <v>1803</v>
      </c>
      <c r="G1233" s="8" t="s">
        <v>7823</v>
      </c>
      <c r="H1233" s="8"/>
      <c r="I1233" s="8" t="s">
        <v>7823</v>
      </c>
      <c r="J1233" s="72" t="s">
        <v>7823</v>
      </c>
      <c r="L1233" s="32" t="s">
        <v>10049</v>
      </c>
      <c r="M1233" s="8"/>
      <c r="N1233" s="8" t="s">
        <v>7823</v>
      </c>
      <c r="O1233" s="8" t="s">
        <v>7823</v>
      </c>
      <c r="P1233" s="8" t="s">
        <v>7823</v>
      </c>
      <c r="Q1233" s="16" t="s">
        <v>7823</v>
      </c>
      <c r="R1233" s="16" t="s">
        <v>7823</v>
      </c>
      <c r="S1233" s="8"/>
      <c r="V1233" s="8" t="s">
        <v>7823</v>
      </c>
      <c r="X1233" s="8"/>
      <c r="Y1233" s="22"/>
      <c r="AC1233" s="8">
        <f t="shared" si="218"/>
        <v>10</v>
      </c>
      <c r="AD1233" s="8">
        <f t="shared" si="221"/>
        <v>0</v>
      </c>
      <c r="AE1233" s="8">
        <f t="shared" si="222"/>
        <v>0</v>
      </c>
      <c r="AF1233" s="8">
        <f t="shared" si="220"/>
        <v>0</v>
      </c>
      <c r="AG1233" s="3">
        <f t="shared" si="219"/>
        <v>10</v>
      </c>
    </row>
    <row r="1234" spans="1:33">
      <c r="A1234" s="3" t="s">
        <v>9590</v>
      </c>
      <c r="B1234" s="3" t="s">
        <v>9594</v>
      </c>
      <c r="C1234" s="2" t="s">
        <v>10335</v>
      </c>
      <c r="D1234" s="2" t="s">
        <v>7108</v>
      </c>
      <c r="E1234" s="2" t="s">
        <v>10344</v>
      </c>
      <c r="F1234" s="3" t="s">
        <v>1796</v>
      </c>
      <c r="G1234" s="8" t="s">
        <v>7823</v>
      </c>
      <c r="H1234" s="8"/>
      <c r="I1234" s="8" t="s">
        <v>7823</v>
      </c>
      <c r="L1234" s="32"/>
      <c r="M1234" s="8"/>
      <c r="O1234" s="8"/>
      <c r="Q1234" s="16"/>
      <c r="S1234" s="8"/>
      <c r="V1234" s="8"/>
      <c r="X1234" s="8"/>
      <c r="Y1234" s="22"/>
      <c r="AC1234" s="8">
        <f t="shared" si="218"/>
        <v>2</v>
      </c>
      <c r="AD1234" s="8">
        <f t="shared" si="221"/>
        <v>0</v>
      </c>
      <c r="AE1234" s="8">
        <f t="shared" si="222"/>
        <v>0</v>
      </c>
      <c r="AF1234" s="8">
        <f t="shared" si="220"/>
        <v>0</v>
      </c>
      <c r="AG1234" s="3">
        <f t="shared" si="219"/>
        <v>2</v>
      </c>
    </row>
    <row r="1235" spans="1:33">
      <c r="A1235" s="3" t="s">
        <v>9590</v>
      </c>
      <c r="B1235" s="3" t="s">
        <v>9594</v>
      </c>
      <c r="C1235" s="2" t="s">
        <v>10335</v>
      </c>
      <c r="D1235" s="2" t="s">
        <v>6620</v>
      </c>
      <c r="E1235" s="2" t="s">
        <v>10345</v>
      </c>
      <c r="F1235" s="3" t="s">
        <v>1650</v>
      </c>
      <c r="H1235" s="8"/>
      <c r="I1235" s="8"/>
      <c r="L1235" s="32" t="s">
        <v>10049</v>
      </c>
      <c r="M1235" s="8"/>
      <c r="N1235" s="8" t="s">
        <v>7823</v>
      </c>
      <c r="O1235" s="8"/>
      <c r="Q1235" s="16"/>
      <c r="R1235" s="16" t="s">
        <v>7823</v>
      </c>
      <c r="S1235" s="8"/>
      <c r="V1235" s="8"/>
      <c r="X1235" s="8"/>
      <c r="Y1235" s="22"/>
      <c r="AC1235" s="8">
        <f t="shared" si="218"/>
        <v>3</v>
      </c>
      <c r="AD1235" s="8">
        <f t="shared" si="221"/>
        <v>0</v>
      </c>
      <c r="AE1235" s="8">
        <f t="shared" si="222"/>
        <v>0</v>
      </c>
      <c r="AF1235" s="8">
        <f t="shared" si="220"/>
        <v>0</v>
      </c>
      <c r="AG1235" s="3">
        <f t="shared" si="219"/>
        <v>3</v>
      </c>
    </row>
    <row r="1236" spans="1:33">
      <c r="A1236" s="3" t="s">
        <v>9590</v>
      </c>
      <c r="B1236" s="3" t="s">
        <v>9594</v>
      </c>
      <c r="C1236" s="2" t="s">
        <v>10335</v>
      </c>
      <c r="D1236" s="2" t="s">
        <v>5929</v>
      </c>
      <c r="E1236" s="2" t="s">
        <v>10346</v>
      </c>
      <c r="F1236" s="3" t="s">
        <v>1360</v>
      </c>
      <c r="H1236" s="8"/>
      <c r="I1236" s="8"/>
      <c r="L1236" s="32" t="s">
        <v>10049</v>
      </c>
      <c r="M1236" s="8"/>
      <c r="N1236" s="8" t="s">
        <v>7823</v>
      </c>
      <c r="O1236" s="8"/>
      <c r="Q1236" s="16"/>
      <c r="R1236" s="16" t="s">
        <v>7823</v>
      </c>
      <c r="S1236" s="8"/>
      <c r="V1236" s="8" t="s">
        <v>7823</v>
      </c>
      <c r="X1236" s="8"/>
      <c r="Y1236" s="22"/>
      <c r="AC1236" s="8">
        <f t="shared" si="218"/>
        <v>4</v>
      </c>
      <c r="AD1236" s="8">
        <f t="shared" si="221"/>
        <v>0</v>
      </c>
      <c r="AE1236" s="8">
        <f t="shared" si="222"/>
        <v>0</v>
      </c>
      <c r="AF1236" s="8">
        <f t="shared" si="220"/>
        <v>0</v>
      </c>
      <c r="AG1236" s="3">
        <f t="shared" si="219"/>
        <v>4</v>
      </c>
    </row>
    <row r="1237" spans="1:33">
      <c r="A1237" s="3" t="s">
        <v>9590</v>
      </c>
      <c r="B1237" s="3" t="s">
        <v>9594</v>
      </c>
      <c r="C1237" s="2" t="s">
        <v>10335</v>
      </c>
      <c r="D1237" s="2" t="s">
        <v>6099</v>
      </c>
      <c r="E1237" s="2" t="s">
        <v>10347</v>
      </c>
      <c r="F1237" s="3" t="s">
        <v>1500</v>
      </c>
      <c r="H1237" s="8"/>
      <c r="I1237" s="8" t="s">
        <v>7823</v>
      </c>
      <c r="L1237" s="32" t="s">
        <v>10049</v>
      </c>
      <c r="M1237" s="8"/>
      <c r="N1237" s="8" t="s">
        <v>7823</v>
      </c>
      <c r="O1237" s="8"/>
      <c r="Q1237" s="16"/>
      <c r="R1237" s="16" t="s">
        <v>7823</v>
      </c>
      <c r="S1237" s="8"/>
      <c r="V1237" s="8"/>
      <c r="X1237" s="8"/>
      <c r="Y1237" s="22"/>
      <c r="AC1237" s="8">
        <f t="shared" si="218"/>
        <v>4</v>
      </c>
      <c r="AD1237" s="8">
        <f t="shared" si="221"/>
        <v>0</v>
      </c>
      <c r="AE1237" s="8">
        <f t="shared" si="222"/>
        <v>0</v>
      </c>
      <c r="AF1237" s="8">
        <f t="shared" si="220"/>
        <v>0</v>
      </c>
      <c r="AG1237" s="3">
        <f t="shared" si="219"/>
        <v>4</v>
      </c>
    </row>
    <row r="1238" spans="1:33">
      <c r="A1238" s="3" t="s">
        <v>9590</v>
      </c>
      <c r="B1238" s="3" t="s">
        <v>9594</v>
      </c>
      <c r="C1238" s="2" t="s">
        <v>10335</v>
      </c>
      <c r="D1238" s="2" t="s">
        <v>8087</v>
      </c>
      <c r="E1238" s="2" t="s">
        <v>10348</v>
      </c>
      <c r="F1238" s="3" t="s">
        <v>1362</v>
      </c>
      <c r="H1238" s="8"/>
      <c r="I1238" s="8" t="s">
        <v>7823</v>
      </c>
      <c r="J1238" s="72" t="s">
        <v>7823</v>
      </c>
      <c r="L1238" s="32" t="s">
        <v>10049</v>
      </c>
      <c r="M1238" s="8"/>
      <c r="N1238" s="8" t="s">
        <v>7823</v>
      </c>
      <c r="O1238" s="8"/>
      <c r="Q1238" s="16"/>
      <c r="R1238" s="16" t="s">
        <v>7823</v>
      </c>
      <c r="S1238" s="8"/>
      <c r="V1238" s="8" t="s">
        <v>7823</v>
      </c>
      <c r="X1238" s="8"/>
      <c r="Y1238" s="22"/>
      <c r="AC1238" s="8">
        <f t="shared" si="218"/>
        <v>6</v>
      </c>
      <c r="AD1238" s="8">
        <f t="shared" si="221"/>
        <v>0</v>
      </c>
      <c r="AE1238" s="8">
        <f t="shared" si="222"/>
        <v>0</v>
      </c>
      <c r="AF1238" s="8">
        <f t="shared" si="220"/>
        <v>0</v>
      </c>
      <c r="AG1238" s="3">
        <f t="shared" si="219"/>
        <v>6</v>
      </c>
    </row>
    <row r="1239" spans="1:33">
      <c r="A1239" s="3" t="s">
        <v>9590</v>
      </c>
      <c r="B1239" s="3" t="s">
        <v>9594</v>
      </c>
      <c r="C1239" s="2" t="s">
        <v>10335</v>
      </c>
      <c r="D1239" s="2" t="s">
        <v>9185</v>
      </c>
      <c r="E1239" s="2" t="s">
        <v>10349</v>
      </c>
      <c r="F1239" s="3" t="s">
        <v>1812</v>
      </c>
      <c r="H1239" s="8"/>
      <c r="I1239" s="8"/>
      <c r="L1239" s="32" t="s">
        <v>10049</v>
      </c>
      <c r="M1239" s="8"/>
      <c r="N1239" s="8" t="s">
        <v>7823</v>
      </c>
      <c r="O1239" s="8"/>
      <c r="Q1239" s="16"/>
      <c r="S1239" s="8"/>
      <c r="V1239" s="8"/>
      <c r="X1239" s="8"/>
      <c r="Y1239" s="22"/>
      <c r="AC1239" s="8">
        <f t="shared" si="218"/>
        <v>2</v>
      </c>
      <c r="AD1239" s="8">
        <f t="shared" si="221"/>
        <v>0</v>
      </c>
      <c r="AE1239" s="8">
        <f t="shared" si="222"/>
        <v>0</v>
      </c>
      <c r="AF1239" s="8">
        <f t="shared" si="220"/>
        <v>0</v>
      </c>
      <c r="AG1239" s="3">
        <f t="shared" si="219"/>
        <v>2</v>
      </c>
    </row>
    <row r="1240" spans="1:33">
      <c r="A1240" s="3" t="s">
        <v>9590</v>
      </c>
      <c r="B1240" s="3" t="s">
        <v>9594</v>
      </c>
      <c r="C1240" s="2" t="s">
        <v>10335</v>
      </c>
      <c r="D1240" s="2" t="s">
        <v>6265</v>
      </c>
      <c r="E1240" s="2" t="s">
        <v>10350</v>
      </c>
      <c r="F1240" s="3" t="s">
        <v>1810</v>
      </c>
      <c r="H1240" s="8"/>
      <c r="I1240" s="8"/>
      <c r="J1240" s="73" t="s">
        <v>8991</v>
      </c>
      <c r="L1240" s="32"/>
      <c r="M1240" s="8"/>
      <c r="O1240" s="8"/>
      <c r="Q1240" s="16"/>
      <c r="S1240" s="8"/>
      <c r="V1240" s="8"/>
      <c r="X1240" s="8"/>
      <c r="Y1240" s="22"/>
      <c r="AC1240" s="8">
        <f t="shared" si="218"/>
        <v>1</v>
      </c>
      <c r="AD1240" s="8">
        <f t="shared" si="221"/>
        <v>0</v>
      </c>
      <c r="AE1240" s="8">
        <f t="shared" si="222"/>
        <v>0</v>
      </c>
      <c r="AF1240" s="8">
        <f t="shared" si="220"/>
        <v>0</v>
      </c>
      <c r="AG1240" s="3">
        <f t="shared" si="219"/>
        <v>1</v>
      </c>
    </row>
    <row r="1241" spans="1:33">
      <c r="A1241" s="3" t="s">
        <v>9590</v>
      </c>
      <c r="B1241" s="3" t="s">
        <v>9594</v>
      </c>
      <c r="C1241" s="2" t="s">
        <v>7641</v>
      </c>
      <c r="D1241" s="2" t="s">
        <v>5126</v>
      </c>
      <c r="E1241" s="2" t="s">
        <v>5296</v>
      </c>
      <c r="F1241" s="3" t="s">
        <v>2143</v>
      </c>
      <c r="H1241" s="8"/>
      <c r="I1241" s="8"/>
      <c r="L1241" s="32" t="s">
        <v>10049</v>
      </c>
      <c r="M1241" s="8"/>
      <c r="N1241" s="8" t="s">
        <v>7823</v>
      </c>
      <c r="O1241" s="8"/>
      <c r="Q1241" s="16"/>
      <c r="R1241" s="16" t="s">
        <v>7823</v>
      </c>
      <c r="S1241" s="8"/>
      <c r="V1241" s="8" t="s">
        <v>7823</v>
      </c>
      <c r="X1241" s="8"/>
      <c r="Y1241" s="22"/>
      <c r="AC1241" s="8">
        <f t="shared" ref="AC1241:AC1248" si="223">COUNTIF(G1241:Y1241,"X")+COUNTIF(G1241:Y1241, "X(e)")</f>
        <v>4</v>
      </c>
      <c r="AD1241" s="8">
        <f t="shared" ref="AD1241:AD1248" si="224">COUNTIF(G1241:Y1241,"NB")</f>
        <v>0</v>
      </c>
      <c r="AE1241" s="8">
        <f t="shared" ref="AE1241:AE1248" si="225">COUNTIF(G1241:Y1241,"V")</f>
        <v>0</v>
      </c>
      <c r="AF1241" s="8">
        <f t="shared" ref="AF1241:AF1321" si="226">COUNTIF(G1241:Z1241,"IN")</f>
        <v>0</v>
      </c>
      <c r="AG1241" s="3">
        <f t="shared" ref="AG1241:AG1248" si="227">SUM(AC1241:AF1241)</f>
        <v>4</v>
      </c>
    </row>
    <row r="1242" spans="1:33">
      <c r="A1242" s="3" t="s">
        <v>9590</v>
      </c>
      <c r="B1242" s="3" t="s">
        <v>9594</v>
      </c>
      <c r="C1242" s="2" t="s">
        <v>7641</v>
      </c>
      <c r="D1242" s="2" t="s">
        <v>5297</v>
      </c>
      <c r="E1242" s="2" t="s">
        <v>5465</v>
      </c>
      <c r="F1242" s="3" t="s">
        <v>2135</v>
      </c>
      <c r="H1242" s="8"/>
      <c r="I1242" s="8" t="s">
        <v>7823</v>
      </c>
      <c r="L1242" s="32" t="s">
        <v>10049</v>
      </c>
      <c r="M1242" s="8"/>
      <c r="N1242" s="8" t="s">
        <v>7823</v>
      </c>
      <c r="O1242" s="8"/>
      <c r="Q1242" s="16"/>
      <c r="R1242" s="16" t="s">
        <v>7823</v>
      </c>
      <c r="S1242" s="8"/>
      <c r="V1242" s="8"/>
      <c r="X1242" s="8"/>
      <c r="Y1242" s="22"/>
      <c r="AC1242" s="8">
        <f t="shared" si="223"/>
        <v>4</v>
      </c>
      <c r="AD1242" s="8">
        <f t="shared" si="224"/>
        <v>0</v>
      </c>
      <c r="AE1242" s="8">
        <f t="shared" si="225"/>
        <v>0</v>
      </c>
      <c r="AF1242" s="8">
        <f t="shared" si="226"/>
        <v>0</v>
      </c>
      <c r="AG1242" s="3">
        <f t="shared" si="227"/>
        <v>4</v>
      </c>
    </row>
    <row r="1243" spans="1:33">
      <c r="A1243" s="3" t="s">
        <v>9590</v>
      </c>
      <c r="B1243" s="3" t="s">
        <v>9594</v>
      </c>
      <c r="C1243" s="2" t="s">
        <v>7641</v>
      </c>
      <c r="D1243" s="2" t="s">
        <v>5652</v>
      </c>
      <c r="E1243" s="2" t="s">
        <v>5304</v>
      </c>
      <c r="F1243" s="3" t="s">
        <v>2731</v>
      </c>
      <c r="H1243" s="8"/>
      <c r="I1243" s="8" t="s">
        <v>7823</v>
      </c>
      <c r="J1243" s="72" t="s">
        <v>7823</v>
      </c>
      <c r="L1243" s="32" t="s">
        <v>10049</v>
      </c>
      <c r="M1243" s="8"/>
      <c r="N1243" s="8" t="s">
        <v>7823</v>
      </c>
      <c r="O1243" s="8" t="s">
        <v>7823</v>
      </c>
      <c r="P1243" s="8" t="s">
        <v>7823</v>
      </c>
      <c r="Q1243" s="16"/>
      <c r="R1243" s="16" t="s">
        <v>7823</v>
      </c>
      <c r="S1243" s="8" t="s">
        <v>7823</v>
      </c>
      <c r="V1243" s="8" t="s">
        <v>7823</v>
      </c>
      <c r="X1243" s="8"/>
      <c r="Y1243" s="22"/>
      <c r="AC1243" s="8">
        <f t="shared" si="223"/>
        <v>9</v>
      </c>
      <c r="AD1243" s="8">
        <f t="shared" si="224"/>
        <v>0</v>
      </c>
      <c r="AE1243" s="8">
        <f t="shared" si="225"/>
        <v>0</v>
      </c>
      <c r="AF1243" s="8">
        <f t="shared" si="226"/>
        <v>0</v>
      </c>
      <c r="AG1243" s="3">
        <f t="shared" si="227"/>
        <v>9</v>
      </c>
    </row>
    <row r="1244" spans="1:33">
      <c r="A1244" s="3" t="s">
        <v>9590</v>
      </c>
      <c r="B1244" s="3" t="s">
        <v>9594</v>
      </c>
      <c r="C1244" s="2" t="s">
        <v>7641</v>
      </c>
      <c r="D1244" s="2" t="s">
        <v>7884</v>
      </c>
      <c r="E1244" s="2" t="s">
        <v>5820</v>
      </c>
      <c r="F1244" s="3" t="s">
        <v>1988</v>
      </c>
      <c r="G1244" s="8" t="s">
        <v>7823</v>
      </c>
      <c r="H1244" s="8"/>
      <c r="I1244" s="8"/>
      <c r="J1244" s="72" t="s">
        <v>7823</v>
      </c>
      <c r="L1244" s="32"/>
      <c r="M1244" s="8"/>
      <c r="O1244" s="8"/>
      <c r="Q1244" s="16" t="s">
        <v>7823</v>
      </c>
      <c r="S1244" s="8"/>
      <c r="V1244" s="8"/>
      <c r="X1244" s="8"/>
      <c r="Y1244" s="22"/>
      <c r="AC1244" s="8">
        <f t="shared" si="223"/>
        <v>3</v>
      </c>
      <c r="AD1244" s="8">
        <f t="shared" si="224"/>
        <v>0</v>
      </c>
      <c r="AE1244" s="8">
        <f t="shared" si="225"/>
        <v>0</v>
      </c>
      <c r="AF1244" s="8">
        <f t="shared" si="226"/>
        <v>0</v>
      </c>
      <c r="AG1244" s="3">
        <f t="shared" si="227"/>
        <v>3</v>
      </c>
    </row>
    <row r="1245" spans="1:33">
      <c r="A1245" s="3" t="s">
        <v>9590</v>
      </c>
      <c r="B1245" s="3" t="s">
        <v>9594</v>
      </c>
      <c r="C1245" s="2" t="s">
        <v>7641</v>
      </c>
      <c r="D1245" s="2" t="s">
        <v>5469</v>
      </c>
      <c r="E1245" s="2" t="s">
        <v>5658</v>
      </c>
      <c r="F1245" s="3" t="s">
        <v>1847</v>
      </c>
      <c r="G1245" s="8" t="s">
        <v>7823</v>
      </c>
      <c r="H1245" s="8"/>
      <c r="I1245" s="8" t="s">
        <v>7823</v>
      </c>
      <c r="J1245" s="72" t="s">
        <v>7823</v>
      </c>
      <c r="L1245" s="32" t="s">
        <v>10049</v>
      </c>
      <c r="M1245" s="8"/>
      <c r="N1245" s="8" t="s">
        <v>7823</v>
      </c>
      <c r="O1245" s="8" t="s">
        <v>7823</v>
      </c>
      <c r="P1245" s="8" t="s">
        <v>7823</v>
      </c>
      <c r="Q1245" s="16" t="s">
        <v>7823</v>
      </c>
      <c r="R1245" s="16" t="s">
        <v>7823</v>
      </c>
      <c r="S1245" s="8" t="s">
        <v>7823</v>
      </c>
      <c r="T1245" s="16" t="s">
        <v>7823</v>
      </c>
      <c r="V1245" s="8" t="s">
        <v>7823</v>
      </c>
      <c r="X1245" s="8"/>
      <c r="Y1245" s="22"/>
      <c r="AC1245" s="8">
        <f t="shared" si="223"/>
        <v>12</v>
      </c>
      <c r="AD1245" s="8">
        <f t="shared" si="224"/>
        <v>0</v>
      </c>
      <c r="AE1245" s="8">
        <f t="shared" si="225"/>
        <v>0</v>
      </c>
      <c r="AF1245" s="8">
        <f t="shared" si="226"/>
        <v>0</v>
      </c>
      <c r="AG1245" s="3">
        <f t="shared" si="227"/>
        <v>12</v>
      </c>
    </row>
    <row r="1246" spans="1:33">
      <c r="A1246" s="3" t="s">
        <v>9590</v>
      </c>
      <c r="B1246" s="3" t="s">
        <v>9594</v>
      </c>
      <c r="C1246" s="2" t="s">
        <v>7641</v>
      </c>
      <c r="D1246" s="2" t="s">
        <v>5995</v>
      </c>
      <c r="E1246" s="2" t="s">
        <v>5645</v>
      </c>
      <c r="F1246" s="3" t="s">
        <v>1848</v>
      </c>
      <c r="H1246" s="8"/>
      <c r="I1246" s="8"/>
      <c r="L1246" s="32" t="s">
        <v>10049</v>
      </c>
      <c r="M1246" s="8"/>
      <c r="N1246" s="8" t="s">
        <v>7823</v>
      </c>
      <c r="O1246" s="8"/>
      <c r="Q1246" s="16"/>
      <c r="R1246" s="16" t="s">
        <v>7823</v>
      </c>
      <c r="S1246" s="8"/>
      <c r="V1246" s="8"/>
      <c r="X1246" s="8"/>
      <c r="Y1246" s="22"/>
      <c r="AC1246" s="8">
        <f t="shared" si="223"/>
        <v>3</v>
      </c>
      <c r="AD1246" s="8">
        <f t="shared" si="224"/>
        <v>0</v>
      </c>
      <c r="AE1246" s="8">
        <f t="shared" si="225"/>
        <v>0</v>
      </c>
      <c r="AF1246" s="8">
        <f t="shared" si="226"/>
        <v>0</v>
      </c>
      <c r="AG1246" s="3">
        <f t="shared" si="227"/>
        <v>3</v>
      </c>
    </row>
    <row r="1247" spans="1:33">
      <c r="A1247" s="3" t="s">
        <v>9590</v>
      </c>
      <c r="B1247" s="3" t="s">
        <v>9594</v>
      </c>
      <c r="C1247" s="2" t="s">
        <v>7641</v>
      </c>
      <c r="D1247" s="2" t="s">
        <v>5306</v>
      </c>
      <c r="E1247" s="2" t="s">
        <v>5656</v>
      </c>
      <c r="F1247" s="3" t="s">
        <v>1993</v>
      </c>
      <c r="G1247" s="8" t="s">
        <v>7823</v>
      </c>
      <c r="H1247" s="8"/>
      <c r="I1247" s="8" t="s">
        <v>7823</v>
      </c>
      <c r="J1247" s="72" t="s">
        <v>7823</v>
      </c>
      <c r="L1247" s="32"/>
      <c r="M1247" s="8"/>
      <c r="O1247" s="8"/>
      <c r="Q1247" s="16" t="s">
        <v>7823</v>
      </c>
      <c r="S1247" s="8"/>
      <c r="U1247" s="8" t="s">
        <v>7823</v>
      </c>
      <c r="V1247" s="8"/>
      <c r="X1247" s="8"/>
      <c r="Y1247" s="22"/>
      <c r="AC1247" s="8">
        <f t="shared" si="223"/>
        <v>5</v>
      </c>
      <c r="AD1247" s="8">
        <f t="shared" si="224"/>
        <v>0</v>
      </c>
      <c r="AE1247" s="8">
        <f t="shared" si="225"/>
        <v>0</v>
      </c>
      <c r="AF1247" s="8">
        <f t="shared" si="226"/>
        <v>0</v>
      </c>
      <c r="AG1247" s="3">
        <f t="shared" si="227"/>
        <v>5</v>
      </c>
    </row>
    <row r="1248" spans="1:33">
      <c r="A1248" s="3" t="s">
        <v>9590</v>
      </c>
      <c r="B1248" s="3" t="s">
        <v>9594</v>
      </c>
      <c r="C1248" s="2" t="s">
        <v>7641</v>
      </c>
      <c r="D1248" s="2" t="s">
        <v>8242</v>
      </c>
      <c r="E1248" s="2" t="s">
        <v>5470</v>
      </c>
      <c r="F1248" s="3" t="s">
        <v>1992</v>
      </c>
      <c r="G1248" s="8" t="s">
        <v>7823</v>
      </c>
      <c r="H1248" s="8"/>
      <c r="I1248" s="8"/>
      <c r="K1248" s="8" t="s">
        <v>7823</v>
      </c>
      <c r="L1248" s="32"/>
      <c r="M1248" s="8"/>
      <c r="O1248" s="8"/>
      <c r="Q1248" s="16"/>
      <c r="S1248" s="8"/>
      <c r="V1248" s="8"/>
      <c r="X1248" s="8"/>
      <c r="Y1248" s="22"/>
      <c r="AC1248" s="8">
        <f t="shared" si="223"/>
        <v>2</v>
      </c>
      <c r="AD1248" s="8">
        <f t="shared" si="224"/>
        <v>0</v>
      </c>
      <c r="AE1248" s="8">
        <f t="shared" si="225"/>
        <v>0</v>
      </c>
      <c r="AF1248" s="8">
        <f t="shared" si="226"/>
        <v>0</v>
      </c>
      <c r="AG1248" s="3">
        <f t="shared" si="227"/>
        <v>2</v>
      </c>
    </row>
    <row r="1249" spans="1:33">
      <c r="A1249" s="3" t="s">
        <v>9590</v>
      </c>
      <c r="B1249" s="3" t="s">
        <v>9594</v>
      </c>
      <c r="C1249" s="2" t="s">
        <v>7553</v>
      </c>
      <c r="D1249" s="2" t="s">
        <v>6155</v>
      </c>
      <c r="E1249" s="2" t="s">
        <v>6156</v>
      </c>
      <c r="F1249" s="3" t="s">
        <v>2431</v>
      </c>
      <c r="G1249" s="8" t="s">
        <v>7823</v>
      </c>
      <c r="H1249" s="8"/>
      <c r="I1249" s="8" t="s">
        <v>7823</v>
      </c>
      <c r="J1249" s="72" t="s">
        <v>7823</v>
      </c>
      <c r="L1249" s="32" t="s">
        <v>10049</v>
      </c>
      <c r="M1249" s="8"/>
      <c r="N1249" s="8" t="s">
        <v>7823</v>
      </c>
      <c r="O1249" s="8" t="s">
        <v>7823</v>
      </c>
      <c r="P1249" s="8" t="s">
        <v>7823</v>
      </c>
      <c r="Q1249" s="16" t="s">
        <v>7823</v>
      </c>
      <c r="R1249" s="16" t="s">
        <v>7823</v>
      </c>
      <c r="S1249" s="8" t="s">
        <v>7823</v>
      </c>
      <c r="T1249" s="16" t="s">
        <v>7823</v>
      </c>
      <c r="V1249" s="8" t="s">
        <v>7823</v>
      </c>
      <c r="X1249" s="8"/>
      <c r="Y1249" s="22"/>
      <c r="AC1249" s="8">
        <f t="shared" ref="AC1249:AC1275" si="228">COUNTIF(G1249:Y1249,"X")+COUNTIF(G1249:Y1249, "X(e)")</f>
        <v>12</v>
      </c>
      <c r="AD1249" s="8">
        <f t="shared" ref="AD1249:AD1275" si="229">COUNTIF(G1249:Y1249,"NB")</f>
        <v>0</v>
      </c>
      <c r="AE1249" s="8">
        <f t="shared" ref="AE1249:AE1275" si="230">COUNTIF(G1249:Y1249,"V")</f>
        <v>0</v>
      </c>
      <c r="AF1249" s="8">
        <f t="shared" ref="AF1249:AF1275" si="231">COUNTIF(G1249:Z1249,"IN")</f>
        <v>0</v>
      </c>
      <c r="AG1249" s="3">
        <f t="shared" ref="AG1249:AG1259" si="232">SUM(AC1249:AF1249)</f>
        <v>12</v>
      </c>
    </row>
    <row r="1250" spans="1:33">
      <c r="A1250" s="3" t="s">
        <v>9590</v>
      </c>
      <c r="B1250" s="3" t="s">
        <v>9594</v>
      </c>
      <c r="C1250" s="2" t="s">
        <v>7553</v>
      </c>
      <c r="D1250" s="2" t="s">
        <v>5123</v>
      </c>
      <c r="E1250" s="2" t="s">
        <v>4957</v>
      </c>
      <c r="F1250" s="3" t="s">
        <v>1984</v>
      </c>
      <c r="G1250" s="8" t="s">
        <v>7823</v>
      </c>
      <c r="H1250" s="8"/>
      <c r="I1250" s="8" t="s">
        <v>7823</v>
      </c>
      <c r="L1250" s="32"/>
      <c r="M1250" s="8"/>
      <c r="O1250" s="8"/>
      <c r="Q1250" s="16" t="s">
        <v>7823</v>
      </c>
      <c r="S1250" s="8"/>
      <c r="V1250" s="8"/>
      <c r="X1250" s="8"/>
      <c r="Y1250" s="22"/>
      <c r="AC1250" s="8">
        <f t="shared" si="228"/>
        <v>3</v>
      </c>
      <c r="AD1250" s="8">
        <f t="shared" si="229"/>
        <v>0</v>
      </c>
      <c r="AE1250" s="8">
        <f t="shared" si="230"/>
        <v>0</v>
      </c>
      <c r="AF1250" s="8">
        <f t="shared" si="231"/>
        <v>0</v>
      </c>
      <c r="AG1250" s="3">
        <f t="shared" si="232"/>
        <v>3</v>
      </c>
    </row>
    <row r="1251" spans="1:33">
      <c r="A1251" s="3" t="s">
        <v>9590</v>
      </c>
      <c r="B1251" s="3" t="s">
        <v>9594</v>
      </c>
      <c r="C1251" s="2" t="s">
        <v>9122</v>
      </c>
      <c r="D1251" s="2" t="s">
        <v>4941</v>
      </c>
      <c r="E1251" s="2" t="s">
        <v>4783</v>
      </c>
      <c r="F1251" s="3" t="s">
        <v>1967</v>
      </c>
      <c r="H1251" s="8"/>
      <c r="I1251" s="8"/>
      <c r="L1251" s="32" t="s">
        <v>10049</v>
      </c>
      <c r="M1251" s="8"/>
      <c r="N1251" s="8" t="s">
        <v>7823</v>
      </c>
      <c r="O1251" s="8"/>
      <c r="Q1251" s="16"/>
      <c r="S1251" s="8"/>
      <c r="V1251" s="8"/>
      <c r="X1251" s="8"/>
      <c r="Y1251" s="22"/>
      <c r="AC1251" s="8">
        <f t="shared" si="228"/>
        <v>2</v>
      </c>
      <c r="AD1251" s="8">
        <f t="shared" si="229"/>
        <v>0</v>
      </c>
      <c r="AE1251" s="8">
        <f t="shared" si="230"/>
        <v>0</v>
      </c>
      <c r="AF1251" s="8">
        <f t="shared" si="231"/>
        <v>0</v>
      </c>
      <c r="AG1251" s="3">
        <f t="shared" si="232"/>
        <v>2</v>
      </c>
    </row>
    <row r="1252" spans="1:33">
      <c r="A1252" s="3" t="s">
        <v>9590</v>
      </c>
      <c r="B1252" s="3" t="s">
        <v>9594</v>
      </c>
      <c r="C1252" s="2" t="s">
        <v>9122</v>
      </c>
      <c r="D1252" s="2" t="s">
        <v>6364</v>
      </c>
      <c r="E1252" s="2" t="s">
        <v>5446</v>
      </c>
      <c r="F1252" s="3" t="s">
        <v>2562</v>
      </c>
      <c r="H1252" s="8"/>
      <c r="I1252" s="8" t="s">
        <v>7823</v>
      </c>
      <c r="J1252" s="72" t="s">
        <v>7823</v>
      </c>
      <c r="L1252" s="32" t="s">
        <v>10049</v>
      </c>
      <c r="M1252" s="8"/>
      <c r="N1252" s="8" t="s">
        <v>7823</v>
      </c>
      <c r="O1252" s="8" t="s">
        <v>7823</v>
      </c>
      <c r="P1252" s="8" t="s">
        <v>7823</v>
      </c>
      <c r="Q1252" s="16"/>
      <c r="R1252" s="16" t="s">
        <v>7823</v>
      </c>
      <c r="S1252" s="8" t="s">
        <v>7823</v>
      </c>
      <c r="V1252" s="8" t="s">
        <v>7823</v>
      </c>
      <c r="X1252" s="8"/>
      <c r="Y1252" s="22"/>
      <c r="AC1252" s="8">
        <f t="shared" si="228"/>
        <v>9</v>
      </c>
      <c r="AD1252" s="8">
        <f t="shared" si="229"/>
        <v>0</v>
      </c>
      <c r="AE1252" s="8">
        <f t="shared" si="230"/>
        <v>0</v>
      </c>
      <c r="AF1252" s="8">
        <f t="shared" si="231"/>
        <v>0</v>
      </c>
      <c r="AG1252" s="3">
        <f t="shared" si="232"/>
        <v>9</v>
      </c>
    </row>
    <row r="1253" spans="1:33">
      <c r="A1253" s="3" t="s">
        <v>9590</v>
      </c>
      <c r="B1253" s="3" t="s">
        <v>9594</v>
      </c>
      <c r="C1253" s="2" t="s">
        <v>9122</v>
      </c>
      <c r="D1253" s="2" t="s">
        <v>5447</v>
      </c>
      <c r="E1253" s="2" t="s">
        <v>9886</v>
      </c>
      <c r="F1253" s="3" t="s">
        <v>2133</v>
      </c>
      <c r="G1253" s="8" t="s">
        <v>7823</v>
      </c>
      <c r="H1253" s="8"/>
      <c r="I1253" s="8"/>
      <c r="J1253" s="72" t="s">
        <v>7823</v>
      </c>
      <c r="L1253" s="32"/>
      <c r="M1253" s="8"/>
      <c r="O1253" s="8"/>
      <c r="Q1253" s="16" t="s">
        <v>7823</v>
      </c>
      <c r="S1253" s="8"/>
      <c r="V1253" s="8"/>
      <c r="X1253" s="8"/>
      <c r="Y1253" s="22"/>
      <c r="AC1253" s="8">
        <f t="shared" si="228"/>
        <v>3</v>
      </c>
      <c r="AD1253" s="8">
        <f t="shared" si="229"/>
        <v>0</v>
      </c>
      <c r="AE1253" s="8">
        <f t="shared" si="230"/>
        <v>0</v>
      </c>
      <c r="AF1253" s="8">
        <f t="shared" si="231"/>
        <v>0</v>
      </c>
      <c r="AG1253" s="3">
        <f t="shared" si="232"/>
        <v>3</v>
      </c>
    </row>
    <row r="1254" spans="1:33">
      <c r="A1254" s="3" t="s">
        <v>9590</v>
      </c>
      <c r="B1254" s="3" t="s">
        <v>9594</v>
      </c>
      <c r="C1254" s="2" t="s">
        <v>9122</v>
      </c>
      <c r="D1254" s="2" t="s">
        <v>4952</v>
      </c>
      <c r="E1254" s="2" t="s">
        <v>5116</v>
      </c>
      <c r="F1254" s="3" t="s">
        <v>2418</v>
      </c>
      <c r="H1254" s="8"/>
      <c r="I1254" s="8" t="s">
        <v>7823</v>
      </c>
      <c r="J1254" s="72" t="s">
        <v>7823</v>
      </c>
      <c r="L1254" s="32" t="s">
        <v>10049</v>
      </c>
      <c r="M1254" s="8"/>
      <c r="N1254" s="8" t="s">
        <v>7823</v>
      </c>
      <c r="O1254" s="8"/>
      <c r="Q1254" s="16"/>
      <c r="R1254" s="16" t="s">
        <v>7823</v>
      </c>
      <c r="S1254" s="8"/>
      <c r="V1254" s="8" t="s">
        <v>7823</v>
      </c>
      <c r="X1254" s="8"/>
      <c r="Y1254" s="22"/>
      <c r="AC1254" s="8">
        <f t="shared" si="228"/>
        <v>6</v>
      </c>
      <c r="AD1254" s="8">
        <f t="shared" si="229"/>
        <v>0</v>
      </c>
      <c r="AE1254" s="8">
        <f t="shared" si="230"/>
        <v>0</v>
      </c>
      <c r="AF1254" s="8">
        <f t="shared" si="231"/>
        <v>0</v>
      </c>
      <c r="AG1254" s="3">
        <f t="shared" si="232"/>
        <v>6</v>
      </c>
    </row>
    <row r="1255" spans="1:33">
      <c r="A1255" s="3" t="s">
        <v>9590</v>
      </c>
      <c r="B1255" s="3" t="s">
        <v>9594</v>
      </c>
      <c r="C1255" s="2" t="s">
        <v>9122</v>
      </c>
      <c r="D1255" s="2" t="s">
        <v>4795</v>
      </c>
      <c r="E1255" s="2" t="s">
        <v>4796</v>
      </c>
      <c r="F1255" s="3" t="s">
        <v>2420</v>
      </c>
      <c r="H1255" s="8"/>
      <c r="I1255" s="8"/>
      <c r="J1255" s="72" t="s">
        <v>7823</v>
      </c>
      <c r="L1255" s="32"/>
      <c r="M1255" s="8"/>
      <c r="O1255" s="8" t="s">
        <v>7823</v>
      </c>
      <c r="P1255" s="8" t="s">
        <v>7823</v>
      </c>
      <c r="Q1255" s="16"/>
      <c r="S1255" s="8" t="s">
        <v>7823</v>
      </c>
      <c r="V1255" s="8" t="s">
        <v>7823</v>
      </c>
      <c r="X1255" s="8"/>
      <c r="Y1255" s="22"/>
      <c r="AC1255" s="8">
        <f t="shared" si="228"/>
        <v>5</v>
      </c>
      <c r="AD1255" s="8">
        <f t="shared" si="229"/>
        <v>0</v>
      </c>
      <c r="AE1255" s="8">
        <f t="shared" si="230"/>
        <v>0</v>
      </c>
      <c r="AF1255" s="8">
        <f t="shared" si="231"/>
        <v>0</v>
      </c>
      <c r="AG1255" s="3">
        <f t="shared" si="232"/>
        <v>5</v>
      </c>
    </row>
    <row r="1256" spans="1:33">
      <c r="A1256" s="3" t="s">
        <v>9590</v>
      </c>
      <c r="B1256" s="3" t="s">
        <v>9594</v>
      </c>
      <c r="C1256" s="2" t="s">
        <v>9122</v>
      </c>
      <c r="D1256" s="2" t="s">
        <v>5441</v>
      </c>
      <c r="E1256" s="2" t="s">
        <v>4956</v>
      </c>
      <c r="F1256" s="3" t="s">
        <v>2725</v>
      </c>
      <c r="H1256" s="8"/>
      <c r="I1256" s="8" t="s">
        <v>7823</v>
      </c>
      <c r="J1256" s="72" t="s">
        <v>7823</v>
      </c>
      <c r="L1256" s="32" t="s">
        <v>10049</v>
      </c>
      <c r="M1256" s="8"/>
      <c r="N1256" s="8" t="s">
        <v>7823</v>
      </c>
      <c r="O1256" s="8" t="s">
        <v>7823</v>
      </c>
      <c r="P1256" s="8" t="s">
        <v>7823</v>
      </c>
      <c r="Q1256" s="16"/>
      <c r="R1256" s="16" t="s">
        <v>7823</v>
      </c>
      <c r="S1256" s="8" t="s">
        <v>7823</v>
      </c>
      <c r="V1256" s="8" t="s">
        <v>7823</v>
      </c>
      <c r="X1256" s="8"/>
      <c r="Y1256" s="22"/>
      <c r="AC1256" s="8">
        <f t="shared" si="228"/>
        <v>9</v>
      </c>
      <c r="AD1256" s="8">
        <f t="shared" si="229"/>
        <v>0</v>
      </c>
      <c r="AE1256" s="8">
        <f t="shared" si="230"/>
        <v>0</v>
      </c>
      <c r="AF1256" s="8">
        <f t="shared" si="231"/>
        <v>0</v>
      </c>
      <c r="AG1256" s="3">
        <f t="shared" si="232"/>
        <v>9</v>
      </c>
    </row>
    <row r="1257" spans="1:33">
      <c r="A1257" s="3" t="s">
        <v>9590</v>
      </c>
      <c r="B1257" s="3" t="s">
        <v>9594</v>
      </c>
      <c r="C1257" s="2" t="s">
        <v>9122</v>
      </c>
      <c r="D1257" s="2" t="s">
        <v>6517</v>
      </c>
      <c r="E1257" s="2" t="s">
        <v>5647</v>
      </c>
      <c r="F1257" s="3" t="s">
        <v>2582</v>
      </c>
      <c r="H1257" s="8"/>
      <c r="I1257" s="8" t="s">
        <v>7823</v>
      </c>
      <c r="J1257" s="72" t="s">
        <v>7823</v>
      </c>
      <c r="L1257" s="32" t="s">
        <v>7823</v>
      </c>
      <c r="M1257" s="8"/>
      <c r="N1257" s="8" t="s">
        <v>7823</v>
      </c>
      <c r="O1257" s="8"/>
      <c r="Q1257" s="16"/>
      <c r="R1257" s="16" t="s">
        <v>7823</v>
      </c>
      <c r="S1257" s="8"/>
      <c r="V1257" s="8"/>
      <c r="X1257" s="8"/>
      <c r="Y1257" s="22"/>
      <c r="AC1257" s="8">
        <f t="shared" si="228"/>
        <v>5</v>
      </c>
      <c r="AD1257" s="8">
        <f t="shared" si="229"/>
        <v>0</v>
      </c>
      <c r="AE1257" s="8">
        <f t="shared" si="230"/>
        <v>0</v>
      </c>
      <c r="AF1257" s="8">
        <f t="shared" si="231"/>
        <v>0</v>
      </c>
      <c r="AG1257" s="3">
        <f t="shared" si="232"/>
        <v>5</v>
      </c>
    </row>
    <row r="1258" spans="1:33">
      <c r="A1258" s="3" t="s">
        <v>9590</v>
      </c>
      <c r="B1258" s="3" t="s">
        <v>9594</v>
      </c>
      <c r="C1258" s="2" t="s">
        <v>9122</v>
      </c>
      <c r="D1258" s="2" t="s">
        <v>5466</v>
      </c>
      <c r="E1258" s="2" t="s">
        <v>5118</v>
      </c>
      <c r="F1258" s="3" t="s">
        <v>1985</v>
      </c>
      <c r="H1258" s="8"/>
      <c r="I1258" s="8"/>
      <c r="J1258" s="73" t="s">
        <v>8991</v>
      </c>
      <c r="L1258" s="32"/>
      <c r="M1258" s="8"/>
      <c r="O1258" s="8"/>
      <c r="Q1258" s="16"/>
      <c r="S1258" s="8"/>
      <c r="V1258" s="8"/>
      <c r="X1258" s="8"/>
      <c r="Y1258" s="22"/>
      <c r="AC1258" s="8">
        <f t="shared" si="228"/>
        <v>1</v>
      </c>
      <c r="AD1258" s="8">
        <f t="shared" si="229"/>
        <v>0</v>
      </c>
      <c r="AE1258" s="8">
        <f t="shared" si="230"/>
        <v>0</v>
      </c>
      <c r="AF1258" s="8">
        <f t="shared" si="231"/>
        <v>0</v>
      </c>
      <c r="AG1258" s="3">
        <f t="shared" si="232"/>
        <v>1</v>
      </c>
    </row>
    <row r="1259" spans="1:33">
      <c r="A1259" s="3" t="s">
        <v>9590</v>
      </c>
      <c r="B1259" s="3" t="s">
        <v>9594</v>
      </c>
      <c r="C1259" s="2" t="s">
        <v>9122</v>
      </c>
      <c r="D1259" s="2" t="s">
        <v>10042</v>
      </c>
      <c r="E1259" s="2" t="s">
        <v>10043</v>
      </c>
      <c r="F1259" s="3" t="s">
        <v>10126</v>
      </c>
      <c r="H1259" s="8"/>
      <c r="I1259" s="8"/>
      <c r="J1259" s="73" t="s">
        <v>8991</v>
      </c>
      <c r="L1259" s="25"/>
      <c r="M1259" s="8"/>
      <c r="O1259" s="8"/>
      <c r="Q1259" s="16"/>
      <c r="S1259" s="8"/>
      <c r="V1259" s="8"/>
      <c r="X1259" s="8"/>
      <c r="Y1259" s="22"/>
      <c r="AC1259" s="8">
        <f t="shared" si="228"/>
        <v>1</v>
      </c>
      <c r="AD1259" s="8">
        <f t="shared" si="229"/>
        <v>0</v>
      </c>
      <c r="AE1259" s="8">
        <f t="shared" si="230"/>
        <v>0</v>
      </c>
      <c r="AF1259" s="8">
        <f t="shared" si="231"/>
        <v>0</v>
      </c>
      <c r="AG1259" s="3">
        <f t="shared" si="232"/>
        <v>1</v>
      </c>
    </row>
    <row r="1260" spans="1:33">
      <c r="A1260" s="3" t="s">
        <v>9590</v>
      </c>
      <c r="B1260" s="3" t="s">
        <v>9594</v>
      </c>
      <c r="C1260" s="2" t="s">
        <v>9122</v>
      </c>
      <c r="D1260" s="2" t="s">
        <v>8410</v>
      </c>
      <c r="E1260" s="2" t="s">
        <v>5452</v>
      </c>
      <c r="F1260" s="3" t="s">
        <v>2425</v>
      </c>
      <c r="H1260" s="8"/>
      <c r="I1260" s="8" t="s">
        <v>7823</v>
      </c>
      <c r="J1260" s="72" t="s">
        <v>7823</v>
      </c>
      <c r="L1260" s="32" t="s">
        <v>10049</v>
      </c>
      <c r="M1260" s="8"/>
      <c r="N1260" s="8" t="s">
        <v>7823</v>
      </c>
      <c r="O1260" s="8" t="s">
        <v>7823</v>
      </c>
      <c r="P1260" s="8" t="s">
        <v>7823</v>
      </c>
      <c r="Q1260" s="16"/>
      <c r="R1260" s="16" t="s">
        <v>7823</v>
      </c>
      <c r="S1260" s="8" t="s">
        <v>7823</v>
      </c>
      <c r="T1260" s="16" t="s">
        <v>7823</v>
      </c>
      <c r="V1260" s="8" t="s">
        <v>7823</v>
      </c>
      <c r="X1260" s="8"/>
      <c r="Y1260" s="22"/>
      <c r="AC1260" s="8">
        <f t="shared" si="228"/>
        <v>10</v>
      </c>
      <c r="AD1260" s="8">
        <f t="shared" si="229"/>
        <v>0</v>
      </c>
      <c r="AE1260" s="8">
        <f t="shared" si="230"/>
        <v>0</v>
      </c>
      <c r="AF1260" s="8">
        <f t="shared" si="231"/>
        <v>0</v>
      </c>
      <c r="AG1260" s="3">
        <f t="shared" ref="AG1260:AG1275" si="233">SUM(AC1260:AF1260)</f>
        <v>10</v>
      </c>
    </row>
    <row r="1261" spans="1:33">
      <c r="A1261" s="3" t="s">
        <v>9590</v>
      </c>
      <c r="B1261" s="3" t="s">
        <v>9594</v>
      </c>
      <c r="C1261" s="2" t="s">
        <v>9122</v>
      </c>
      <c r="D1261" s="2" t="s">
        <v>6716</v>
      </c>
      <c r="E1261" s="2" t="s">
        <v>5619</v>
      </c>
      <c r="F1261" s="3" t="s">
        <v>2429</v>
      </c>
      <c r="G1261" s="8" t="s">
        <v>7823</v>
      </c>
      <c r="H1261" s="8"/>
      <c r="I1261" s="8" t="s">
        <v>7823</v>
      </c>
      <c r="J1261" s="72" t="s">
        <v>7823</v>
      </c>
      <c r="L1261" s="32"/>
      <c r="M1261" s="8"/>
      <c r="O1261" s="8"/>
      <c r="Q1261" s="16" t="s">
        <v>7823</v>
      </c>
      <c r="S1261" s="8"/>
      <c r="V1261" s="8"/>
      <c r="X1261" s="8"/>
      <c r="Y1261" s="22"/>
      <c r="AC1261" s="8">
        <f t="shared" si="228"/>
        <v>4</v>
      </c>
      <c r="AD1261" s="8">
        <f t="shared" si="229"/>
        <v>0</v>
      </c>
      <c r="AE1261" s="8">
        <f t="shared" si="230"/>
        <v>0</v>
      </c>
      <c r="AF1261" s="8">
        <f t="shared" si="231"/>
        <v>0</v>
      </c>
      <c r="AG1261" s="3">
        <f t="shared" si="233"/>
        <v>4</v>
      </c>
    </row>
    <row r="1262" spans="1:33">
      <c r="A1262" s="3" t="s">
        <v>9590</v>
      </c>
      <c r="B1262" s="3" t="s">
        <v>9594</v>
      </c>
      <c r="C1262" s="2" t="s">
        <v>9122</v>
      </c>
      <c r="D1262" s="2" t="s">
        <v>7831</v>
      </c>
      <c r="E1262" s="2" t="s">
        <v>5617</v>
      </c>
      <c r="F1262" s="3" t="s">
        <v>2583</v>
      </c>
      <c r="G1262" s="8" t="s">
        <v>7823</v>
      </c>
      <c r="H1262" s="8"/>
      <c r="I1262" s="8"/>
      <c r="J1262" s="72" t="s">
        <v>7823</v>
      </c>
      <c r="L1262" s="32"/>
      <c r="M1262" s="8"/>
      <c r="O1262" s="8"/>
      <c r="Q1262" s="16" t="s">
        <v>7823</v>
      </c>
      <c r="S1262" s="8"/>
      <c r="V1262" s="8"/>
      <c r="X1262" s="8"/>
      <c r="Y1262" s="22"/>
      <c r="AC1262" s="8">
        <f t="shared" si="228"/>
        <v>3</v>
      </c>
      <c r="AD1262" s="8">
        <f t="shared" si="229"/>
        <v>0</v>
      </c>
      <c r="AE1262" s="8">
        <f t="shared" si="230"/>
        <v>0</v>
      </c>
      <c r="AF1262" s="8">
        <f t="shared" si="231"/>
        <v>0</v>
      </c>
      <c r="AG1262" s="3">
        <f t="shared" si="233"/>
        <v>3</v>
      </c>
    </row>
    <row r="1263" spans="1:33">
      <c r="A1263" s="3" t="s">
        <v>9590</v>
      </c>
      <c r="B1263" s="3" t="s">
        <v>9594</v>
      </c>
      <c r="C1263" s="2" t="s">
        <v>8021</v>
      </c>
      <c r="D1263" s="2" t="s">
        <v>6448</v>
      </c>
      <c r="E1263" s="2" t="s">
        <v>6624</v>
      </c>
      <c r="F1263" s="3" t="s">
        <v>1655</v>
      </c>
      <c r="H1263" s="8"/>
      <c r="I1263" s="8" t="s">
        <v>7823</v>
      </c>
      <c r="J1263" s="72" t="s">
        <v>7823</v>
      </c>
      <c r="L1263" s="32" t="s">
        <v>10049</v>
      </c>
      <c r="M1263" s="8"/>
      <c r="N1263" s="8" t="s">
        <v>7823</v>
      </c>
      <c r="O1263" s="8"/>
      <c r="Q1263" s="16"/>
      <c r="R1263" s="16" t="s">
        <v>7823</v>
      </c>
      <c r="S1263" s="8"/>
      <c r="V1263" s="8"/>
      <c r="X1263" s="8"/>
      <c r="Y1263" s="22"/>
      <c r="AC1263" s="8">
        <f t="shared" si="228"/>
        <v>5</v>
      </c>
      <c r="AD1263" s="8">
        <f t="shared" si="229"/>
        <v>0</v>
      </c>
      <c r="AE1263" s="8">
        <f t="shared" si="230"/>
        <v>0</v>
      </c>
      <c r="AF1263" s="8">
        <f t="shared" si="231"/>
        <v>0</v>
      </c>
      <c r="AG1263" s="3">
        <f t="shared" si="233"/>
        <v>5</v>
      </c>
    </row>
    <row r="1264" spans="1:33">
      <c r="A1264" s="3" t="s">
        <v>9590</v>
      </c>
      <c r="B1264" s="3" t="s">
        <v>9594</v>
      </c>
      <c r="C1264" s="2" t="s">
        <v>8021</v>
      </c>
      <c r="D1264" s="2" t="s">
        <v>9184</v>
      </c>
      <c r="E1264" s="2" t="s">
        <v>6455</v>
      </c>
      <c r="F1264" s="3" t="s">
        <v>2115</v>
      </c>
      <c r="H1264" s="8"/>
      <c r="I1264" s="8"/>
      <c r="L1264" s="32" t="s">
        <v>10049</v>
      </c>
      <c r="M1264" s="8"/>
      <c r="N1264" s="8" t="s">
        <v>7823</v>
      </c>
      <c r="O1264" s="8"/>
      <c r="Q1264" s="16"/>
      <c r="S1264" s="8"/>
      <c r="V1264" s="8"/>
      <c r="X1264" s="8"/>
      <c r="Y1264" s="22"/>
      <c r="AC1264" s="8">
        <f t="shared" si="228"/>
        <v>2</v>
      </c>
      <c r="AD1264" s="8">
        <f t="shared" si="229"/>
        <v>0</v>
      </c>
      <c r="AE1264" s="8">
        <f t="shared" si="230"/>
        <v>0</v>
      </c>
      <c r="AF1264" s="8">
        <f t="shared" si="231"/>
        <v>0</v>
      </c>
      <c r="AG1264" s="3">
        <f t="shared" si="233"/>
        <v>2</v>
      </c>
    </row>
    <row r="1265" spans="1:33">
      <c r="A1265" s="3" t="s">
        <v>9590</v>
      </c>
      <c r="B1265" s="3" t="s">
        <v>9594</v>
      </c>
      <c r="C1265" s="2" t="s">
        <v>8021</v>
      </c>
      <c r="D1265" s="2" t="s">
        <v>6452</v>
      </c>
      <c r="E1265" s="2" t="s">
        <v>6630</v>
      </c>
      <c r="F1265" s="3" t="s">
        <v>1654</v>
      </c>
      <c r="H1265" s="8"/>
      <c r="I1265" s="8" t="s">
        <v>7823</v>
      </c>
      <c r="J1265" s="72" t="s">
        <v>7823</v>
      </c>
      <c r="L1265" s="32" t="s">
        <v>10049</v>
      </c>
      <c r="M1265" s="8"/>
      <c r="N1265" s="8" t="s">
        <v>7823</v>
      </c>
      <c r="O1265" s="8" t="s">
        <v>7823</v>
      </c>
      <c r="P1265" s="8" t="s">
        <v>7823</v>
      </c>
      <c r="Q1265" s="16"/>
      <c r="R1265" s="16" t="s">
        <v>7823</v>
      </c>
      <c r="S1265" s="8" t="s">
        <v>7823</v>
      </c>
      <c r="V1265" s="8" t="s">
        <v>7823</v>
      </c>
      <c r="X1265" s="8"/>
      <c r="Y1265" s="22"/>
      <c r="AC1265" s="8">
        <f t="shared" si="228"/>
        <v>9</v>
      </c>
      <c r="AD1265" s="8">
        <f t="shared" si="229"/>
        <v>0</v>
      </c>
      <c r="AE1265" s="8">
        <f t="shared" si="230"/>
        <v>0</v>
      </c>
      <c r="AF1265" s="8">
        <f t="shared" si="231"/>
        <v>0</v>
      </c>
      <c r="AG1265" s="3">
        <f t="shared" si="233"/>
        <v>9</v>
      </c>
    </row>
    <row r="1266" spans="1:33">
      <c r="A1266" s="3" t="s">
        <v>9590</v>
      </c>
      <c r="B1266" s="3" t="s">
        <v>9594</v>
      </c>
      <c r="C1266" s="2" t="s">
        <v>8021</v>
      </c>
      <c r="D1266" s="2" t="s">
        <v>6799</v>
      </c>
      <c r="E1266" s="2" t="s">
        <v>6807</v>
      </c>
      <c r="F1266" s="3" t="s">
        <v>1957</v>
      </c>
      <c r="G1266" s="8" t="s">
        <v>7823</v>
      </c>
      <c r="H1266" s="8"/>
      <c r="I1266" s="8" t="s">
        <v>7823</v>
      </c>
      <c r="J1266" s="72" t="s">
        <v>7823</v>
      </c>
      <c r="L1266" s="32" t="s">
        <v>10049</v>
      </c>
      <c r="M1266" s="8"/>
      <c r="N1266" s="8" t="s">
        <v>7823</v>
      </c>
      <c r="O1266" s="8" t="s">
        <v>7823</v>
      </c>
      <c r="P1266" s="8" t="s">
        <v>7823</v>
      </c>
      <c r="Q1266" s="16" t="s">
        <v>7823</v>
      </c>
      <c r="R1266" s="16" t="s">
        <v>7823</v>
      </c>
      <c r="S1266" s="8" t="s">
        <v>7823</v>
      </c>
      <c r="V1266" s="8" t="s">
        <v>7823</v>
      </c>
      <c r="X1266" s="8"/>
      <c r="Y1266" s="22"/>
      <c r="AC1266" s="8">
        <f t="shared" si="228"/>
        <v>11</v>
      </c>
      <c r="AD1266" s="8">
        <f t="shared" si="229"/>
        <v>0</v>
      </c>
      <c r="AE1266" s="8">
        <f t="shared" si="230"/>
        <v>0</v>
      </c>
      <c r="AF1266" s="8">
        <f t="shared" si="231"/>
        <v>0</v>
      </c>
      <c r="AG1266" s="3">
        <f t="shared" si="233"/>
        <v>11</v>
      </c>
    </row>
    <row r="1267" spans="1:33">
      <c r="A1267" s="3" t="s">
        <v>9590</v>
      </c>
      <c r="B1267" s="3" t="s">
        <v>9594</v>
      </c>
      <c r="C1267" s="2" t="s">
        <v>8021</v>
      </c>
      <c r="D1267" s="2" t="s">
        <v>6808</v>
      </c>
      <c r="E1267" s="2" t="s">
        <v>6809</v>
      </c>
      <c r="F1267" s="3" t="s">
        <v>2112</v>
      </c>
      <c r="G1267" s="8" t="s">
        <v>7823</v>
      </c>
      <c r="H1267" s="8"/>
      <c r="I1267" s="8"/>
      <c r="J1267" s="72" t="s">
        <v>7823</v>
      </c>
      <c r="L1267" s="32"/>
      <c r="M1267" s="8"/>
      <c r="O1267" s="8"/>
      <c r="Q1267" s="16" t="s">
        <v>7823</v>
      </c>
      <c r="S1267" s="8"/>
      <c r="U1267" s="8" t="s">
        <v>7823</v>
      </c>
      <c r="V1267" s="8"/>
      <c r="X1267" s="8"/>
      <c r="Y1267" s="22"/>
      <c r="AC1267" s="8">
        <f t="shared" si="228"/>
        <v>4</v>
      </c>
      <c r="AD1267" s="8">
        <f t="shared" si="229"/>
        <v>0</v>
      </c>
      <c r="AE1267" s="8">
        <f t="shared" si="230"/>
        <v>0</v>
      </c>
      <c r="AF1267" s="8">
        <f t="shared" si="231"/>
        <v>0</v>
      </c>
      <c r="AG1267" s="3">
        <f t="shared" si="233"/>
        <v>4</v>
      </c>
    </row>
    <row r="1268" spans="1:33">
      <c r="A1268" s="3" t="s">
        <v>9590</v>
      </c>
      <c r="B1268" s="3" t="s">
        <v>9594</v>
      </c>
      <c r="C1268" s="2" t="s">
        <v>7368</v>
      </c>
      <c r="D1268" s="2" t="s">
        <v>5782</v>
      </c>
      <c r="E1268" s="2" t="s">
        <v>5943</v>
      </c>
      <c r="F1268" s="3" t="s">
        <v>2113</v>
      </c>
      <c r="G1268" s="8" t="s">
        <v>7823</v>
      </c>
      <c r="H1268" s="8"/>
      <c r="I1268" s="8" t="s">
        <v>7823</v>
      </c>
      <c r="J1268" s="72" t="s">
        <v>7823</v>
      </c>
      <c r="L1268" s="32" t="s">
        <v>10049</v>
      </c>
      <c r="M1268" s="8"/>
      <c r="N1268" s="8" t="s">
        <v>7823</v>
      </c>
      <c r="O1268" s="8" t="s">
        <v>7823</v>
      </c>
      <c r="P1268" s="8" t="s">
        <v>7823</v>
      </c>
      <c r="Q1268" s="16"/>
      <c r="R1268" s="16" t="s">
        <v>7823</v>
      </c>
      <c r="S1268" s="8" t="s">
        <v>7823</v>
      </c>
      <c r="T1268" s="16" t="s">
        <v>7823</v>
      </c>
      <c r="V1268" s="8" t="s">
        <v>7823</v>
      </c>
      <c r="X1268" s="8"/>
      <c r="Y1268" s="22"/>
      <c r="AC1268" s="8">
        <f t="shared" si="228"/>
        <v>11</v>
      </c>
      <c r="AD1268" s="8">
        <f t="shared" si="229"/>
        <v>0</v>
      </c>
      <c r="AE1268" s="8">
        <f t="shared" si="230"/>
        <v>0</v>
      </c>
      <c r="AF1268" s="8">
        <f t="shared" si="231"/>
        <v>0</v>
      </c>
      <c r="AG1268" s="3">
        <f t="shared" si="233"/>
        <v>11</v>
      </c>
    </row>
    <row r="1269" spans="1:33">
      <c r="A1269" s="3" t="s">
        <v>9590</v>
      </c>
      <c r="B1269" s="3" t="s">
        <v>9594</v>
      </c>
      <c r="C1269" s="2" t="s">
        <v>7368</v>
      </c>
      <c r="D1269" s="2" t="s">
        <v>6811</v>
      </c>
      <c r="E1269" s="2" t="s">
        <v>6459</v>
      </c>
      <c r="F1269" s="3" t="s">
        <v>2275</v>
      </c>
      <c r="H1269" s="8"/>
      <c r="I1269" s="8" t="s">
        <v>7823</v>
      </c>
      <c r="L1269" s="32" t="s">
        <v>10049</v>
      </c>
      <c r="M1269" s="8"/>
      <c r="N1269" s="8" t="s">
        <v>7823</v>
      </c>
      <c r="O1269" s="8"/>
      <c r="Q1269" s="16"/>
      <c r="R1269" s="16" t="s">
        <v>7823</v>
      </c>
      <c r="S1269" s="8"/>
      <c r="V1269" s="8" t="s">
        <v>7823</v>
      </c>
      <c r="X1269" s="8"/>
      <c r="Y1269" s="22"/>
      <c r="AC1269" s="8">
        <f t="shared" si="228"/>
        <v>5</v>
      </c>
      <c r="AD1269" s="8">
        <f t="shared" si="229"/>
        <v>0</v>
      </c>
      <c r="AE1269" s="8">
        <f t="shared" si="230"/>
        <v>0</v>
      </c>
      <c r="AF1269" s="8">
        <f t="shared" si="231"/>
        <v>0</v>
      </c>
      <c r="AG1269" s="3">
        <f t="shared" si="233"/>
        <v>5</v>
      </c>
    </row>
    <row r="1270" spans="1:33">
      <c r="A1270" s="3" t="s">
        <v>9590</v>
      </c>
      <c r="B1270" s="3" t="s">
        <v>9594</v>
      </c>
      <c r="C1270" s="2" t="s">
        <v>7368</v>
      </c>
      <c r="D1270" s="2" t="s">
        <v>6283</v>
      </c>
      <c r="E1270" s="2" t="s">
        <v>6282</v>
      </c>
      <c r="F1270" s="3" t="s">
        <v>2276</v>
      </c>
      <c r="H1270" s="8"/>
      <c r="I1270" s="8"/>
      <c r="L1270" s="32"/>
      <c r="M1270" s="8"/>
      <c r="O1270" s="8"/>
      <c r="Q1270" s="16"/>
      <c r="R1270" s="23" t="s">
        <v>8991</v>
      </c>
      <c r="S1270" s="8"/>
      <c r="V1270" s="8"/>
      <c r="X1270" s="8"/>
      <c r="Y1270" s="22"/>
      <c r="AC1270" s="8">
        <f t="shared" si="228"/>
        <v>1</v>
      </c>
      <c r="AD1270" s="8">
        <f t="shared" si="229"/>
        <v>0</v>
      </c>
      <c r="AE1270" s="8">
        <f t="shared" si="230"/>
        <v>0</v>
      </c>
      <c r="AF1270" s="8">
        <f t="shared" si="231"/>
        <v>0</v>
      </c>
      <c r="AG1270" s="3">
        <f t="shared" si="233"/>
        <v>1</v>
      </c>
    </row>
    <row r="1271" spans="1:33">
      <c r="A1271" s="3" t="s">
        <v>9590</v>
      </c>
      <c r="B1271" s="3" t="s">
        <v>9594</v>
      </c>
      <c r="C1271" s="2" t="s">
        <v>7368</v>
      </c>
      <c r="D1271" s="2" t="s">
        <v>5612</v>
      </c>
      <c r="E1271" s="2" t="s">
        <v>5440</v>
      </c>
      <c r="F1271" s="3" t="s">
        <v>2110</v>
      </c>
      <c r="H1271" s="8"/>
      <c r="I1271" s="8" t="s">
        <v>7823</v>
      </c>
      <c r="J1271" s="72" t="s">
        <v>7823</v>
      </c>
      <c r="L1271" s="32" t="s">
        <v>10049</v>
      </c>
      <c r="M1271" s="8"/>
      <c r="N1271" s="8" t="s">
        <v>7823</v>
      </c>
      <c r="O1271" s="8" t="s">
        <v>7823</v>
      </c>
      <c r="P1271" s="8" t="s">
        <v>7823</v>
      </c>
      <c r="Q1271" s="16"/>
      <c r="R1271" s="16" t="s">
        <v>7823</v>
      </c>
      <c r="S1271" s="8" t="s">
        <v>7823</v>
      </c>
      <c r="V1271" s="8" t="s">
        <v>7823</v>
      </c>
      <c r="X1271" s="8"/>
      <c r="Y1271" s="22"/>
      <c r="AC1271" s="8">
        <f t="shared" si="228"/>
        <v>9</v>
      </c>
      <c r="AD1271" s="8">
        <f t="shared" si="229"/>
        <v>0</v>
      </c>
      <c r="AE1271" s="8">
        <f t="shared" si="230"/>
        <v>0</v>
      </c>
      <c r="AF1271" s="8">
        <f t="shared" si="231"/>
        <v>0</v>
      </c>
      <c r="AG1271" s="3">
        <f t="shared" si="233"/>
        <v>9</v>
      </c>
    </row>
    <row r="1272" spans="1:33">
      <c r="A1272" s="3" t="s">
        <v>9590</v>
      </c>
      <c r="B1272" s="3" t="s">
        <v>9594</v>
      </c>
      <c r="C1272" s="2" t="s">
        <v>7368</v>
      </c>
      <c r="D1272" s="2" t="s">
        <v>5615</v>
      </c>
      <c r="E1272" s="2" t="s">
        <v>5443</v>
      </c>
      <c r="F1272" s="3" t="s">
        <v>2279</v>
      </c>
      <c r="G1272" s="8" t="s">
        <v>7823</v>
      </c>
      <c r="H1272" s="8"/>
      <c r="I1272" s="8" t="s">
        <v>7823</v>
      </c>
      <c r="J1272" s="72" t="s">
        <v>7823</v>
      </c>
      <c r="L1272" s="32"/>
      <c r="M1272" s="8"/>
      <c r="O1272" s="8"/>
      <c r="Q1272" s="16" t="s">
        <v>7823</v>
      </c>
      <c r="S1272" s="8"/>
      <c r="U1272" s="8" t="s">
        <v>7823</v>
      </c>
      <c r="V1272" s="8"/>
      <c r="X1272" s="8"/>
      <c r="Y1272" s="22"/>
      <c r="AC1272" s="8">
        <f t="shared" si="228"/>
        <v>5</v>
      </c>
      <c r="AD1272" s="8">
        <f t="shared" si="229"/>
        <v>0</v>
      </c>
      <c r="AE1272" s="8">
        <f t="shared" si="230"/>
        <v>0</v>
      </c>
      <c r="AF1272" s="8">
        <f t="shared" si="231"/>
        <v>0</v>
      </c>
      <c r="AG1272" s="3">
        <f t="shared" si="233"/>
        <v>5</v>
      </c>
    </row>
    <row r="1273" spans="1:33">
      <c r="A1273" s="3" t="s">
        <v>9590</v>
      </c>
      <c r="B1273" s="3" t="s">
        <v>9594</v>
      </c>
      <c r="C1273" s="2" t="s">
        <v>7368</v>
      </c>
      <c r="D1273" s="2" t="s">
        <v>5957</v>
      </c>
      <c r="E1273" s="2" t="s">
        <v>5442</v>
      </c>
      <c r="F1273" s="3" t="s">
        <v>2278</v>
      </c>
      <c r="G1273" s="8" t="s">
        <v>7823</v>
      </c>
      <c r="H1273" s="8"/>
      <c r="I1273" s="8"/>
      <c r="K1273" s="8" t="s">
        <v>7823</v>
      </c>
      <c r="L1273" s="32"/>
      <c r="M1273" s="8"/>
      <c r="O1273" s="8"/>
      <c r="Q1273" s="16"/>
      <c r="S1273" s="8"/>
      <c r="V1273" s="8"/>
      <c r="X1273" s="8"/>
      <c r="Y1273" s="22"/>
      <c r="AC1273" s="8">
        <f t="shared" si="228"/>
        <v>2</v>
      </c>
      <c r="AD1273" s="8">
        <f t="shared" si="229"/>
        <v>0</v>
      </c>
      <c r="AE1273" s="8">
        <f t="shared" si="230"/>
        <v>0</v>
      </c>
      <c r="AF1273" s="8">
        <f t="shared" si="231"/>
        <v>0</v>
      </c>
      <c r="AG1273" s="3">
        <f t="shared" si="233"/>
        <v>2</v>
      </c>
    </row>
    <row r="1274" spans="1:33">
      <c r="A1274" s="3" t="s">
        <v>9590</v>
      </c>
      <c r="B1274" s="3" t="s">
        <v>9594</v>
      </c>
      <c r="C1274" s="2" t="s">
        <v>7368</v>
      </c>
      <c r="D1274" s="2" t="s">
        <v>6411</v>
      </c>
      <c r="E1274" s="2" t="s">
        <v>5616</v>
      </c>
      <c r="F1274" s="3" t="s">
        <v>2116</v>
      </c>
      <c r="G1274" s="8" t="s">
        <v>7823</v>
      </c>
      <c r="H1274" s="8"/>
      <c r="I1274" s="8" t="s">
        <v>7823</v>
      </c>
      <c r="K1274" s="8" t="s">
        <v>7823</v>
      </c>
      <c r="L1274" s="32"/>
      <c r="M1274" s="8"/>
      <c r="N1274" s="8" t="s">
        <v>7823</v>
      </c>
      <c r="O1274" s="8"/>
      <c r="Q1274" s="16"/>
      <c r="R1274" s="16" t="s">
        <v>7823</v>
      </c>
      <c r="S1274" s="8"/>
      <c r="V1274" s="8"/>
      <c r="X1274" s="8"/>
      <c r="Y1274" s="22"/>
      <c r="AC1274" s="8">
        <f t="shared" si="228"/>
        <v>5</v>
      </c>
      <c r="AD1274" s="8">
        <f t="shared" si="229"/>
        <v>0</v>
      </c>
      <c r="AE1274" s="8">
        <f t="shared" si="230"/>
        <v>0</v>
      </c>
      <c r="AF1274" s="8">
        <f t="shared" si="231"/>
        <v>0</v>
      </c>
      <c r="AG1274" s="3">
        <f t="shared" si="233"/>
        <v>5</v>
      </c>
    </row>
    <row r="1275" spans="1:33">
      <c r="A1275" s="3" t="s">
        <v>9590</v>
      </c>
      <c r="B1275" s="3" t="s">
        <v>9594</v>
      </c>
      <c r="C1275" s="2" t="s">
        <v>7368</v>
      </c>
      <c r="D1275" s="2" t="s">
        <v>7341</v>
      </c>
      <c r="E1275" s="2" t="s">
        <v>5445</v>
      </c>
      <c r="F1275" s="3" t="s">
        <v>2117</v>
      </c>
      <c r="G1275" s="8" t="s">
        <v>7823</v>
      </c>
      <c r="H1275" s="8"/>
      <c r="I1275" s="8" t="s">
        <v>7823</v>
      </c>
      <c r="J1275" s="72" t="s">
        <v>7823</v>
      </c>
      <c r="L1275" s="32"/>
      <c r="M1275" s="8"/>
      <c r="O1275" s="8"/>
      <c r="Q1275" s="16" t="s">
        <v>7823</v>
      </c>
      <c r="S1275" s="8" t="s">
        <v>7823</v>
      </c>
      <c r="U1275" s="8" t="s">
        <v>7823</v>
      </c>
      <c r="V1275" s="8"/>
      <c r="X1275" s="8"/>
      <c r="Y1275" s="22"/>
      <c r="AC1275" s="8">
        <f t="shared" si="228"/>
        <v>6</v>
      </c>
      <c r="AD1275" s="8">
        <f t="shared" si="229"/>
        <v>0</v>
      </c>
      <c r="AE1275" s="8">
        <f t="shared" si="230"/>
        <v>0</v>
      </c>
      <c r="AF1275" s="8">
        <f t="shared" si="231"/>
        <v>0</v>
      </c>
      <c r="AG1275" s="3">
        <f t="shared" si="233"/>
        <v>6</v>
      </c>
    </row>
    <row r="1276" spans="1:33">
      <c r="A1276" s="3" t="s">
        <v>9595</v>
      </c>
      <c r="B1276" s="3" t="s">
        <v>9596</v>
      </c>
      <c r="C1276" s="2" t="s">
        <v>9133</v>
      </c>
      <c r="D1276" s="2" t="s">
        <v>6922</v>
      </c>
      <c r="E1276" s="2" t="s">
        <v>6737</v>
      </c>
      <c r="F1276" s="3" t="s">
        <v>3227</v>
      </c>
      <c r="G1276" s="8" t="s">
        <v>7823</v>
      </c>
      <c r="H1276" s="8"/>
      <c r="I1276" s="8" t="s">
        <v>7823</v>
      </c>
      <c r="J1276" s="72" t="s">
        <v>7823</v>
      </c>
      <c r="L1276" s="32"/>
      <c r="M1276" s="8"/>
      <c r="O1276" s="8"/>
      <c r="Q1276" s="16" t="s">
        <v>7823</v>
      </c>
      <c r="S1276" s="8"/>
      <c r="U1276" s="8" t="s">
        <v>7823</v>
      </c>
      <c r="V1276" s="8"/>
      <c r="X1276" s="8"/>
      <c r="Y1276" s="22"/>
      <c r="AC1276" s="8">
        <f t="shared" ref="AC1276:AC1302" si="234">COUNTIF(G1276:Y1276,"X")+COUNTIF(G1276:Y1276, "X(e)")</f>
        <v>5</v>
      </c>
      <c r="AD1276" s="8">
        <f t="shared" ref="AD1276:AD1302" si="235">COUNTIF(G1276:Y1276,"NB")</f>
        <v>0</v>
      </c>
      <c r="AE1276" s="8">
        <f t="shared" ref="AE1276:AE1302" si="236">COUNTIF(G1276:Y1276,"V")</f>
        <v>0</v>
      </c>
      <c r="AF1276" s="8">
        <f t="shared" si="226"/>
        <v>0</v>
      </c>
      <c r="AG1276" s="3">
        <f t="shared" ref="AG1276:AG1302" si="237">SUM(AC1276:AF1276)</f>
        <v>5</v>
      </c>
    </row>
    <row r="1277" spans="1:33">
      <c r="A1277" s="3" t="s">
        <v>9595</v>
      </c>
      <c r="B1277" s="3" t="s">
        <v>9596</v>
      </c>
      <c r="C1277" s="2" t="s">
        <v>9000</v>
      </c>
      <c r="D1277" s="2" t="s">
        <v>6917</v>
      </c>
      <c r="E1277" s="2" t="s">
        <v>6746</v>
      </c>
      <c r="F1277" s="3" t="s">
        <v>3245</v>
      </c>
      <c r="G1277" s="8" t="s">
        <v>7823</v>
      </c>
      <c r="H1277" s="8"/>
      <c r="I1277" s="8" t="s">
        <v>7823</v>
      </c>
      <c r="L1277" s="32"/>
      <c r="M1277" s="8"/>
      <c r="O1277" s="8"/>
      <c r="Q1277" s="16" t="s">
        <v>7823</v>
      </c>
      <c r="S1277" s="8"/>
      <c r="V1277" s="8"/>
      <c r="X1277" s="8"/>
      <c r="Y1277" s="22"/>
      <c r="AC1277" s="8">
        <f t="shared" si="234"/>
        <v>3</v>
      </c>
      <c r="AD1277" s="8">
        <f t="shared" si="235"/>
        <v>0</v>
      </c>
      <c r="AE1277" s="8">
        <f t="shared" si="236"/>
        <v>0</v>
      </c>
      <c r="AF1277" s="8">
        <f t="shared" si="226"/>
        <v>0</v>
      </c>
      <c r="AG1277" s="3">
        <f t="shared" si="237"/>
        <v>3</v>
      </c>
    </row>
    <row r="1278" spans="1:33">
      <c r="A1278" s="3" t="s">
        <v>9597</v>
      </c>
      <c r="B1278" s="3" t="s">
        <v>9598</v>
      </c>
      <c r="C1278" s="2" t="s">
        <v>8803</v>
      </c>
      <c r="D1278" s="2" t="s">
        <v>8252</v>
      </c>
      <c r="E1278" s="2" t="s">
        <v>8056</v>
      </c>
      <c r="F1278" s="3" t="s">
        <v>3645</v>
      </c>
      <c r="G1278" s="8" t="s">
        <v>7823</v>
      </c>
      <c r="H1278" s="8"/>
      <c r="I1278" s="8" t="s">
        <v>7823</v>
      </c>
      <c r="J1278" s="72" t="s">
        <v>7823</v>
      </c>
      <c r="L1278" s="32" t="s">
        <v>10049</v>
      </c>
      <c r="M1278" s="8"/>
      <c r="N1278" s="8" t="s">
        <v>7823</v>
      </c>
      <c r="O1278" s="8" t="s">
        <v>7823</v>
      </c>
      <c r="P1278" s="8" t="s">
        <v>7823</v>
      </c>
      <c r="Q1278" s="16" t="s">
        <v>7823</v>
      </c>
      <c r="R1278" s="16" t="s">
        <v>7823</v>
      </c>
      <c r="S1278" s="8" t="s">
        <v>7823</v>
      </c>
      <c r="V1278" s="8" t="s">
        <v>7823</v>
      </c>
      <c r="X1278" s="8"/>
      <c r="Y1278" s="22"/>
      <c r="AC1278" s="8">
        <f t="shared" si="234"/>
        <v>11</v>
      </c>
      <c r="AD1278" s="8">
        <f t="shared" si="235"/>
        <v>0</v>
      </c>
      <c r="AE1278" s="8">
        <f t="shared" si="236"/>
        <v>0</v>
      </c>
      <c r="AF1278" s="8">
        <f t="shared" si="226"/>
        <v>0</v>
      </c>
      <c r="AG1278" s="3">
        <f t="shared" si="237"/>
        <v>11</v>
      </c>
    </row>
    <row r="1279" spans="1:33">
      <c r="A1279" s="3" t="s">
        <v>9597</v>
      </c>
      <c r="B1279" s="3" t="s">
        <v>9598</v>
      </c>
      <c r="C1279" s="2" t="s">
        <v>8296</v>
      </c>
      <c r="D1279" s="2" t="s">
        <v>7880</v>
      </c>
      <c r="E1279" s="2" t="s">
        <v>7701</v>
      </c>
      <c r="F1279" s="3" t="s">
        <v>3635</v>
      </c>
      <c r="G1279" s="8" t="s">
        <v>7823</v>
      </c>
      <c r="H1279" s="8"/>
      <c r="I1279" s="8" t="s">
        <v>7823</v>
      </c>
      <c r="J1279" s="72" t="s">
        <v>7823</v>
      </c>
      <c r="L1279" s="32" t="s">
        <v>10049</v>
      </c>
      <c r="M1279" s="8"/>
      <c r="N1279" s="8" t="s">
        <v>7823</v>
      </c>
      <c r="O1279" s="8" t="s">
        <v>7823</v>
      </c>
      <c r="P1279" s="8" t="s">
        <v>7823</v>
      </c>
      <c r="Q1279" s="16" t="s">
        <v>7823</v>
      </c>
      <c r="R1279" s="16" t="s">
        <v>7823</v>
      </c>
      <c r="S1279" s="8" t="s">
        <v>7823</v>
      </c>
      <c r="V1279" s="8" t="s">
        <v>7823</v>
      </c>
      <c r="X1279" s="8"/>
      <c r="Y1279" s="22"/>
      <c r="AC1279" s="8">
        <f t="shared" si="234"/>
        <v>11</v>
      </c>
      <c r="AD1279" s="8">
        <f t="shared" si="235"/>
        <v>0</v>
      </c>
      <c r="AE1279" s="8">
        <f t="shared" si="236"/>
        <v>0</v>
      </c>
      <c r="AF1279" s="8">
        <f t="shared" si="226"/>
        <v>0</v>
      </c>
      <c r="AG1279" s="3">
        <f t="shared" si="237"/>
        <v>11</v>
      </c>
    </row>
    <row r="1280" spans="1:33">
      <c r="A1280" s="3" t="s">
        <v>9597</v>
      </c>
      <c r="B1280" s="3" t="s">
        <v>9598</v>
      </c>
      <c r="C1280" s="2" t="s">
        <v>8296</v>
      </c>
      <c r="D1280" s="2" t="s">
        <v>7817</v>
      </c>
      <c r="E1280" s="2" t="s">
        <v>7517</v>
      </c>
      <c r="F1280" s="3" t="s">
        <v>4262</v>
      </c>
      <c r="H1280" s="8"/>
      <c r="I1280" s="8"/>
      <c r="L1280" s="32" t="s">
        <v>10049</v>
      </c>
      <c r="M1280" s="8"/>
      <c r="N1280" s="8" t="s">
        <v>7823</v>
      </c>
      <c r="O1280" s="8"/>
      <c r="Q1280" s="16"/>
      <c r="S1280" s="8"/>
      <c r="V1280" s="8"/>
      <c r="X1280" s="8"/>
      <c r="Y1280" s="22"/>
      <c r="AC1280" s="8">
        <f t="shared" si="234"/>
        <v>2</v>
      </c>
      <c r="AD1280" s="8">
        <f t="shared" si="235"/>
        <v>0</v>
      </c>
      <c r="AE1280" s="8">
        <f t="shared" si="236"/>
        <v>0</v>
      </c>
      <c r="AF1280" s="8">
        <f t="shared" si="226"/>
        <v>0</v>
      </c>
      <c r="AG1280" s="3">
        <f t="shared" si="237"/>
        <v>2</v>
      </c>
    </row>
    <row r="1281" spans="1:33">
      <c r="A1281" s="3" t="s">
        <v>9597</v>
      </c>
      <c r="B1281" s="3" t="s">
        <v>9598</v>
      </c>
      <c r="C1281" s="2" t="s">
        <v>8296</v>
      </c>
      <c r="D1281" s="2" t="s">
        <v>7700</v>
      </c>
      <c r="E1281" s="2" t="s">
        <v>7509</v>
      </c>
      <c r="F1281" s="3" t="s">
        <v>2403</v>
      </c>
      <c r="H1281" s="8"/>
      <c r="I1281" s="8" t="s">
        <v>7823</v>
      </c>
      <c r="J1281" s="72" t="s">
        <v>7823</v>
      </c>
      <c r="L1281" s="32" t="s">
        <v>10049</v>
      </c>
      <c r="M1281" s="8"/>
      <c r="N1281" s="8" t="s">
        <v>7823</v>
      </c>
      <c r="O1281" s="8" t="s">
        <v>7823</v>
      </c>
      <c r="P1281" s="8" t="s">
        <v>7823</v>
      </c>
      <c r="Q1281" s="16"/>
      <c r="R1281" s="16" t="s">
        <v>7823</v>
      </c>
      <c r="S1281" s="8" t="s">
        <v>7823</v>
      </c>
      <c r="V1281" s="8" t="s">
        <v>7823</v>
      </c>
      <c r="X1281" s="8"/>
      <c r="Y1281" s="22"/>
      <c r="AC1281" s="8">
        <f t="shared" si="234"/>
        <v>9</v>
      </c>
      <c r="AD1281" s="8">
        <f t="shared" si="235"/>
        <v>0</v>
      </c>
      <c r="AE1281" s="8">
        <f t="shared" si="236"/>
        <v>0</v>
      </c>
      <c r="AF1281" s="8">
        <f t="shared" si="226"/>
        <v>0</v>
      </c>
      <c r="AG1281" s="3">
        <f t="shared" si="237"/>
        <v>9</v>
      </c>
    </row>
    <row r="1282" spans="1:33">
      <c r="A1282" s="3" t="s">
        <v>9597</v>
      </c>
      <c r="B1282" s="3" t="s">
        <v>9598</v>
      </c>
      <c r="C1282" s="2" t="s">
        <v>8296</v>
      </c>
      <c r="D1282" s="2" t="s">
        <v>7690</v>
      </c>
      <c r="E1282" s="2" t="s">
        <v>7696</v>
      </c>
      <c r="F1282" s="3" t="s">
        <v>2713</v>
      </c>
      <c r="H1282" s="8"/>
      <c r="I1282" s="8" t="s">
        <v>7823</v>
      </c>
      <c r="J1282" s="72" t="s">
        <v>7823</v>
      </c>
      <c r="L1282" s="32"/>
      <c r="M1282" s="8"/>
      <c r="O1282" s="8"/>
      <c r="Q1282" s="16"/>
      <c r="S1282" s="8"/>
      <c r="V1282" s="8"/>
      <c r="X1282" s="8"/>
      <c r="Y1282" s="22"/>
      <c r="AC1282" s="8">
        <f t="shared" si="234"/>
        <v>2</v>
      </c>
      <c r="AD1282" s="8">
        <f t="shared" si="235"/>
        <v>0</v>
      </c>
      <c r="AE1282" s="8">
        <f t="shared" si="236"/>
        <v>0</v>
      </c>
      <c r="AF1282" s="8">
        <f t="shared" si="226"/>
        <v>0</v>
      </c>
      <c r="AG1282" s="3">
        <f t="shared" si="237"/>
        <v>2</v>
      </c>
    </row>
    <row r="1283" spans="1:33">
      <c r="A1283" s="3" t="s">
        <v>9597</v>
      </c>
      <c r="B1283" s="3" t="s">
        <v>9598</v>
      </c>
      <c r="C1283" s="2" t="s">
        <v>8296</v>
      </c>
      <c r="D1283" s="2" t="s">
        <v>7870</v>
      </c>
      <c r="E1283" s="2" t="s">
        <v>7888</v>
      </c>
      <c r="F1283" s="3" t="s">
        <v>2870</v>
      </c>
      <c r="H1283" s="8"/>
      <c r="I1283" s="8" t="s">
        <v>7823</v>
      </c>
      <c r="J1283" s="72" t="s">
        <v>7823</v>
      </c>
      <c r="L1283" s="32" t="s">
        <v>10049</v>
      </c>
      <c r="M1283" s="8"/>
      <c r="N1283" s="8" t="s">
        <v>7823</v>
      </c>
      <c r="O1283" s="8" t="s">
        <v>7823</v>
      </c>
      <c r="P1283" s="8" t="s">
        <v>7823</v>
      </c>
      <c r="Q1283" s="16"/>
      <c r="R1283" s="16" t="s">
        <v>7823</v>
      </c>
      <c r="S1283" s="8" t="s">
        <v>7823</v>
      </c>
      <c r="V1283" s="8" t="s">
        <v>7823</v>
      </c>
      <c r="X1283" s="8"/>
      <c r="Y1283" s="22"/>
      <c r="AC1283" s="8">
        <f t="shared" si="234"/>
        <v>9</v>
      </c>
      <c r="AD1283" s="8">
        <f t="shared" si="235"/>
        <v>0</v>
      </c>
      <c r="AE1283" s="8">
        <f t="shared" si="236"/>
        <v>0</v>
      </c>
      <c r="AF1283" s="8">
        <f t="shared" si="226"/>
        <v>0</v>
      </c>
      <c r="AG1283" s="3">
        <f t="shared" si="237"/>
        <v>9</v>
      </c>
    </row>
    <row r="1284" spans="1:33">
      <c r="A1284" s="3" t="s">
        <v>9597</v>
      </c>
      <c r="B1284" s="3" t="s">
        <v>9598</v>
      </c>
      <c r="C1284" s="2" t="s">
        <v>8296</v>
      </c>
      <c r="D1284" s="2" t="s">
        <v>7877</v>
      </c>
      <c r="E1284" s="2" t="s">
        <v>8047</v>
      </c>
      <c r="F1284" s="3" t="s">
        <v>2255</v>
      </c>
      <c r="G1284" s="8" t="s">
        <v>7823</v>
      </c>
      <c r="H1284" s="8"/>
      <c r="I1284" s="8" t="s">
        <v>7823</v>
      </c>
      <c r="J1284" s="72" t="s">
        <v>7823</v>
      </c>
      <c r="L1284" s="32" t="s">
        <v>10049</v>
      </c>
      <c r="M1284" s="8"/>
      <c r="N1284" s="8" t="s">
        <v>7823</v>
      </c>
      <c r="O1284" s="8" t="s">
        <v>7823</v>
      </c>
      <c r="P1284" s="8" t="s">
        <v>7823</v>
      </c>
      <c r="Q1284" s="16" t="s">
        <v>7823</v>
      </c>
      <c r="R1284" s="16" t="s">
        <v>7823</v>
      </c>
      <c r="S1284" s="8" t="s">
        <v>7823</v>
      </c>
      <c r="V1284" s="8" t="s">
        <v>7823</v>
      </c>
      <c r="X1284" s="8"/>
      <c r="Y1284" s="22"/>
      <c r="AC1284" s="8">
        <f t="shared" si="234"/>
        <v>11</v>
      </c>
      <c r="AD1284" s="8">
        <f t="shared" si="235"/>
        <v>0</v>
      </c>
      <c r="AE1284" s="8">
        <f t="shared" si="236"/>
        <v>0</v>
      </c>
      <c r="AF1284" s="8">
        <f t="shared" si="226"/>
        <v>0</v>
      </c>
      <c r="AG1284" s="3">
        <f t="shared" si="237"/>
        <v>11</v>
      </c>
    </row>
    <row r="1285" spans="1:33">
      <c r="A1285" s="3" t="s">
        <v>9597</v>
      </c>
      <c r="B1285" s="3" t="s">
        <v>9598</v>
      </c>
      <c r="C1285" s="2" t="s">
        <v>8296</v>
      </c>
      <c r="D1285" s="2" t="s">
        <v>8053</v>
      </c>
      <c r="E1285" s="2" t="s">
        <v>7502</v>
      </c>
      <c r="F1285" s="3" t="s">
        <v>2714</v>
      </c>
      <c r="H1285" s="8"/>
      <c r="I1285" s="8"/>
      <c r="J1285" s="72" t="s">
        <v>7823</v>
      </c>
      <c r="L1285" s="32" t="s">
        <v>7278</v>
      </c>
      <c r="M1285" s="8"/>
      <c r="N1285" s="8" t="s">
        <v>7823</v>
      </c>
      <c r="O1285" s="8"/>
      <c r="Q1285" s="16"/>
      <c r="R1285" s="16" t="s">
        <v>7823</v>
      </c>
      <c r="S1285" s="8"/>
      <c r="V1285" s="8" t="s">
        <v>10301</v>
      </c>
      <c r="X1285" s="8"/>
      <c r="Y1285" s="22"/>
      <c r="AC1285" s="8">
        <f t="shared" si="234"/>
        <v>3</v>
      </c>
      <c r="AD1285" s="8">
        <f t="shared" si="235"/>
        <v>0</v>
      </c>
      <c r="AE1285" s="8">
        <f t="shared" si="236"/>
        <v>0</v>
      </c>
      <c r="AF1285" s="8">
        <f t="shared" si="226"/>
        <v>0</v>
      </c>
      <c r="AG1285" s="3">
        <f t="shared" si="237"/>
        <v>3</v>
      </c>
    </row>
    <row r="1286" spans="1:33">
      <c r="A1286" s="3" t="s">
        <v>9597</v>
      </c>
      <c r="B1286" s="3" t="s">
        <v>9598</v>
      </c>
      <c r="C1286" s="2" t="s">
        <v>8683</v>
      </c>
      <c r="D1286" s="2" t="s">
        <v>7503</v>
      </c>
      <c r="E1286" s="2" t="s">
        <v>7513</v>
      </c>
      <c r="F1286" s="3" t="s">
        <v>2271</v>
      </c>
      <c r="G1286" s="8" t="s">
        <v>7823</v>
      </c>
      <c r="H1286" s="8"/>
      <c r="I1286" s="8" t="s">
        <v>7823</v>
      </c>
      <c r="L1286" s="32"/>
      <c r="M1286" s="8"/>
      <c r="O1286" s="8"/>
      <c r="Q1286" s="16" t="s">
        <v>7823</v>
      </c>
      <c r="S1286" s="8"/>
      <c r="U1286" s="8" t="s">
        <v>7278</v>
      </c>
      <c r="V1286" s="8"/>
      <c r="X1286" s="8"/>
      <c r="Y1286" s="22"/>
      <c r="AC1286" s="8">
        <f t="shared" si="234"/>
        <v>3</v>
      </c>
      <c r="AD1286" s="8">
        <f t="shared" si="235"/>
        <v>0</v>
      </c>
      <c r="AE1286" s="8">
        <f t="shared" si="236"/>
        <v>0</v>
      </c>
      <c r="AF1286" s="8">
        <f t="shared" si="226"/>
        <v>0</v>
      </c>
      <c r="AG1286" s="3">
        <f t="shared" si="237"/>
        <v>3</v>
      </c>
    </row>
    <row r="1287" spans="1:33">
      <c r="A1287" s="3" t="s">
        <v>9597</v>
      </c>
      <c r="B1287" s="3" t="s">
        <v>9598</v>
      </c>
      <c r="C1287" s="2" t="s">
        <v>8109</v>
      </c>
      <c r="D1287" s="2" t="s">
        <v>7907</v>
      </c>
      <c r="E1287" s="2" t="s">
        <v>7539</v>
      </c>
      <c r="F1287" s="3" t="s">
        <v>2272</v>
      </c>
      <c r="G1287" s="8" t="s">
        <v>7823</v>
      </c>
      <c r="H1287" s="8" t="s">
        <v>7823</v>
      </c>
      <c r="I1287" s="8" t="s">
        <v>7823</v>
      </c>
      <c r="J1287" s="72" t="s">
        <v>7823</v>
      </c>
      <c r="K1287" s="8" t="s">
        <v>7823</v>
      </c>
      <c r="L1287" s="32" t="s">
        <v>7823</v>
      </c>
      <c r="M1287" s="8" t="s">
        <v>7823</v>
      </c>
      <c r="N1287" s="8" t="s">
        <v>7823</v>
      </c>
      <c r="O1287" s="8" t="s">
        <v>7823</v>
      </c>
      <c r="P1287" s="8" t="s">
        <v>7823</v>
      </c>
      <c r="Q1287" s="16" t="s">
        <v>7823</v>
      </c>
      <c r="R1287" s="16" t="s">
        <v>7823</v>
      </c>
      <c r="S1287" s="8" t="s">
        <v>7823</v>
      </c>
      <c r="T1287" s="16" t="s">
        <v>7823</v>
      </c>
      <c r="U1287" s="8" t="s">
        <v>7823</v>
      </c>
      <c r="V1287" s="8" t="s">
        <v>7823</v>
      </c>
      <c r="X1287" s="8" t="s">
        <v>7823</v>
      </c>
      <c r="Y1287" s="22" t="s">
        <v>7823</v>
      </c>
      <c r="AC1287" s="8">
        <f t="shared" si="234"/>
        <v>18</v>
      </c>
      <c r="AD1287" s="8">
        <f t="shared" si="235"/>
        <v>0</v>
      </c>
      <c r="AE1287" s="8">
        <f t="shared" si="236"/>
        <v>0</v>
      </c>
      <c r="AF1287" s="8">
        <f t="shared" si="226"/>
        <v>0</v>
      </c>
      <c r="AG1287" s="3">
        <f t="shared" si="237"/>
        <v>18</v>
      </c>
    </row>
    <row r="1288" spans="1:33">
      <c r="A1288" s="3" t="s">
        <v>9597</v>
      </c>
      <c r="B1288" s="3" t="s">
        <v>9598</v>
      </c>
      <c r="C1288" s="2" t="s">
        <v>8091</v>
      </c>
      <c r="D1288" s="2" t="s">
        <v>7715</v>
      </c>
      <c r="E1288" s="2" t="s">
        <v>7906</v>
      </c>
      <c r="F1288" s="3" t="s">
        <v>2099</v>
      </c>
      <c r="H1288" s="8"/>
      <c r="I1288" s="8" t="s">
        <v>7823</v>
      </c>
      <c r="J1288" s="72" t="s">
        <v>7823</v>
      </c>
      <c r="L1288" s="32" t="s">
        <v>10049</v>
      </c>
      <c r="M1288" s="8"/>
      <c r="N1288" s="8" t="s">
        <v>7823</v>
      </c>
      <c r="O1288" s="8" t="s">
        <v>7823</v>
      </c>
      <c r="P1288" s="8" t="s">
        <v>7823</v>
      </c>
      <c r="Q1288" s="16"/>
      <c r="R1288" s="16" t="s">
        <v>7823</v>
      </c>
      <c r="S1288" s="8" t="s">
        <v>7823</v>
      </c>
      <c r="V1288" s="8" t="s">
        <v>7823</v>
      </c>
      <c r="X1288" s="8"/>
      <c r="Y1288" s="22"/>
      <c r="AC1288" s="8">
        <f t="shared" si="234"/>
        <v>9</v>
      </c>
      <c r="AD1288" s="8">
        <f t="shared" si="235"/>
        <v>0</v>
      </c>
      <c r="AE1288" s="8">
        <f t="shared" si="236"/>
        <v>0</v>
      </c>
      <c r="AF1288" s="8">
        <f t="shared" si="226"/>
        <v>0</v>
      </c>
      <c r="AG1288" s="3">
        <f t="shared" si="237"/>
        <v>9</v>
      </c>
    </row>
    <row r="1289" spans="1:33">
      <c r="A1289" s="3" t="s">
        <v>9597</v>
      </c>
      <c r="B1289" s="3" t="s">
        <v>9598</v>
      </c>
      <c r="C1289" s="2" t="s">
        <v>8657</v>
      </c>
      <c r="D1289" s="2" t="s">
        <v>8478</v>
      </c>
      <c r="E1289" s="2" t="s">
        <v>8269</v>
      </c>
      <c r="F1289" s="3" t="s">
        <v>1935</v>
      </c>
      <c r="H1289" s="8"/>
      <c r="I1289" s="8"/>
      <c r="L1289" s="32" t="s">
        <v>10049</v>
      </c>
      <c r="M1289" s="8"/>
      <c r="N1289" s="8" t="s">
        <v>7823</v>
      </c>
      <c r="O1289" s="8"/>
      <c r="Q1289" s="16"/>
      <c r="S1289" s="8"/>
      <c r="V1289" s="8"/>
      <c r="X1289" s="8"/>
      <c r="Y1289" s="22"/>
      <c r="AC1289" s="8">
        <f t="shared" si="234"/>
        <v>2</v>
      </c>
      <c r="AD1289" s="8">
        <f t="shared" si="235"/>
        <v>0</v>
      </c>
      <c r="AE1289" s="8">
        <f t="shared" si="236"/>
        <v>0</v>
      </c>
      <c r="AF1289" s="8">
        <f t="shared" si="226"/>
        <v>0</v>
      </c>
      <c r="AG1289" s="3">
        <f t="shared" si="237"/>
        <v>2</v>
      </c>
    </row>
    <row r="1290" spans="1:33">
      <c r="A1290" s="3" t="s">
        <v>9597</v>
      </c>
      <c r="B1290" s="3" t="s">
        <v>9598</v>
      </c>
      <c r="C1290" s="2" t="s">
        <v>8657</v>
      </c>
      <c r="D1290" s="2" t="s">
        <v>8485</v>
      </c>
      <c r="E1290" s="2" t="s">
        <v>7722</v>
      </c>
      <c r="F1290" s="3" t="s">
        <v>2872</v>
      </c>
      <c r="G1290" s="8" t="s">
        <v>7823</v>
      </c>
      <c r="H1290" s="8"/>
      <c r="I1290" s="8" t="s">
        <v>7823</v>
      </c>
      <c r="K1290" s="8" t="s">
        <v>7823</v>
      </c>
      <c r="L1290" s="32"/>
      <c r="M1290" s="8"/>
      <c r="N1290" s="8" t="s">
        <v>7823</v>
      </c>
      <c r="O1290" s="8"/>
      <c r="Q1290" s="16"/>
      <c r="R1290" s="16" t="s">
        <v>7823</v>
      </c>
      <c r="S1290" s="8"/>
      <c r="V1290" s="8"/>
      <c r="X1290" s="8"/>
      <c r="Y1290" s="22"/>
      <c r="AC1290" s="8">
        <f t="shared" si="234"/>
        <v>5</v>
      </c>
      <c r="AD1290" s="8">
        <f t="shared" si="235"/>
        <v>0</v>
      </c>
      <c r="AE1290" s="8">
        <f t="shared" si="236"/>
        <v>0</v>
      </c>
      <c r="AF1290" s="8">
        <f t="shared" si="226"/>
        <v>0</v>
      </c>
      <c r="AG1290" s="3">
        <f t="shared" si="237"/>
        <v>5</v>
      </c>
    </row>
    <row r="1291" spans="1:33">
      <c r="A1291" s="3" t="s">
        <v>9597</v>
      </c>
      <c r="B1291" s="3" t="s">
        <v>9598</v>
      </c>
      <c r="C1291" s="2" t="s">
        <v>8657</v>
      </c>
      <c r="D1291" s="2" t="s">
        <v>7358</v>
      </c>
      <c r="E1291" s="2" t="s">
        <v>8282</v>
      </c>
      <c r="F1291" s="3" t="s">
        <v>2256</v>
      </c>
      <c r="G1291" s="8" t="s">
        <v>7823</v>
      </c>
      <c r="H1291" s="8"/>
      <c r="I1291" s="8"/>
      <c r="K1291" s="8" t="s">
        <v>7823</v>
      </c>
      <c r="L1291" s="32"/>
      <c r="M1291" s="8"/>
      <c r="O1291" s="8"/>
      <c r="Q1291" s="16"/>
      <c r="S1291" s="8"/>
      <c r="V1291" s="8"/>
      <c r="X1291" s="8"/>
      <c r="Y1291" s="22"/>
      <c r="AC1291" s="8">
        <f t="shared" si="234"/>
        <v>2</v>
      </c>
      <c r="AD1291" s="8">
        <f t="shared" si="235"/>
        <v>0</v>
      </c>
      <c r="AE1291" s="8">
        <f t="shared" si="236"/>
        <v>0</v>
      </c>
      <c r="AF1291" s="8">
        <f t="shared" si="226"/>
        <v>0</v>
      </c>
      <c r="AG1291" s="3">
        <f t="shared" si="237"/>
        <v>2</v>
      </c>
    </row>
    <row r="1292" spans="1:33">
      <c r="A1292" s="3" t="s">
        <v>9597</v>
      </c>
      <c r="B1292" s="3" t="s">
        <v>9598</v>
      </c>
      <c r="C1292" s="2" t="s">
        <v>8657</v>
      </c>
      <c r="D1292" s="2" t="s">
        <v>8486</v>
      </c>
      <c r="E1292" s="2" t="s">
        <v>7710</v>
      </c>
      <c r="F1292" s="3" t="s">
        <v>2406</v>
      </c>
      <c r="G1292" s="8" t="s">
        <v>7823</v>
      </c>
      <c r="H1292" s="8"/>
      <c r="I1292" s="8"/>
      <c r="K1292" s="8" t="s">
        <v>7823</v>
      </c>
      <c r="L1292" s="32"/>
      <c r="M1292" s="8"/>
      <c r="O1292" s="8"/>
      <c r="Q1292" s="16"/>
      <c r="S1292" s="8"/>
      <c r="V1292" s="8"/>
      <c r="X1292" s="8"/>
      <c r="Y1292" s="22" t="s">
        <v>7823</v>
      </c>
      <c r="AC1292" s="8">
        <f t="shared" si="234"/>
        <v>3</v>
      </c>
      <c r="AD1292" s="8">
        <f t="shared" si="235"/>
        <v>0</v>
      </c>
      <c r="AE1292" s="8">
        <f t="shared" si="236"/>
        <v>0</v>
      </c>
      <c r="AF1292" s="8">
        <f t="shared" si="226"/>
        <v>0</v>
      </c>
      <c r="AG1292" s="3">
        <f t="shared" si="237"/>
        <v>3</v>
      </c>
    </row>
    <row r="1293" spans="1:33">
      <c r="A1293" s="3" t="s">
        <v>9597</v>
      </c>
      <c r="B1293" s="3" t="s">
        <v>9598</v>
      </c>
      <c r="C1293" s="2" t="s">
        <v>7911</v>
      </c>
      <c r="D1293" s="2" t="s">
        <v>7719</v>
      </c>
      <c r="E1293" s="2" t="s">
        <v>6474</v>
      </c>
      <c r="F1293" s="3" t="s">
        <v>2408</v>
      </c>
      <c r="H1293" s="8"/>
      <c r="I1293" s="8" t="s">
        <v>7823</v>
      </c>
      <c r="J1293" s="72" t="s">
        <v>7823</v>
      </c>
      <c r="L1293" s="32" t="s">
        <v>7823</v>
      </c>
      <c r="M1293" s="8"/>
      <c r="N1293" s="8" t="s">
        <v>7823</v>
      </c>
      <c r="O1293" s="8" t="s">
        <v>7823</v>
      </c>
      <c r="P1293" s="8" t="s">
        <v>7823</v>
      </c>
      <c r="Q1293" s="16"/>
      <c r="R1293" s="16" t="s">
        <v>7823</v>
      </c>
      <c r="S1293" s="8" t="s">
        <v>7823</v>
      </c>
      <c r="V1293" s="8" t="s">
        <v>7823</v>
      </c>
      <c r="X1293" s="8"/>
      <c r="Y1293" s="22"/>
      <c r="AC1293" s="8">
        <f t="shared" si="234"/>
        <v>9</v>
      </c>
      <c r="AD1293" s="8">
        <f t="shared" si="235"/>
        <v>0</v>
      </c>
      <c r="AE1293" s="8">
        <f t="shared" si="236"/>
        <v>0</v>
      </c>
      <c r="AF1293" s="8">
        <f t="shared" si="226"/>
        <v>0</v>
      </c>
      <c r="AG1293" s="3">
        <f t="shared" si="237"/>
        <v>9</v>
      </c>
    </row>
    <row r="1294" spans="1:33">
      <c r="A1294" s="3" t="s">
        <v>9597</v>
      </c>
      <c r="B1294" s="3" t="s">
        <v>9598</v>
      </c>
      <c r="C1294" s="2" t="s">
        <v>8804</v>
      </c>
      <c r="D1294" s="2" t="s">
        <v>6820</v>
      </c>
      <c r="E1294" s="2" t="s">
        <v>7181</v>
      </c>
      <c r="F1294" s="3" t="s">
        <v>2389</v>
      </c>
      <c r="G1294" s="8" t="s">
        <v>7823</v>
      </c>
      <c r="H1294" s="8" t="s">
        <v>32</v>
      </c>
      <c r="I1294" s="8" t="s">
        <v>7823</v>
      </c>
      <c r="J1294" s="72" t="s">
        <v>7823</v>
      </c>
      <c r="L1294" s="32" t="s">
        <v>10049</v>
      </c>
      <c r="M1294" s="8" t="s">
        <v>7277</v>
      </c>
      <c r="N1294" s="8" t="s">
        <v>7823</v>
      </c>
      <c r="O1294" s="8" t="s">
        <v>7823</v>
      </c>
      <c r="P1294" s="8" t="s">
        <v>7823</v>
      </c>
      <c r="Q1294" s="16" t="s">
        <v>7823</v>
      </c>
      <c r="R1294" s="16" t="s">
        <v>7823</v>
      </c>
      <c r="S1294" s="8" t="s">
        <v>7823</v>
      </c>
      <c r="T1294" s="16" t="s">
        <v>7823</v>
      </c>
      <c r="U1294" s="8" t="s">
        <v>7823</v>
      </c>
      <c r="V1294" s="8" t="s">
        <v>7823</v>
      </c>
      <c r="X1294" s="8" t="s">
        <v>7277</v>
      </c>
      <c r="Y1294" s="22"/>
      <c r="AC1294" s="8">
        <f t="shared" si="234"/>
        <v>14</v>
      </c>
      <c r="AD1294" s="8">
        <f t="shared" si="235"/>
        <v>0</v>
      </c>
      <c r="AE1294" s="8">
        <f t="shared" si="236"/>
        <v>2</v>
      </c>
      <c r="AF1294" s="8">
        <f t="shared" si="226"/>
        <v>0</v>
      </c>
      <c r="AG1294" s="3">
        <f t="shared" si="237"/>
        <v>16</v>
      </c>
    </row>
    <row r="1295" spans="1:33">
      <c r="A1295" s="3" t="s">
        <v>9597</v>
      </c>
      <c r="B1295" s="3" t="s">
        <v>9598</v>
      </c>
      <c r="C1295" s="2" t="s">
        <v>8804</v>
      </c>
      <c r="D1295" s="2" t="s">
        <v>6482</v>
      </c>
      <c r="E1295" s="2" t="s">
        <v>7357</v>
      </c>
      <c r="F1295" s="3" t="s">
        <v>3027</v>
      </c>
      <c r="G1295" s="8" t="s">
        <v>7823</v>
      </c>
      <c r="H1295" s="8"/>
      <c r="I1295" s="8" t="s">
        <v>7835</v>
      </c>
      <c r="J1295" s="72" t="s">
        <v>7823</v>
      </c>
      <c r="K1295" s="8" t="s">
        <v>7823</v>
      </c>
      <c r="L1295" s="32"/>
      <c r="M1295" s="8"/>
      <c r="O1295" s="8"/>
      <c r="Q1295" s="16" t="s">
        <v>7823</v>
      </c>
      <c r="S1295" s="8"/>
      <c r="U1295" s="8" t="s">
        <v>7823</v>
      </c>
      <c r="V1295" s="8"/>
      <c r="X1295" s="8"/>
      <c r="Y1295" s="22" t="s">
        <v>7277</v>
      </c>
      <c r="AC1295" s="8">
        <f t="shared" si="234"/>
        <v>5</v>
      </c>
      <c r="AD1295" s="8">
        <f t="shared" si="235"/>
        <v>1</v>
      </c>
      <c r="AE1295" s="8">
        <f t="shared" si="236"/>
        <v>1</v>
      </c>
      <c r="AF1295" s="8">
        <f t="shared" si="226"/>
        <v>0</v>
      </c>
      <c r="AG1295" s="3">
        <f t="shared" si="237"/>
        <v>7</v>
      </c>
    </row>
    <row r="1296" spans="1:33">
      <c r="A1296" s="3" t="s">
        <v>9597</v>
      </c>
      <c r="B1296" s="3" t="s">
        <v>9598</v>
      </c>
      <c r="C1296" s="2" t="s">
        <v>8183</v>
      </c>
      <c r="D1296" s="2" t="s">
        <v>8946</v>
      </c>
      <c r="E1296" s="2" t="s">
        <v>7015</v>
      </c>
      <c r="F1296" s="3" t="s">
        <v>8512</v>
      </c>
      <c r="H1296" s="8"/>
      <c r="I1296" s="8"/>
      <c r="J1296" s="72" t="s">
        <v>7277</v>
      </c>
      <c r="L1296" s="32"/>
      <c r="M1296" s="8"/>
      <c r="O1296" s="8" t="s">
        <v>7277</v>
      </c>
      <c r="Q1296" s="16"/>
      <c r="S1296" s="8"/>
      <c r="T1296" s="16" t="s">
        <v>7277</v>
      </c>
      <c r="V1296" s="8"/>
      <c r="X1296" s="8"/>
      <c r="Y1296" s="22"/>
      <c r="AC1296" s="8">
        <f t="shared" si="234"/>
        <v>0</v>
      </c>
      <c r="AD1296" s="8">
        <f t="shared" si="235"/>
        <v>0</v>
      </c>
      <c r="AE1296" s="8">
        <f t="shared" si="236"/>
        <v>3</v>
      </c>
      <c r="AF1296" s="8">
        <f t="shared" si="226"/>
        <v>0</v>
      </c>
      <c r="AG1296" s="3">
        <f t="shared" si="237"/>
        <v>3</v>
      </c>
    </row>
    <row r="1297" spans="1:33">
      <c r="A1297" s="3" t="s">
        <v>9597</v>
      </c>
      <c r="B1297" s="3" t="s">
        <v>9598</v>
      </c>
      <c r="C1297" s="2" t="s">
        <v>8183</v>
      </c>
      <c r="D1297" s="2" t="s">
        <v>7016</v>
      </c>
      <c r="E1297" s="2" t="s">
        <v>7182</v>
      </c>
      <c r="F1297" s="3" t="s">
        <v>2234</v>
      </c>
      <c r="G1297" s="8" t="s">
        <v>7823</v>
      </c>
      <c r="H1297" s="8" t="s">
        <v>7823</v>
      </c>
      <c r="I1297" s="8" t="s">
        <v>7823</v>
      </c>
      <c r="J1297" s="72" t="s">
        <v>7823</v>
      </c>
      <c r="K1297" s="8" t="s">
        <v>7823</v>
      </c>
      <c r="L1297" s="32" t="s">
        <v>10049</v>
      </c>
      <c r="M1297" s="8" t="s">
        <v>7823</v>
      </c>
      <c r="N1297" s="8" t="s">
        <v>7823</v>
      </c>
      <c r="O1297" s="8"/>
      <c r="P1297" s="8" t="s">
        <v>7823</v>
      </c>
      <c r="Q1297" s="16" t="s">
        <v>7823</v>
      </c>
      <c r="R1297" s="16" t="s">
        <v>7823</v>
      </c>
      <c r="S1297" s="8" t="s">
        <v>7835</v>
      </c>
      <c r="T1297" s="16" t="s">
        <v>7277</v>
      </c>
      <c r="U1297" s="8" t="s">
        <v>7823</v>
      </c>
      <c r="V1297" s="8" t="s">
        <v>7823</v>
      </c>
      <c r="X1297" s="8" t="s">
        <v>7835</v>
      </c>
      <c r="Y1297" s="22" t="s">
        <v>7277</v>
      </c>
      <c r="AC1297" s="8">
        <f t="shared" si="234"/>
        <v>13</v>
      </c>
      <c r="AD1297" s="8">
        <f t="shared" si="235"/>
        <v>2</v>
      </c>
      <c r="AE1297" s="8">
        <f t="shared" si="236"/>
        <v>2</v>
      </c>
      <c r="AF1297" s="8">
        <f t="shared" si="226"/>
        <v>0</v>
      </c>
      <c r="AG1297" s="3">
        <f t="shared" si="237"/>
        <v>17</v>
      </c>
    </row>
    <row r="1298" spans="1:33">
      <c r="A1298" s="3" t="s">
        <v>9597</v>
      </c>
      <c r="B1298" s="3" t="s">
        <v>9598</v>
      </c>
      <c r="C1298" s="2" t="s">
        <v>8183</v>
      </c>
      <c r="D1298" s="2" t="s">
        <v>6827</v>
      </c>
      <c r="E1298" s="2" t="s">
        <v>6824</v>
      </c>
      <c r="F1298" s="3" t="s">
        <v>3523</v>
      </c>
      <c r="H1298" s="8" t="s">
        <v>7835</v>
      </c>
      <c r="I1298" s="8"/>
      <c r="J1298" s="72" t="s">
        <v>7277</v>
      </c>
      <c r="L1298" s="32" t="s">
        <v>10050</v>
      </c>
      <c r="M1298" s="8" t="s">
        <v>7835</v>
      </c>
      <c r="N1298" s="8" t="s">
        <v>7835</v>
      </c>
      <c r="O1298" s="8" t="s">
        <v>7835</v>
      </c>
      <c r="P1298" s="8" t="s">
        <v>7278</v>
      </c>
      <c r="Q1298" s="16"/>
      <c r="R1298" s="16" t="s">
        <v>7835</v>
      </c>
      <c r="S1298" s="8" t="s">
        <v>7277</v>
      </c>
      <c r="T1298" s="16" t="s">
        <v>7835</v>
      </c>
      <c r="V1298" s="8" t="s">
        <v>7835</v>
      </c>
      <c r="X1298" s="8" t="s">
        <v>7835</v>
      </c>
      <c r="Y1298" s="22"/>
      <c r="AC1298" s="8">
        <f t="shared" si="234"/>
        <v>0</v>
      </c>
      <c r="AD1298" s="8">
        <f t="shared" si="235"/>
        <v>9</v>
      </c>
      <c r="AE1298" s="8">
        <f t="shared" si="236"/>
        <v>2</v>
      </c>
      <c r="AF1298" s="8">
        <f t="shared" si="226"/>
        <v>0</v>
      </c>
      <c r="AG1298" s="3">
        <f t="shared" si="237"/>
        <v>11</v>
      </c>
    </row>
    <row r="1299" spans="1:33">
      <c r="A1299" s="3" t="s">
        <v>9597</v>
      </c>
      <c r="B1299" s="3" t="s">
        <v>9598</v>
      </c>
      <c r="C1299" s="2" t="s">
        <v>8183</v>
      </c>
      <c r="D1299" s="2" t="s">
        <v>7915</v>
      </c>
      <c r="E1299" s="2" t="s">
        <v>7003</v>
      </c>
      <c r="F1299" s="3" t="s">
        <v>2865</v>
      </c>
      <c r="G1299" s="8" t="s">
        <v>7823</v>
      </c>
      <c r="H1299" s="8"/>
      <c r="I1299" s="8" t="s">
        <v>7823</v>
      </c>
      <c r="J1299" s="72" t="s">
        <v>7823</v>
      </c>
      <c r="L1299" s="32" t="s">
        <v>10049</v>
      </c>
      <c r="M1299" s="8"/>
      <c r="N1299" s="8" t="s">
        <v>7823</v>
      </c>
      <c r="O1299" s="8" t="s">
        <v>7823</v>
      </c>
      <c r="P1299" s="8" t="s">
        <v>7823</v>
      </c>
      <c r="Q1299" s="16" t="s">
        <v>7823</v>
      </c>
      <c r="R1299" s="16" t="s">
        <v>7823</v>
      </c>
      <c r="S1299" s="8" t="s">
        <v>7823</v>
      </c>
      <c r="T1299" s="16" t="s">
        <v>7823</v>
      </c>
      <c r="V1299" s="8" t="s">
        <v>7823</v>
      </c>
      <c r="X1299" s="8"/>
      <c r="Y1299" s="22"/>
      <c r="AC1299" s="8">
        <f t="shared" si="234"/>
        <v>12</v>
      </c>
      <c r="AD1299" s="8">
        <f t="shared" si="235"/>
        <v>0</v>
      </c>
      <c r="AE1299" s="8">
        <f t="shared" si="236"/>
        <v>0</v>
      </c>
      <c r="AF1299" s="8">
        <f t="shared" si="226"/>
        <v>0</v>
      </c>
      <c r="AG1299" s="3">
        <f t="shared" si="237"/>
        <v>12</v>
      </c>
    </row>
    <row r="1300" spans="1:33">
      <c r="A1300" s="3" t="s">
        <v>9597</v>
      </c>
      <c r="B1300" s="3" t="s">
        <v>9598</v>
      </c>
      <c r="C1300" s="2" t="s">
        <v>8183</v>
      </c>
      <c r="D1300" s="2" t="s">
        <v>7004</v>
      </c>
      <c r="E1300" s="2" t="s">
        <v>6823</v>
      </c>
      <c r="F1300" s="3" t="s">
        <v>2881</v>
      </c>
      <c r="G1300" s="8" t="s">
        <v>7823</v>
      </c>
      <c r="H1300" s="8"/>
      <c r="I1300" s="8" t="s">
        <v>7823</v>
      </c>
      <c r="J1300" s="72" t="s">
        <v>7823</v>
      </c>
      <c r="K1300" s="8" t="s">
        <v>7277</v>
      </c>
      <c r="L1300" s="32" t="s">
        <v>10049</v>
      </c>
      <c r="M1300" s="8"/>
      <c r="N1300" s="8" t="s">
        <v>7823</v>
      </c>
      <c r="O1300" s="8" t="s">
        <v>7823</v>
      </c>
      <c r="P1300" s="8" t="s">
        <v>7823</v>
      </c>
      <c r="Q1300" s="16" t="s">
        <v>7823</v>
      </c>
      <c r="R1300" s="16" t="s">
        <v>7823</v>
      </c>
      <c r="S1300" s="8" t="s">
        <v>7823</v>
      </c>
      <c r="T1300" s="16" t="s">
        <v>7277</v>
      </c>
      <c r="V1300" s="8" t="s">
        <v>7823</v>
      </c>
      <c r="X1300" s="8"/>
      <c r="Y1300" s="22"/>
      <c r="AC1300" s="8">
        <f t="shared" si="234"/>
        <v>11</v>
      </c>
      <c r="AD1300" s="8">
        <f t="shared" si="235"/>
        <v>0</v>
      </c>
      <c r="AE1300" s="8">
        <f t="shared" si="236"/>
        <v>2</v>
      </c>
      <c r="AF1300" s="8">
        <f t="shared" si="226"/>
        <v>0</v>
      </c>
      <c r="AG1300" s="3">
        <f t="shared" si="237"/>
        <v>13</v>
      </c>
    </row>
    <row r="1301" spans="1:33">
      <c r="A1301" s="3" t="s">
        <v>9597</v>
      </c>
      <c r="B1301" s="3" t="s">
        <v>9598</v>
      </c>
      <c r="C1301" s="2" t="s">
        <v>8183</v>
      </c>
      <c r="D1301" s="2" t="s">
        <v>6312</v>
      </c>
      <c r="E1301" s="2" t="s">
        <v>6844</v>
      </c>
      <c r="F1301" s="3" t="s">
        <v>3047</v>
      </c>
      <c r="G1301" s="8" t="s">
        <v>7823</v>
      </c>
      <c r="H1301" s="8" t="s">
        <v>241</v>
      </c>
      <c r="I1301" s="8" t="s">
        <v>7823</v>
      </c>
      <c r="J1301" s="72" t="s">
        <v>7823</v>
      </c>
      <c r="K1301" s="8" t="s">
        <v>7823</v>
      </c>
      <c r="L1301" s="32" t="s">
        <v>10049</v>
      </c>
      <c r="M1301" s="8"/>
      <c r="N1301" s="8" t="s">
        <v>7823</v>
      </c>
      <c r="O1301" s="8" t="s">
        <v>7835</v>
      </c>
      <c r="P1301" s="8" t="s">
        <v>7823</v>
      </c>
      <c r="Q1301" s="16" t="s">
        <v>7823</v>
      </c>
      <c r="R1301" s="16" t="s">
        <v>7823</v>
      </c>
      <c r="S1301" s="8" t="s">
        <v>7823</v>
      </c>
      <c r="T1301" s="16" t="s">
        <v>7835</v>
      </c>
      <c r="U1301" s="8" t="s">
        <v>7823</v>
      </c>
      <c r="V1301" s="8" t="s">
        <v>7823</v>
      </c>
      <c r="X1301" s="8"/>
      <c r="Y1301" s="22" t="s">
        <v>7277</v>
      </c>
      <c r="AC1301" s="8">
        <f t="shared" si="234"/>
        <v>12</v>
      </c>
      <c r="AD1301" s="8">
        <f t="shared" si="235"/>
        <v>2</v>
      </c>
      <c r="AE1301" s="8">
        <f t="shared" si="236"/>
        <v>2</v>
      </c>
      <c r="AF1301" s="8">
        <f t="shared" si="226"/>
        <v>0</v>
      </c>
      <c r="AG1301" s="3">
        <f t="shared" si="237"/>
        <v>16</v>
      </c>
    </row>
    <row r="1302" spans="1:33">
      <c r="A1302" s="3" t="s">
        <v>9597</v>
      </c>
      <c r="B1302" s="3" t="s">
        <v>9598</v>
      </c>
      <c r="C1302" s="2" t="s">
        <v>8183</v>
      </c>
      <c r="D1302" s="2" t="s">
        <v>5964</v>
      </c>
      <c r="E1302" s="2" t="s">
        <v>7196</v>
      </c>
      <c r="F1302" s="3" t="s">
        <v>2381</v>
      </c>
      <c r="G1302" s="8" t="s">
        <v>7823</v>
      </c>
      <c r="H1302" s="8" t="s">
        <v>7835</v>
      </c>
      <c r="I1302" s="8" t="s">
        <v>7823</v>
      </c>
      <c r="J1302" s="72" t="s">
        <v>7835</v>
      </c>
      <c r="K1302" s="8" t="s">
        <v>7823</v>
      </c>
      <c r="L1302" s="32" t="s">
        <v>10050</v>
      </c>
      <c r="M1302" s="8" t="s">
        <v>7835</v>
      </c>
      <c r="N1302" s="8" t="s">
        <v>7823</v>
      </c>
      <c r="O1302" s="8" t="s">
        <v>7835</v>
      </c>
      <c r="P1302" s="8" t="s">
        <v>7835</v>
      </c>
      <c r="Q1302" s="16" t="s">
        <v>7835</v>
      </c>
      <c r="R1302" s="16" t="s">
        <v>7823</v>
      </c>
      <c r="S1302" s="8" t="s">
        <v>7835</v>
      </c>
      <c r="T1302" s="16" t="s">
        <v>7835</v>
      </c>
      <c r="U1302" s="8" t="s">
        <v>7835</v>
      </c>
      <c r="V1302" s="8" t="s">
        <v>7835</v>
      </c>
      <c r="X1302" s="8" t="s">
        <v>7835</v>
      </c>
      <c r="Y1302" s="22" t="s">
        <v>7823</v>
      </c>
      <c r="AC1302" s="8">
        <f t="shared" si="234"/>
        <v>6</v>
      </c>
      <c r="AD1302" s="8">
        <f t="shared" si="235"/>
        <v>12</v>
      </c>
      <c r="AE1302" s="8">
        <f t="shared" si="236"/>
        <v>0</v>
      </c>
      <c r="AF1302" s="8">
        <f t="shared" si="226"/>
        <v>0</v>
      </c>
      <c r="AG1302" s="3">
        <f t="shared" si="237"/>
        <v>18</v>
      </c>
    </row>
    <row r="1303" spans="1:33">
      <c r="A1303" s="3" t="s">
        <v>9599</v>
      </c>
      <c r="B1303" s="3" t="s">
        <v>9683</v>
      </c>
      <c r="C1303" s="2" t="s">
        <v>8182</v>
      </c>
      <c r="D1303" s="2" t="s">
        <v>6150</v>
      </c>
      <c r="E1303" s="2" t="s">
        <v>4953</v>
      </c>
      <c r="F1303" s="3" t="s">
        <v>3247</v>
      </c>
      <c r="H1303" s="8" t="s">
        <v>9283</v>
      </c>
      <c r="I1303" s="8"/>
      <c r="L1303" s="32"/>
      <c r="M1303" s="8" t="s">
        <v>9283</v>
      </c>
      <c r="O1303" s="8"/>
      <c r="Q1303" s="16"/>
      <c r="S1303" s="8"/>
      <c r="V1303" s="8" t="s">
        <v>9283</v>
      </c>
      <c r="X1303" s="8"/>
      <c r="Y1303" s="22"/>
      <c r="AC1303" s="8">
        <f t="shared" ref="AC1303:AC1334" si="238">COUNTIF(G1303:Y1303,"X")+COUNTIF(G1303:Y1303, "X(e)")</f>
        <v>0</v>
      </c>
      <c r="AD1303" s="8">
        <f t="shared" ref="AD1303:AD1334" si="239">COUNTIF(G1303:Y1303,"NB")</f>
        <v>0</v>
      </c>
      <c r="AE1303" s="8">
        <f t="shared" ref="AE1303:AE1334" si="240">COUNTIF(G1303:Y1303,"V")</f>
        <v>0</v>
      </c>
      <c r="AF1303" s="8">
        <f t="shared" si="226"/>
        <v>3</v>
      </c>
      <c r="AG1303" s="3">
        <f t="shared" ref="AG1303:AG1334" si="241">SUM(AC1303:AF1303)</f>
        <v>3</v>
      </c>
    </row>
    <row r="1304" spans="1:33">
      <c r="A1304" s="3" t="s">
        <v>9599</v>
      </c>
      <c r="B1304" s="3" t="s">
        <v>9600</v>
      </c>
      <c r="C1304" s="2" t="s">
        <v>7996</v>
      </c>
      <c r="D1304" s="2" t="s">
        <v>6477</v>
      </c>
      <c r="E1304" s="2" t="s">
        <v>6481</v>
      </c>
      <c r="F1304" s="3" t="s">
        <v>2687</v>
      </c>
      <c r="H1304" s="8"/>
      <c r="I1304" s="8"/>
      <c r="L1304" s="16" t="s">
        <v>10049</v>
      </c>
      <c r="M1304" s="8"/>
      <c r="O1304" s="8" t="s">
        <v>7823</v>
      </c>
      <c r="P1304" s="8" t="s">
        <v>7823</v>
      </c>
      <c r="Q1304" s="8"/>
      <c r="S1304" s="8" t="s">
        <v>7823</v>
      </c>
      <c r="T1304" s="16" t="s">
        <v>7823</v>
      </c>
      <c r="V1304" s="8" t="s">
        <v>7823</v>
      </c>
      <c r="X1304" s="8"/>
      <c r="Y1304" s="22"/>
      <c r="AC1304" s="8">
        <f t="shared" si="238"/>
        <v>6</v>
      </c>
      <c r="AD1304" s="8">
        <f t="shared" si="239"/>
        <v>0</v>
      </c>
      <c r="AE1304" s="8">
        <f t="shared" si="240"/>
        <v>0</v>
      </c>
      <c r="AF1304" s="8">
        <f t="shared" si="226"/>
        <v>0</v>
      </c>
      <c r="AG1304" s="3">
        <f t="shared" si="241"/>
        <v>6</v>
      </c>
    </row>
    <row r="1305" spans="1:33">
      <c r="A1305" s="3" t="s">
        <v>9599</v>
      </c>
      <c r="B1305" s="3" t="s">
        <v>9600</v>
      </c>
      <c r="C1305" s="2" t="s">
        <v>7996</v>
      </c>
      <c r="D1305" s="2" t="s">
        <v>6305</v>
      </c>
      <c r="E1305" s="2" t="s">
        <v>6306</v>
      </c>
      <c r="F1305" s="3" t="s">
        <v>2368</v>
      </c>
      <c r="H1305" s="8"/>
      <c r="I1305" s="8" t="s">
        <v>7823</v>
      </c>
      <c r="J1305" s="72" t="s">
        <v>7823</v>
      </c>
      <c r="L1305" s="16" t="s">
        <v>10049</v>
      </c>
      <c r="M1305" s="8"/>
      <c r="N1305" s="8" t="s">
        <v>7823</v>
      </c>
      <c r="O1305" s="8"/>
      <c r="P1305" s="8" t="s">
        <v>7823</v>
      </c>
      <c r="Q1305" s="8"/>
      <c r="R1305" s="16" t="s">
        <v>7823</v>
      </c>
      <c r="S1305" s="8" t="s">
        <v>7278</v>
      </c>
      <c r="T1305" s="16" t="s">
        <v>7277</v>
      </c>
      <c r="V1305" s="8" t="s">
        <v>7823</v>
      </c>
      <c r="X1305" s="8"/>
      <c r="Y1305" s="22"/>
      <c r="AC1305" s="8">
        <f t="shared" si="238"/>
        <v>7</v>
      </c>
      <c r="AD1305" s="8">
        <f t="shared" si="239"/>
        <v>0</v>
      </c>
      <c r="AE1305" s="8">
        <f t="shared" si="240"/>
        <v>1</v>
      </c>
      <c r="AF1305" s="8">
        <f t="shared" si="226"/>
        <v>0</v>
      </c>
      <c r="AG1305" s="3">
        <f t="shared" si="241"/>
        <v>8</v>
      </c>
    </row>
    <row r="1306" spans="1:33">
      <c r="A1306" s="3" t="s">
        <v>9599</v>
      </c>
      <c r="B1306" s="3" t="s">
        <v>9600</v>
      </c>
      <c r="C1306" s="2" t="s">
        <v>7996</v>
      </c>
      <c r="D1306" s="2" t="s">
        <v>6300</v>
      </c>
      <c r="E1306" s="2" t="s">
        <v>6480</v>
      </c>
      <c r="F1306" s="3" t="s">
        <v>2516</v>
      </c>
      <c r="H1306" s="8"/>
      <c r="I1306" s="8"/>
      <c r="L1306" s="16" t="s">
        <v>10049</v>
      </c>
      <c r="M1306" s="8"/>
      <c r="N1306" s="8" t="s">
        <v>7823</v>
      </c>
      <c r="O1306" s="8"/>
      <c r="Q1306" s="8"/>
      <c r="S1306" s="8"/>
      <c r="V1306" s="8" t="s">
        <v>7823</v>
      </c>
      <c r="X1306" s="8"/>
      <c r="Y1306" s="22"/>
      <c r="AC1306" s="8">
        <f t="shared" si="238"/>
        <v>3</v>
      </c>
      <c r="AD1306" s="8">
        <f t="shared" si="239"/>
        <v>0</v>
      </c>
      <c r="AE1306" s="8">
        <f t="shared" si="240"/>
        <v>0</v>
      </c>
      <c r="AF1306" s="8">
        <f t="shared" si="226"/>
        <v>0</v>
      </c>
      <c r="AG1306" s="3">
        <f t="shared" si="241"/>
        <v>3</v>
      </c>
    </row>
    <row r="1307" spans="1:33">
      <c r="A1307" s="3" t="s">
        <v>9599</v>
      </c>
      <c r="B1307" s="3" t="s">
        <v>9600</v>
      </c>
      <c r="C1307" s="2" t="s">
        <v>7996</v>
      </c>
      <c r="D1307" s="2" t="s">
        <v>6815</v>
      </c>
      <c r="E1307" s="2" t="s">
        <v>6649</v>
      </c>
      <c r="F1307" s="3" t="s">
        <v>2525</v>
      </c>
      <c r="H1307" s="8"/>
      <c r="I1307" s="8"/>
      <c r="J1307" s="72" t="s">
        <v>7823</v>
      </c>
      <c r="L1307" s="16" t="s">
        <v>10049</v>
      </c>
      <c r="M1307" s="8"/>
      <c r="N1307" s="8" t="s">
        <v>7823</v>
      </c>
      <c r="O1307" s="8" t="s">
        <v>7823</v>
      </c>
      <c r="P1307" s="8" t="s">
        <v>7823</v>
      </c>
      <c r="Q1307" s="8"/>
      <c r="R1307" s="16" t="s">
        <v>7823</v>
      </c>
      <c r="S1307" s="8" t="s">
        <v>7823</v>
      </c>
      <c r="V1307" s="8" t="s">
        <v>7823</v>
      </c>
      <c r="X1307" s="8"/>
      <c r="Y1307" s="22"/>
      <c r="AC1307" s="8">
        <f t="shared" si="238"/>
        <v>8</v>
      </c>
      <c r="AD1307" s="8">
        <f t="shared" si="239"/>
        <v>0</v>
      </c>
      <c r="AE1307" s="8">
        <f t="shared" si="240"/>
        <v>0</v>
      </c>
      <c r="AF1307" s="8">
        <f t="shared" si="226"/>
        <v>0</v>
      </c>
      <c r="AG1307" s="3">
        <f t="shared" si="241"/>
        <v>8</v>
      </c>
    </row>
    <row r="1308" spans="1:33">
      <c r="A1308" s="3" t="s">
        <v>9599</v>
      </c>
      <c r="B1308" s="3" t="s">
        <v>9600</v>
      </c>
      <c r="C1308" s="2" t="s">
        <v>7996</v>
      </c>
      <c r="D1308" s="2" t="s">
        <v>6924</v>
      </c>
      <c r="E1308" s="2" t="s">
        <v>6140</v>
      </c>
      <c r="F1308" s="3" t="s">
        <v>2250</v>
      </c>
      <c r="H1308" s="8"/>
      <c r="I1308" s="8"/>
      <c r="J1308" s="73" t="s">
        <v>8991</v>
      </c>
      <c r="L1308" s="16"/>
      <c r="M1308" s="8"/>
      <c r="O1308" s="8"/>
      <c r="Q1308" s="8"/>
      <c r="S1308" s="8"/>
      <c r="V1308" s="8"/>
      <c r="X1308" s="8"/>
      <c r="Y1308" s="22"/>
      <c r="AC1308" s="8">
        <f t="shared" si="238"/>
        <v>1</v>
      </c>
      <c r="AD1308" s="8">
        <f t="shared" si="239"/>
        <v>0</v>
      </c>
      <c r="AE1308" s="8">
        <f t="shared" si="240"/>
        <v>0</v>
      </c>
      <c r="AF1308" s="8">
        <f t="shared" si="226"/>
        <v>0</v>
      </c>
      <c r="AG1308" s="3">
        <f t="shared" si="241"/>
        <v>1</v>
      </c>
    </row>
    <row r="1309" spans="1:33">
      <c r="A1309" s="3" t="s">
        <v>9599</v>
      </c>
      <c r="B1309" s="3" t="s">
        <v>9600</v>
      </c>
      <c r="C1309" s="2" t="s">
        <v>7996</v>
      </c>
      <c r="D1309" s="2" t="s">
        <v>5967</v>
      </c>
      <c r="E1309" s="2" t="s">
        <v>6135</v>
      </c>
      <c r="F1309" s="3" t="s">
        <v>2097</v>
      </c>
      <c r="H1309" s="8"/>
      <c r="I1309" s="8"/>
      <c r="J1309" s="73" t="s">
        <v>8991</v>
      </c>
      <c r="L1309" s="16"/>
      <c r="M1309" s="8"/>
      <c r="O1309" s="8"/>
      <c r="Q1309" s="8"/>
      <c r="S1309" s="8"/>
      <c r="V1309" s="8"/>
      <c r="X1309" s="8"/>
      <c r="Y1309" s="22"/>
      <c r="AC1309" s="8">
        <f t="shared" si="238"/>
        <v>1</v>
      </c>
      <c r="AD1309" s="8">
        <f t="shared" si="239"/>
        <v>0</v>
      </c>
      <c r="AE1309" s="8">
        <f t="shared" si="240"/>
        <v>0</v>
      </c>
      <c r="AF1309" s="8">
        <f t="shared" si="226"/>
        <v>0</v>
      </c>
      <c r="AG1309" s="3">
        <f t="shared" si="241"/>
        <v>1</v>
      </c>
    </row>
    <row r="1310" spans="1:33">
      <c r="A1310" s="3" t="s">
        <v>9599</v>
      </c>
      <c r="B1310" s="3" t="s">
        <v>9600</v>
      </c>
      <c r="C1310" s="2" t="s">
        <v>7996</v>
      </c>
      <c r="D1310" s="2" t="s">
        <v>6492</v>
      </c>
      <c r="E1310" s="2" t="s">
        <v>6647</v>
      </c>
      <c r="F1310" s="3" t="s">
        <v>1804</v>
      </c>
      <c r="H1310" s="8"/>
      <c r="I1310" s="8"/>
      <c r="L1310" s="16" t="s">
        <v>10049</v>
      </c>
      <c r="M1310" s="8"/>
      <c r="N1310" s="8" t="s">
        <v>7823</v>
      </c>
      <c r="O1310" s="8"/>
      <c r="Q1310" s="8"/>
      <c r="R1310" s="16" t="s">
        <v>7823</v>
      </c>
      <c r="S1310" s="8"/>
      <c r="V1310" s="8"/>
      <c r="X1310" s="8"/>
      <c r="Y1310" s="22"/>
      <c r="AC1310" s="8">
        <f t="shared" si="238"/>
        <v>3</v>
      </c>
      <c r="AD1310" s="8">
        <f t="shared" si="239"/>
        <v>0</v>
      </c>
      <c r="AE1310" s="8">
        <f t="shared" si="240"/>
        <v>0</v>
      </c>
      <c r="AF1310" s="8">
        <f t="shared" si="226"/>
        <v>0</v>
      </c>
      <c r="AG1310" s="3">
        <f t="shared" si="241"/>
        <v>3</v>
      </c>
    </row>
    <row r="1311" spans="1:33">
      <c r="A1311" s="3" t="s">
        <v>9599</v>
      </c>
      <c r="B1311" s="3" t="s">
        <v>9600</v>
      </c>
      <c r="C1311" s="2" t="s">
        <v>8274</v>
      </c>
      <c r="D1311" s="2" t="s">
        <v>7682</v>
      </c>
      <c r="E1311" s="2" t="s">
        <v>7531</v>
      </c>
      <c r="F1311" s="3" t="s">
        <v>1953</v>
      </c>
      <c r="G1311" s="8" t="s">
        <v>7823</v>
      </c>
      <c r="H1311" s="8"/>
      <c r="I1311" s="8" t="s">
        <v>7823</v>
      </c>
      <c r="L1311" s="16"/>
      <c r="M1311" s="8"/>
      <c r="O1311" s="8"/>
      <c r="Q1311" s="8"/>
      <c r="S1311" s="8"/>
      <c r="V1311" s="8"/>
      <c r="X1311" s="8"/>
      <c r="Y1311" s="22"/>
      <c r="AC1311" s="8">
        <f t="shared" si="238"/>
        <v>2</v>
      </c>
      <c r="AD1311" s="8">
        <f t="shared" si="239"/>
        <v>0</v>
      </c>
      <c r="AE1311" s="8">
        <f t="shared" si="240"/>
        <v>0</v>
      </c>
      <c r="AF1311" s="8">
        <f t="shared" si="226"/>
        <v>0</v>
      </c>
      <c r="AG1311" s="3">
        <f t="shared" si="241"/>
        <v>2</v>
      </c>
    </row>
    <row r="1312" spans="1:33">
      <c r="A1312" s="3" t="s">
        <v>9599</v>
      </c>
      <c r="B1312" s="3" t="s">
        <v>9600</v>
      </c>
      <c r="C1312" s="2" t="s">
        <v>8274</v>
      </c>
      <c r="D1312" s="2" t="s">
        <v>7714</v>
      </c>
      <c r="E1312" s="2" t="s">
        <v>7536</v>
      </c>
      <c r="F1312" s="3" t="s">
        <v>2868</v>
      </c>
      <c r="G1312" s="8" t="s">
        <v>7823</v>
      </c>
      <c r="H1312" s="8"/>
      <c r="I1312" s="8" t="s">
        <v>7823</v>
      </c>
      <c r="K1312" s="8" t="s">
        <v>7823</v>
      </c>
      <c r="L1312" s="16"/>
      <c r="M1312" s="8"/>
      <c r="O1312" s="8"/>
      <c r="Q1312" s="8"/>
      <c r="R1312" s="16" t="s">
        <v>7823</v>
      </c>
      <c r="S1312" s="8"/>
      <c r="V1312" s="8"/>
      <c r="X1312" s="8"/>
      <c r="Y1312" s="22"/>
      <c r="AC1312" s="8">
        <f t="shared" si="238"/>
        <v>4</v>
      </c>
      <c r="AD1312" s="8">
        <f t="shared" si="239"/>
        <v>0</v>
      </c>
      <c r="AE1312" s="8">
        <f t="shared" si="240"/>
        <v>0</v>
      </c>
      <c r="AF1312" s="8">
        <f t="shared" si="226"/>
        <v>0</v>
      </c>
      <c r="AG1312" s="3">
        <f t="shared" si="241"/>
        <v>4</v>
      </c>
    </row>
    <row r="1313" spans="1:33">
      <c r="A1313" s="3" t="s">
        <v>9599</v>
      </c>
      <c r="B1313" s="3" t="s">
        <v>9600</v>
      </c>
      <c r="C1313" s="2" t="s">
        <v>8585</v>
      </c>
      <c r="D1313" s="2" t="s">
        <v>7537</v>
      </c>
      <c r="E1313" s="2" t="s">
        <v>7520</v>
      </c>
      <c r="F1313" s="3" t="s">
        <v>1934</v>
      </c>
      <c r="H1313" s="8"/>
      <c r="I1313" s="8" t="s">
        <v>7823</v>
      </c>
      <c r="L1313" s="16" t="s">
        <v>10049</v>
      </c>
      <c r="M1313" s="8"/>
      <c r="N1313" s="8" t="s">
        <v>7823</v>
      </c>
      <c r="O1313" s="8"/>
      <c r="Q1313" s="8"/>
      <c r="R1313" s="16" t="s">
        <v>7823</v>
      </c>
      <c r="S1313" s="8"/>
      <c r="V1313" s="8" t="s">
        <v>7823</v>
      </c>
      <c r="X1313" s="8"/>
      <c r="Y1313" s="22"/>
      <c r="AC1313" s="8">
        <f t="shared" si="238"/>
        <v>5</v>
      </c>
      <c r="AD1313" s="8">
        <f t="shared" si="239"/>
        <v>0</v>
      </c>
      <c r="AE1313" s="8">
        <f t="shared" si="240"/>
        <v>0</v>
      </c>
      <c r="AF1313" s="8">
        <f t="shared" si="226"/>
        <v>0</v>
      </c>
      <c r="AG1313" s="3">
        <f t="shared" si="241"/>
        <v>5</v>
      </c>
    </row>
    <row r="1314" spans="1:33">
      <c r="A1314" s="3" t="s">
        <v>9599</v>
      </c>
      <c r="B1314" s="3" t="s">
        <v>9600</v>
      </c>
      <c r="C1314" s="2" t="s">
        <v>8585</v>
      </c>
      <c r="D1314" s="2" t="s">
        <v>7521</v>
      </c>
      <c r="E1314" s="2" t="s">
        <v>7522</v>
      </c>
      <c r="F1314" s="3" t="s">
        <v>2517</v>
      </c>
      <c r="H1314" s="8"/>
      <c r="I1314" s="8"/>
      <c r="L1314" s="23" t="s">
        <v>8991</v>
      </c>
      <c r="M1314" s="8"/>
      <c r="O1314" s="8"/>
      <c r="Q1314" s="8"/>
      <c r="S1314" s="8"/>
      <c r="V1314" s="8"/>
      <c r="X1314" s="8"/>
      <c r="Y1314" s="22"/>
      <c r="AC1314" s="8">
        <f t="shared" si="238"/>
        <v>1</v>
      </c>
      <c r="AD1314" s="8">
        <f t="shared" si="239"/>
        <v>0</v>
      </c>
      <c r="AE1314" s="8">
        <f t="shared" si="240"/>
        <v>0</v>
      </c>
      <c r="AF1314" s="8">
        <f t="shared" si="226"/>
        <v>0</v>
      </c>
      <c r="AG1314" s="3">
        <f t="shared" si="241"/>
        <v>1</v>
      </c>
    </row>
    <row r="1315" spans="1:33">
      <c r="A1315" s="3" t="s">
        <v>9599</v>
      </c>
      <c r="B1315" s="3" t="s">
        <v>9600</v>
      </c>
      <c r="C1315" s="2" t="s">
        <v>8585</v>
      </c>
      <c r="D1315" s="2" t="s">
        <v>7677</v>
      </c>
      <c r="E1315" s="2" t="s">
        <v>7139</v>
      </c>
      <c r="F1315" s="3" t="s">
        <v>3304</v>
      </c>
      <c r="G1315" s="8" t="s">
        <v>8688</v>
      </c>
      <c r="H1315" s="8"/>
      <c r="I1315" s="8" t="s">
        <v>7823</v>
      </c>
      <c r="L1315" s="16"/>
      <c r="M1315" s="8"/>
      <c r="O1315" s="8"/>
      <c r="Q1315" s="8"/>
      <c r="R1315" s="16" t="s">
        <v>7823</v>
      </c>
      <c r="S1315" s="8"/>
      <c r="V1315" s="8"/>
      <c r="X1315" s="8"/>
      <c r="Y1315" s="22"/>
      <c r="AC1315" s="8">
        <f t="shared" si="238"/>
        <v>3</v>
      </c>
      <c r="AD1315" s="8">
        <f t="shared" si="239"/>
        <v>0</v>
      </c>
      <c r="AE1315" s="8">
        <f t="shared" si="240"/>
        <v>0</v>
      </c>
      <c r="AF1315" s="8">
        <f t="shared" si="226"/>
        <v>0</v>
      </c>
      <c r="AG1315" s="3">
        <f t="shared" si="241"/>
        <v>3</v>
      </c>
    </row>
    <row r="1316" spans="1:33">
      <c r="A1316" s="3" t="s">
        <v>9599</v>
      </c>
      <c r="B1316" s="3" t="s">
        <v>9600</v>
      </c>
      <c r="C1316" s="2" t="s">
        <v>8660</v>
      </c>
      <c r="D1316" s="2" t="s">
        <v>7523</v>
      </c>
      <c r="E1316" s="2" t="s">
        <v>6818</v>
      </c>
      <c r="F1316" s="3" t="s">
        <v>2531</v>
      </c>
      <c r="H1316" s="8"/>
      <c r="I1316" s="8"/>
      <c r="J1316" s="72" t="s">
        <v>7823</v>
      </c>
      <c r="L1316" s="16"/>
      <c r="M1316" s="8"/>
      <c r="O1316" s="8"/>
      <c r="P1316" s="8" t="s">
        <v>7823</v>
      </c>
      <c r="Q1316" s="8"/>
      <c r="S1316" s="8" t="s">
        <v>7823</v>
      </c>
      <c r="V1316" s="8" t="s">
        <v>7823</v>
      </c>
      <c r="X1316" s="8"/>
      <c r="Y1316" s="22"/>
      <c r="AC1316" s="8">
        <f t="shared" si="238"/>
        <v>4</v>
      </c>
      <c r="AD1316" s="8">
        <f t="shared" si="239"/>
        <v>0</v>
      </c>
      <c r="AE1316" s="8">
        <f t="shared" si="240"/>
        <v>0</v>
      </c>
      <c r="AF1316" s="8">
        <f t="shared" si="226"/>
        <v>0</v>
      </c>
      <c r="AG1316" s="3">
        <f t="shared" si="241"/>
        <v>4</v>
      </c>
    </row>
    <row r="1317" spans="1:33">
      <c r="A1317" s="3" t="s">
        <v>9599</v>
      </c>
      <c r="B1317" s="3" t="s">
        <v>9600</v>
      </c>
      <c r="C1317" s="2" t="s">
        <v>8660</v>
      </c>
      <c r="D1317" s="2" t="s">
        <v>6130</v>
      </c>
      <c r="E1317" s="2" t="s">
        <v>6476</v>
      </c>
      <c r="F1317" s="3" t="s">
        <v>2532</v>
      </c>
      <c r="H1317" s="8"/>
      <c r="I1317" s="8" t="s">
        <v>7823</v>
      </c>
      <c r="J1317" s="72" t="s">
        <v>7823</v>
      </c>
      <c r="L1317" s="16"/>
      <c r="M1317" s="8"/>
      <c r="O1317" s="8"/>
      <c r="Q1317" s="8"/>
      <c r="R1317" s="16" t="s">
        <v>7823</v>
      </c>
      <c r="S1317" s="8"/>
      <c r="V1317" s="8"/>
      <c r="X1317" s="8"/>
      <c r="Y1317" s="22"/>
      <c r="AC1317" s="8">
        <f t="shared" si="238"/>
        <v>3</v>
      </c>
      <c r="AD1317" s="8">
        <f t="shared" si="239"/>
        <v>0</v>
      </c>
      <c r="AE1317" s="8">
        <f t="shared" si="240"/>
        <v>0</v>
      </c>
      <c r="AF1317" s="8">
        <f t="shared" si="226"/>
        <v>0</v>
      </c>
      <c r="AG1317" s="3">
        <f t="shared" si="241"/>
        <v>3</v>
      </c>
    </row>
    <row r="1318" spans="1:33">
      <c r="A1318" s="3" t="s">
        <v>9599</v>
      </c>
      <c r="B1318" s="3" t="s">
        <v>9600</v>
      </c>
      <c r="C1318" s="2" t="s">
        <v>8366</v>
      </c>
      <c r="D1318" s="2" t="s">
        <v>7339</v>
      </c>
      <c r="E1318" s="2" t="s">
        <v>7535</v>
      </c>
      <c r="F1318" s="3" t="s">
        <v>2095</v>
      </c>
      <c r="G1318" s="8" t="s">
        <v>7823</v>
      </c>
      <c r="H1318" s="8"/>
      <c r="I1318" s="8" t="s">
        <v>7823</v>
      </c>
      <c r="J1318" s="72" t="s">
        <v>7823</v>
      </c>
      <c r="K1318" s="8" t="s">
        <v>9283</v>
      </c>
      <c r="L1318" s="16"/>
      <c r="M1318" s="8"/>
      <c r="O1318" s="8"/>
      <c r="Q1318" s="16" t="s">
        <v>7823</v>
      </c>
      <c r="S1318" s="8"/>
      <c r="U1318" s="8" t="s">
        <v>7823</v>
      </c>
      <c r="V1318" s="8"/>
      <c r="X1318" s="8"/>
      <c r="Y1318" s="22"/>
      <c r="AC1318" s="8">
        <f t="shared" si="238"/>
        <v>5</v>
      </c>
      <c r="AD1318" s="8">
        <f t="shared" si="239"/>
        <v>0</v>
      </c>
      <c r="AE1318" s="8">
        <f t="shared" si="240"/>
        <v>0</v>
      </c>
      <c r="AF1318" s="8">
        <f t="shared" si="226"/>
        <v>1</v>
      </c>
      <c r="AG1318" s="3">
        <f t="shared" si="241"/>
        <v>6</v>
      </c>
    </row>
    <row r="1319" spans="1:33">
      <c r="A1319" s="3" t="s">
        <v>9599</v>
      </c>
      <c r="B1319" s="3" t="s">
        <v>9600</v>
      </c>
      <c r="C1319" s="2" t="s">
        <v>9142</v>
      </c>
      <c r="D1319" s="2" t="s">
        <v>7350</v>
      </c>
      <c r="E1319" s="2" t="s">
        <v>7533</v>
      </c>
      <c r="F1319" s="3" t="s">
        <v>1513</v>
      </c>
      <c r="H1319" s="8"/>
      <c r="I1319" s="8" t="s">
        <v>7823</v>
      </c>
      <c r="J1319" s="72" t="s">
        <v>7823</v>
      </c>
      <c r="L1319" s="16" t="s">
        <v>10049</v>
      </c>
      <c r="M1319" s="8"/>
      <c r="N1319" s="8" t="s">
        <v>7278</v>
      </c>
      <c r="O1319" s="8"/>
      <c r="Q1319" s="8"/>
      <c r="R1319" s="16" t="s">
        <v>7823</v>
      </c>
      <c r="S1319" s="8"/>
      <c r="V1319" s="8"/>
      <c r="X1319" s="8"/>
      <c r="Y1319" s="22"/>
      <c r="AC1319" s="8">
        <f t="shared" si="238"/>
        <v>4</v>
      </c>
      <c r="AD1319" s="8">
        <f t="shared" si="239"/>
        <v>0</v>
      </c>
      <c r="AE1319" s="8">
        <f t="shared" si="240"/>
        <v>0</v>
      </c>
      <c r="AF1319" s="8">
        <f t="shared" si="226"/>
        <v>0</v>
      </c>
      <c r="AG1319" s="3">
        <f t="shared" si="241"/>
        <v>4</v>
      </c>
    </row>
    <row r="1320" spans="1:33">
      <c r="A1320" s="3" t="s">
        <v>9599</v>
      </c>
      <c r="B1320" s="3" t="s">
        <v>9600</v>
      </c>
      <c r="C1320" s="2" t="s">
        <v>9142</v>
      </c>
      <c r="D1320" s="2" t="s">
        <v>7324</v>
      </c>
      <c r="E1320" s="2" t="s">
        <v>6964</v>
      </c>
      <c r="F1320" s="3" t="s">
        <v>2851</v>
      </c>
      <c r="H1320" s="8"/>
      <c r="I1320" s="8"/>
      <c r="J1320" s="73" t="s">
        <v>8991</v>
      </c>
      <c r="L1320" s="16"/>
      <c r="M1320" s="8"/>
      <c r="O1320" s="8"/>
      <c r="Q1320" s="8"/>
      <c r="S1320" s="8"/>
      <c r="V1320" s="8"/>
      <c r="X1320" s="8"/>
      <c r="Y1320" s="22"/>
      <c r="AC1320" s="8">
        <f t="shared" si="238"/>
        <v>1</v>
      </c>
      <c r="AD1320" s="8">
        <f t="shared" si="239"/>
        <v>0</v>
      </c>
      <c r="AE1320" s="8">
        <f t="shared" si="240"/>
        <v>0</v>
      </c>
      <c r="AF1320" s="8">
        <f t="shared" si="226"/>
        <v>0</v>
      </c>
      <c r="AG1320" s="3">
        <f t="shared" si="241"/>
        <v>1</v>
      </c>
    </row>
    <row r="1321" spans="1:33">
      <c r="A1321" s="3" t="s">
        <v>9599</v>
      </c>
      <c r="B1321" s="3" t="s">
        <v>9600</v>
      </c>
      <c r="C1321" s="2" t="s">
        <v>9142</v>
      </c>
      <c r="D1321" s="2" t="s">
        <v>7498</v>
      </c>
      <c r="E1321" s="2" t="s">
        <v>7866</v>
      </c>
      <c r="F1321" s="3" t="s">
        <v>1950</v>
      </c>
      <c r="H1321" s="8"/>
      <c r="I1321" s="8"/>
      <c r="J1321" s="72" t="s">
        <v>7823</v>
      </c>
      <c r="L1321" s="16" t="s">
        <v>10049</v>
      </c>
      <c r="M1321" s="8"/>
      <c r="N1321" s="8" t="s">
        <v>9283</v>
      </c>
      <c r="O1321" s="8" t="s">
        <v>7278</v>
      </c>
      <c r="Q1321" s="8"/>
      <c r="R1321" s="16" t="s">
        <v>7823</v>
      </c>
      <c r="S1321" s="8"/>
      <c r="V1321" s="8"/>
      <c r="X1321" s="8"/>
      <c r="Y1321" s="22"/>
      <c r="AC1321" s="8">
        <f t="shared" si="238"/>
        <v>3</v>
      </c>
      <c r="AD1321" s="8">
        <f t="shared" si="239"/>
        <v>0</v>
      </c>
      <c r="AE1321" s="8">
        <f t="shared" si="240"/>
        <v>0</v>
      </c>
      <c r="AF1321" s="8">
        <f t="shared" si="226"/>
        <v>1</v>
      </c>
      <c r="AG1321" s="3">
        <f t="shared" si="241"/>
        <v>4</v>
      </c>
    </row>
    <row r="1322" spans="1:33">
      <c r="A1322" s="3" t="s">
        <v>9599</v>
      </c>
      <c r="B1322" s="3" t="s">
        <v>9600</v>
      </c>
      <c r="C1322" s="2" t="s">
        <v>9142</v>
      </c>
      <c r="D1322" s="2" t="s">
        <v>7695</v>
      </c>
      <c r="E1322" s="2" t="s">
        <v>7504</v>
      </c>
      <c r="F1322" s="3" t="s">
        <v>1947</v>
      </c>
      <c r="G1322" s="8" t="s">
        <v>7823</v>
      </c>
      <c r="H1322" s="8"/>
      <c r="I1322" s="8" t="s">
        <v>7823</v>
      </c>
      <c r="J1322" s="72" t="s">
        <v>7823</v>
      </c>
      <c r="L1322" s="16"/>
      <c r="M1322" s="8"/>
      <c r="O1322" s="8"/>
      <c r="Q1322" s="16" t="s">
        <v>7823</v>
      </c>
      <c r="S1322" s="8"/>
      <c r="V1322" s="8"/>
      <c r="X1322" s="8"/>
      <c r="Y1322" s="22"/>
      <c r="AC1322" s="8">
        <f t="shared" si="238"/>
        <v>4</v>
      </c>
      <c r="AD1322" s="8">
        <f t="shared" si="239"/>
        <v>0</v>
      </c>
      <c r="AE1322" s="8">
        <f t="shared" si="240"/>
        <v>0</v>
      </c>
      <c r="AF1322" s="8">
        <f t="shared" ref="AF1322:AF1387" si="242">COUNTIF(G1322:Z1322,"IN")</f>
        <v>0</v>
      </c>
      <c r="AG1322" s="3">
        <f t="shared" si="241"/>
        <v>4</v>
      </c>
    </row>
    <row r="1323" spans="1:33">
      <c r="A1323" s="3" t="s">
        <v>9599</v>
      </c>
      <c r="B1323" s="3" t="s">
        <v>9600</v>
      </c>
      <c r="C1323" s="2" t="s">
        <v>9142</v>
      </c>
      <c r="D1323" s="2" t="s">
        <v>7505</v>
      </c>
      <c r="E1323" s="2" t="s">
        <v>7164</v>
      </c>
      <c r="F1323" s="3" t="s">
        <v>1660</v>
      </c>
      <c r="H1323" s="8"/>
      <c r="I1323" s="8"/>
      <c r="L1323" s="16"/>
      <c r="M1323" s="8"/>
      <c r="N1323" s="8" t="s">
        <v>7823</v>
      </c>
      <c r="O1323" s="8"/>
      <c r="Q1323" s="8"/>
      <c r="R1323" s="16" t="s">
        <v>7823</v>
      </c>
      <c r="S1323" s="8"/>
      <c r="V1323" s="8"/>
      <c r="X1323" s="8"/>
      <c r="Y1323" s="22"/>
      <c r="AC1323" s="8">
        <f t="shared" si="238"/>
        <v>2</v>
      </c>
      <c r="AD1323" s="8">
        <f t="shared" si="239"/>
        <v>0</v>
      </c>
      <c r="AE1323" s="8">
        <f t="shared" si="240"/>
        <v>0</v>
      </c>
      <c r="AF1323" s="8">
        <f t="shared" si="242"/>
        <v>0</v>
      </c>
      <c r="AG1323" s="3">
        <f t="shared" si="241"/>
        <v>2</v>
      </c>
    </row>
    <row r="1324" spans="1:33">
      <c r="A1324" s="3" t="s">
        <v>9599</v>
      </c>
      <c r="B1324" s="3" t="s">
        <v>9600</v>
      </c>
      <c r="C1324" s="2" t="s">
        <v>9142</v>
      </c>
      <c r="D1324" s="2" t="s">
        <v>7165</v>
      </c>
      <c r="E1324" s="2" t="s">
        <v>6988</v>
      </c>
      <c r="F1324" s="3" t="s">
        <v>1658</v>
      </c>
      <c r="H1324" s="8"/>
      <c r="I1324" s="8"/>
      <c r="L1324" s="16" t="s">
        <v>10049</v>
      </c>
      <c r="M1324" s="8"/>
      <c r="O1324" s="8"/>
      <c r="Q1324" s="8"/>
      <c r="S1324" s="8"/>
      <c r="V1324" s="8" t="s">
        <v>7823</v>
      </c>
      <c r="X1324" s="8"/>
      <c r="Y1324" s="22"/>
      <c r="AC1324" s="8">
        <f t="shared" si="238"/>
        <v>2</v>
      </c>
      <c r="AD1324" s="8">
        <f t="shared" si="239"/>
        <v>0</v>
      </c>
      <c r="AE1324" s="8">
        <f t="shared" si="240"/>
        <v>0</v>
      </c>
      <c r="AF1324" s="8">
        <f t="shared" si="242"/>
        <v>0</v>
      </c>
      <c r="AG1324" s="3">
        <f t="shared" si="241"/>
        <v>2</v>
      </c>
    </row>
    <row r="1325" spans="1:33">
      <c r="A1325" s="3" t="s">
        <v>9599</v>
      </c>
      <c r="B1325" s="3" t="s">
        <v>9600</v>
      </c>
      <c r="C1325" s="2" t="s">
        <v>9142</v>
      </c>
      <c r="D1325" s="2" t="s">
        <v>8709</v>
      </c>
      <c r="E1325" s="2" t="s">
        <v>7699</v>
      </c>
      <c r="F1325" s="3" t="s">
        <v>1787</v>
      </c>
      <c r="H1325" s="8"/>
      <c r="I1325" s="8" t="s">
        <v>7823</v>
      </c>
      <c r="J1325" s="72" t="s">
        <v>7823</v>
      </c>
      <c r="L1325" s="16" t="s">
        <v>10049</v>
      </c>
      <c r="M1325" s="8"/>
      <c r="N1325" s="8" t="s">
        <v>7823</v>
      </c>
      <c r="O1325" s="8"/>
      <c r="P1325" s="8" t="s">
        <v>7823</v>
      </c>
      <c r="Q1325" s="8"/>
      <c r="R1325" s="16" t="s">
        <v>7823</v>
      </c>
      <c r="S1325" s="8"/>
      <c r="V1325" s="8" t="s">
        <v>7823</v>
      </c>
      <c r="X1325" s="8"/>
      <c r="Y1325" s="22"/>
      <c r="AC1325" s="8">
        <f t="shared" si="238"/>
        <v>7</v>
      </c>
      <c r="AD1325" s="8">
        <f t="shared" si="239"/>
        <v>0</v>
      </c>
      <c r="AE1325" s="8">
        <f t="shared" si="240"/>
        <v>0</v>
      </c>
      <c r="AF1325" s="8">
        <f t="shared" si="242"/>
        <v>0</v>
      </c>
      <c r="AG1325" s="3">
        <f t="shared" si="241"/>
        <v>7</v>
      </c>
    </row>
    <row r="1326" spans="1:33">
      <c r="A1326" s="3" t="s">
        <v>9599</v>
      </c>
      <c r="B1326" s="3" t="s">
        <v>9600</v>
      </c>
      <c r="C1326" s="2" t="s">
        <v>9142</v>
      </c>
      <c r="D1326" s="2" t="s">
        <v>7516</v>
      </c>
      <c r="E1326" s="2" t="s">
        <v>7168</v>
      </c>
      <c r="F1326" s="3" t="s">
        <v>1952</v>
      </c>
      <c r="H1326" s="8"/>
      <c r="I1326" s="8" t="s">
        <v>7823</v>
      </c>
      <c r="J1326" s="72" t="s">
        <v>7823</v>
      </c>
      <c r="L1326" s="16"/>
      <c r="M1326" s="8"/>
      <c r="O1326" s="8" t="s">
        <v>7823</v>
      </c>
      <c r="P1326" s="8" t="s">
        <v>7823</v>
      </c>
      <c r="Q1326" s="8"/>
      <c r="S1326" s="8" t="s">
        <v>7823</v>
      </c>
      <c r="V1326" s="8" t="s">
        <v>7823</v>
      </c>
      <c r="X1326" s="8"/>
      <c r="Y1326" s="22"/>
      <c r="AC1326" s="8">
        <f t="shared" si="238"/>
        <v>6</v>
      </c>
      <c r="AD1326" s="8">
        <f t="shared" si="239"/>
        <v>0</v>
      </c>
      <c r="AE1326" s="8">
        <f t="shared" si="240"/>
        <v>0</v>
      </c>
      <c r="AF1326" s="8">
        <f t="shared" si="242"/>
        <v>0</v>
      </c>
      <c r="AG1326" s="3">
        <f t="shared" si="241"/>
        <v>6</v>
      </c>
    </row>
    <row r="1327" spans="1:33">
      <c r="A1327" s="3" t="s">
        <v>9599</v>
      </c>
      <c r="B1327" s="3" t="s">
        <v>9600</v>
      </c>
      <c r="C1327" s="2" t="s">
        <v>8009</v>
      </c>
      <c r="D1327" s="2" t="s">
        <v>8135</v>
      </c>
      <c r="E1327" s="2" t="s">
        <v>7037</v>
      </c>
      <c r="F1327" s="3" t="s">
        <v>9413</v>
      </c>
      <c r="G1327" s="8" t="s">
        <v>7823</v>
      </c>
      <c r="H1327" s="8"/>
      <c r="I1327" s="8"/>
      <c r="J1327" s="72" t="s">
        <v>7823</v>
      </c>
      <c r="L1327" s="16"/>
      <c r="M1327" s="8"/>
      <c r="O1327" s="8"/>
      <c r="Q1327" s="16" t="s">
        <v>7823</v>
      </c>
      <c r="S1327" s="8"/>
      <c r="V1327" s="8"/>
      <c r="X1327" s="8"/>
      <c r="Y1327" s="22"/>
      <c r="AC1327" s="8">
        <f t="shared" si="238"/>
        <v>3</v>
      </c>
      <c r="AD1327" s="8">
        <f t="shared" si="239"/>
        <v>0</v>
      </c>
      <c r="AE1327" s="8">
        <f t="shared" si="240"/>
        <v>0</v>
      </c>
      <c r="AF1327" s="8">
        <f t="shared" si="242"/>
        <v>0</v>
      </c>
      <c r="AG1327" s="3">
        <f t="shared" si="241"/>
        <v>3</v>
      </c>
    </row>
    <row r="1328" spans="1:33">
      <c r="A1328" s="3" t="s">
        <v>9599</v>
      </c>
      <c r="B1328" s="3" t="s">
        <v>9600</v>
      </c>
      <c r="C1328" s="2" t="s">
        <v>8202</v>
      </c>
      <c r="D1328" s="2" t="s">
        <v>6906</v>
      </c>
      <c r="E1328" s="2" t="s">
        <v>7257</v>
      </c>
      <c r="F1328" s="3" t="s">
        <v>3543</v>
      </c>
      <c r="G1328" s="8" t="s">
        <v>7278</v>
      </c>
      <c r="H1328" s="8"/>
      <c r="I1328" s="8"/>
      <c r="J1328" s="73" t="s">
        <v>8991</v>
      </c>
      <c r="L1328" s="32"/>
      <c r="M1328" s="8"/>
      <c r="O1328" s="8"/>
      <c r="Q1328" s="16"/>
      <c r="S1328" s="8"/>
      <c r="V1328" s="8"/>
      <c r="X1328" s="8"/>
      <c r="Y1328" s="22"/>
      <c r="AC1328" s="8">
        <f t="shared" si="238"/>
        <v>1</v>
      </c>
      <c r="AD1328" s="8">
        <f t="shared" si="239"/>
        <v>0</v>
      </c>
      <c r="AE1328" s="8">
        <f t="shared" si="240"/>
        <v>0</v>
      </c>
      <c r="AF1328" s="8">
        <f t="shared" si="242"/>
        <v>0</v>
      </c>
      <c r="AG1328" s="3">
        <f t="shared" si="241"/>
        <v>1</v>
      </c>
    </row>
    <row r="1329" spans="1:33">
      <c r="A1329" s="3" t="s">
        <v>9599</v>
      </c>
      <c r="B1329" s="3" t="s">
        <v>9600</v>
      </c>
      <c r="C1329" s="2" t="s">
        <v>9050</v>
      </c>
      <c r="D1329" s="2" t="s">
        <v>6494</v>
      </c>
      <c r="E1329" s="2" t="s">
        <v>6839</v>
      </c>
      <c r="F1329" s="3" t="s">
        <v>2419</v>
      </c>
      <c r="H1329" s="8"/>
      <c r="I1329" s="8"/>
      <c r="L1329" s="16" t="s">
        <v>10049</v>
      </c>
      <c r="M1329" s="8"/>
      <c r="N1329" s="8" t="s">
        <v>7278</v>
      </c>
      <c r="O1329" s="8"/>
      <c r="Q1329" s="8"/>
      <c r="S1329" s="8"/>
      <c r="V1329" s="8" t="s">
        <v>7823</v>
      </c>
      <c r="X1329" s="8"/>
      <c r="Y1329" s="22"/>
      <c r="AC1329" s="8">
        <f t="shared" si="238"/>
        <v>2</v>
      </c>
      <c r="AD1329" s="8">
        <f t="shared" si="239"/>
        <v>0</v>
      </c>
      <c r="AE1329" s="8">
        <f t="shared" si="240"/>
        <v>0</v>
      </c>
      <c r="AF1329" s="8">
        <f t="shared" si="242"/>
        <v>0</v>
      </c>
      <c r="AG1329" s="3">
        <f t="shared" si="241"/>
        <v>2</v>
      </c>
    </row>
    <row r="1330" spans="1:33">
      <c r="A1330" s="3" t="s">
        <v>9599</v>
      </c>
      <c r="B1330" s="3" t="s">
        <v>9600</v>
      </c>
      <c r="C1330" s="2" t="s">
        <v>9050</v>
      </c>
      <c r="D1330" s="2" t="s">
        <v>6315</v>
      </c>
      <c r="E1330" s="2" t="s">
        <v>6320</v>
      </c>
      <c r="F1330" s="3" t="s">
        <v>2269</v>
      </c>
      <c r="H1330" s="8"/>
      <c r="I1330" s="8"/>
      <c r="L1330" s="23" t="s">
        <v>8991</v>
      </c>
      <c r="M1330" s="8"/>
      <c r="O1330" s="8"/>
      <c r="Q1330" s="8"/>
      <c r="S1330" s="8"/>
      <c r="V1330" s="8"/>
      <c r="X1330" s="8"/>
      <c r="Y1330" s="22"/>
      <c r="AC1330" s="8">
        <f t="shared" si="238"/>
        <v>1</v>
      </c>
      <c r="AD1330" s="8">
        <f t="shared" si="239"/>
        <v>0</v>
      </c>
      <c r="AE1330" s="8">
        <f t="shared" si="240"/>
        <v>0</v>
      </c>
      <c r="AF1330" s="8">
        <f t="shared" si="242"/>
        <v>0</v>
      </c>
      <c r="AG1330" s="3">
        <f t="shared" si="241"/>
        <v>1</v>
      </c>
    </row>
    <row r="1331" spans="1:33">
      <c r="A1331" s="3" t="s">
        <v>9599</v>
      </c>
      <c r="B1331" s="3" t="s">
        <v>9600</v>
      </c>
      <c r="C1331" s="2" t="s">
        <v>9050</v>
      </c>
      <c r="D1331" s="2" t="s">
        <v>6496</v>
      </c>
      <c r="E1331" s="2" t="s">
        <v>6161</v>
      </c>
      <c r="F1331" s="3" t="s">
        <v>2421</v>
      </c>
      <c r="H1331" s="8"/>
      <c r="I1331" s="8"/>
      <c r="L1331" s="16"/>
      <c r="M1331" s="8"/>
      <c r="N1331" s="8" t="s">
        <v>7823</v>
      </c>
      <c r="O1331" s="8"/>
      <c r="Q1331" s="8"/>
      <c r="R1331" s="16" t="s">
        <v>7823</v>
      </c>
      <c r="S1331" s="8"/>
      <c r="V1331" s="8"/>
      <c r="X1331" s="8"/>
      <c r="Y1331" s="22"/>
      <c r="AC1331" s="8">
        <f t="shared" si="238"/>
        <v>2</v>
      </c>
      <c r="AD1331" s="8">
        <f t="shared" si="239"/>
        <v>0</v>
      </c>
      <c r="AE1331" s="8">
        <f t="shared" si="240"/>
        <v>0</v>
      </c>
      <c r="AF1331" s="8">
        <f t="shared" si="242"/>
        <v>0</v>
      </c>
      <c r="AG1331" s="3">
        <f t="shared" si="241"/>
        <v>2</v>
      </c>
    </row>
    <row r="1332" spans="1:33">
      <c r="A1332" s="3" t="s">
        <v>9599</v>
      </c>
      <c r="B1332" s="3" t="s">
        <v>9600</v>
      </c>
      <c r="C1332" s="2" t="s">
        <v>9050</v>
      </c>
      <c r="D1332" s="2" t="s">
        <v>6669</v>
      </c>
      <c r="E1332" s="2" t="s">
        <v>6316</v>
      </c>
      <c r="F1332" s="3" t="s">
        <v>2261</v>
      </c>
      <c r="H1332" s="8"/>
      <c r="I1332" s="8" t="s">
        <v>7823</v>
      </c>
      <c r="L1332" s="16"/>
      <c r="M1332" s="8"/>
      <c r="O1332" s="8"/>
      <c r="Q1332" s="8"/>
      <c r="R1332" s="16" t="s">
        <v>7823</v>
      </c>
      <c r="S1332" s="8"/>
      <c r="V1332" s="8"/>
      <c r="X1332" s="8"/>
      <c r="Y1332" s="22"/>
      <c r="AC1332" s="8">
        <f t="shared" si="238"/>
        <v>2</v>
      </c>
      <c r="AD1332" s="8">
        <f t="shared" si="239"/>
        <v>0</v>
      </c>
      <c r="AE1332" s="8">
        <f t="shared" si="240"/>
        <v>0</v>
      </c>
      <c r="AF1332" s="8">
        <f t="shared" si="242"/>
        <v>0</v>
      </c>
      <c r="AG1332" s="3">
        <f t="shared" si="241"/>
        <v>2</v>
      </c>
    </row>
    <row r="1333" spans="1:33">
      <c r="A1333" s="3" t="s">
        <v>9599</v>
      </c>
      <c r="B1333" s="3" t="s">
        <v>9600</v>
      </c>
      <c r="C1333" s="2" t="s">
        <v>9155</v>
      </c>
      <c r="D1333" s="2" t="s">
        <v>7207</v>
      </c>
      <c r="E1333" s="2" t="s">
        <v>6142</v>
      </c>
      <c r="F1333" s="3" t="s">
        <v>2412</v>
      </c>
      <c r="H1333" s="8"/>
      <c r="I1333" s="8"/>
      <c r="L1333" s="16" t="s">
        <v>10049</v>
      </c>
      <c r="M1333" s="8"/>
      <c r="O1333" s="8"/>
      <c r="Q1333" s="8"/>
      <c r="S1333" s="8"/>
      <c r="V1333" s="8"/>
      <c r="X1333" s="8"/>
      <c r="Y1333" s="22"/>
      <c r="AC1333" s="8">
        <f t="shared" si="238"/>
        <v>1</v>
      </c>
      <c r="AD1333" s="8">
        <f t="shared" si="239"/>
        <v>0</v>
      </c>
      <c r="AE1333" s="8">
        <f t="shared" si="240"/>
        <v>0</v>
      </c>
      <c r="AF1333" s="8">
        <f t="shared" si="242"/>
        <v>0</v>
      </c>
      <c r="AG1333" s="3">
        <f t="shared" si="241"/>
        <v>1</v>
      </c>
    </row>
    <row r="1334" spans="1:33">
      <c r="A1334" s="3" t="s">
        <v>9599</v>
      </c>
      <c r="B1334" s="3" t="s">
        <v>9600</v>
      </c>
      <c r="C1334" s="2" t="s">
        <v>9155</v>
      </c>
      <c r="D1334" s="2" t="s">
        <v>6841</v>
      </c>
      <c r="E1334" s="2" t="s">
        <v>5632</v>
      </c>
      <c r="F1334" s="3" t="s">
        <v>2413</v>
      </c>
      <c r="H1334" s="8"/>
      <c r="I1334" s="8"/>
      <c r="L1334" s="16" t="s">
        <v>10049</v>
      </c>
      <c r="M1334" s="8"/>
      <c r="N1334" s="8" t="s">
        <v>7823</v>
      </c>
      <c r="O1334" s="8"/>
      <c r="Q1334" s="8"/>
      <c r="S1334" s="8"/>
      <c r="V1334" s="8"/>
      <c r="X1334" s="8"/>
      <c r="Y1334" s="22"/>
      <c r="AC1334" s="8">
        <f t="shared" si="238"/>
        <v>2</v>
      </c>
      <c r="AD1334" s="8">
        <f t="shared" si="239"/>
        <v>0</v>
      </c>
      <c r="AE1334" s="8">
        <f t="shared" si="240"/>
        <v>0</v>
      </c>
      <c r="AF1334" s="8">
        <f t="shared" si="242"/>
        <v>0</v>
      </c>
      <c r="AG1334" s="3">
        <f t="shared" si="241"/>
        <v>2</v>
      </c>
    </row>
    <row r="1335" spans="1:33">
      <c r="A1335" s="3" t="s">
        <v>9599</v>
      </c>
      <c r="B1335" s="3" t="s">
        <v>9600</v>
      </c>
      <c r="C1335" s="2" t="s">
        <v>9155</v>
      </c>
      <c r="D1335" s="2" t="s">
        <v>6143</v>
      </c>
      <c r="E1335" s="2" t="s">
        <v>6313</v>
      </c>
      <c r="F1335" s="3" t="s">
        <v>2876</v>
      </c>
      <c r="H1335" s="8"/>
      <c r="I1335" s="8"/>
      <c r="L1335" s="16" t="s">
        <v>10049</v>
      </c>
      <c r="M1335" s="8"/>
      <c r="O1335" s="8"/>
      <c r="Q1335" s="8"/>
      <c r="S1335" s="8"/>
      <c r="V1335" s="8" t="s">
        <v>7823</v>
      </c>
      <c r="X1335" s="8"/>
      <c r="Y1335" s="22"/>
      <c r="AC1335" s="8">
        <f t="shared" ref="AC1335:AC1370" si="243">COUNTIF(G1335:Y1335,"X")+COUNTIF(G1335:Y1335, "X(e)")</f>
        <v>2</v>
      </c>
      <c r="AD1335" s="8">
        <f t="shared" ref="AD1335:AD1370" si="244">COUNTIF(G1335:Y1335,"NB")</f>
        <v>0</v>
      </c>
      <c r="AE1335" s="8">
        <f t="shared" ref="AE1335:AE1370" si="245">COUNTIF(G1335:Y1335,"V")</f>
        <v>0</v>
      </c>
      <c r="AF1335" s="8">
        <f t="shared" si="242"/>
        <v>0</v>
      </c>
      <c r="AG1335" s="3">
        <f t="shared" ref="AG1335:AG1370" si="246">SUM(AC1335:AF1335)</f>
        <v>2</v>
      </c>
    </row>
    <row r="1336" spans="1:33">
      <c r="A1336" s="3" t="s">
        <v>9599</v>
      </c>
      <c r="B1336" s="3" t="s">
        <v>9600</v>
      </c>
      <c r="C1336" s="2" t="s">
        <v>9155</v>
      </c>
      <c r="D1336" s="2" t="s">
        <v>6493</v>
      </c>
      <c r="E1336" s="2" t="s">
        <v>6846</v>
      </c>
      <c r="F1336" s="3" t="s">
        <v>2880</v>
      </c>
      <c r="H1336" s="8"/>
      <c r="I1336" s="8" t="s">
        <v>7823</v>
      </c>
      <c r="J1336" s="72" t="s">
        <v>7823</v>
      </c>
      <c r="L1336" s="16" t="s">
        <v>10049</v>
      </c>
      <c r="M1336" s="8"/>
      <c r="N1336" s="8" t="s">
        <v>7823</v>
      </c>
      <c r="O1336" s="8"/>
      <c r="Q1336" s="8"/>
      <c r="R1336" s="16" t="s">
        <v>7823</v>
      </c>
      <c r="S1336" s="8"/>
      <c r="V1336" s="8" t="s">
        <v>7823</v>
      </c>
      <c r="X1336" s="8"/>
      <c r="Y1336" s="22"/>
      <c r="AC1336" s="8">
        <f t="shared" si="243"/>
        <v>6</v>
      </c>
      <c r="AD1336" s="8">
        <f t="shared" si="244"/>
        <v>0</v>
      </c>
      <c r="AE1336" s="8">
        <f t="shared" si="245"/>
        <v>0</v>
      </c>
      <c r="AF1336" s="8">
        <f t="shared" si="242"/>
        <v>0</v>
      </c>
      <c r="AG1336" s="3">
        <f t="shared" si="246"/>
        <v>6</v>
      </c>
    </row>
    <row r="1337" spans="1:33">
      <c r="A1337" s="3" t="s">
        <v>9599</v>
      </c>
      <c r="B1337" s="3" t="s">
        <v>9600</v>
      </c>
      <c r="C1337" s="2" t="s">
        <v>9155</v>
      </c>
      <c r="D1337" s="2" t="s">
        <v>6847</v>
      </c>
      <c r="E1337" s="2" t="s">
        <v>6848</v>
      </c>
      <c r="F1337" s="3" t="s">
        <v>2407</v>
      </c>
      <c r="H1337" s="8"/>
      <c r="I1337" s="8"/>
      <c r="J1337" s="72" t="s">
        <v>7823</v>
      </c>
      <c r="L1337" s="16"/>
      <c r="M1337" s="8"/>
      <c r="O1337" s="8" t="s">
        <v>7823</v>
      </c>
      <c r="P1337" s="8" t="s">
        <v>7823</v>
      </c>
      <c r="Q1337" s="8"/>
      <c r="S1337" s="8" t="s">
        <v>7823</v>
      </c>
      <c r="V1337" s="8" t="s">
        <v>7823</v>
      </c>
      <c r="X1337" s="8"/>
      <c r="Y1337" s="22"/>
      <c r="AC1337" s="8">
        <f t="shared" si="243"/>
        <v>5</v>
      </c>
      <c r="AD1337" s="8">
        <f t="shared" si="244"/>
        <v>0</v>
      </c>
      <c r="AE1337" s="8">
        <f t="shared" si="245"/>
        <v>0</v>
      </c>
      <c r="AF1337" s="8">
        <f t="shared" si="242"/>
        <v>0</v>
      </c>
      <c r="AG1337" s="3">
        <f t="shared" si="246"/>
        <v>5</v>
      </c>
    </row>
    <row r="1338" spans="1:33">
      <c r="A1338" s="3" t="s">
        <v>9599</v>
      </c>
      <c r="B1338" s="3" t="s">
        <v>9600</v>
      </c>
      <c r="C1338" s="2" t="s">
        <v>9155</v>
      </c>
      <c r="D1338" s="2" t="s">
        <v>5971</v>
      </c>
      <c r="E1338" s="2" t="s">
        <v>5972</v>
      </c>
      <c r="F1338" s="3" t="s">
        <v>2262</v>
      </c>
      <c r="H1338" s="8"/>
      <c r="I1338" s="8"/>
      <c r="J1338" s="73" t="s">
        <v>8991</v>
      </c>
      <c r="L1338" s="16"/>
      <c r="M1338" s="8"/>
      <c r="O1338" s="8"/>
      <c r="Q1338" s="8"/>
      <c r="S1338" s="8"/>
      <c r="V1338" s="8"/>
      <c r="X1338" s="8"/>
      <c r="Y1338" s="22"/>
      <c r="AC1338" s="8">
        <f t="shared" si="243"/>
        <v>1</v>
      </c>
      <c r="AD1338" s="8">
        <f t="shared" si="244"/>
        <v>0</v>
      </c>
      <c r="AE1338" s="8">
        <f t="shared" si="245"/>
        <v>0</v>
      </c>
      <c r="AF1338" s="8">
        <f t="shared" si="242"/>
        <v>0</v>
      </c>
      <c r="AG1338" s="3">
        <f t="shared" si="246"/>
        <v>1</v>
      </c>
    </row>
    <row r="1339" spans="1:33">
      <c r="A1339" s="3" t="s">
        <v>9599</v>
      </c>
      <c r="B1339" s="3" t="s">
        <v>9600</v>
      </c>
      <c r="C1339" s="2" t="s">
        <v>9155</v>
      </c>
      <c r="D1339" s="2" t="s">
        <v>6147</v>
      </c>
      <c r="E1339" s="2" t="s">
        <v>6138</v>
      </c>
      <c r="F1339" s="3" t="s">
        <v>2260</v>
      </c>
      <c r="H1339" s="8"/>
      <c r="I1339" s="8"/>
      <c r="J1339" s="73" t="s">
        <v>8991</v>
      </c>
      <c r="L1339" s="16"/>
      <c r="M1339" s="8"/>
      <c r="O1339" s="8"/>
      <c r="Q1339" s="8"/>
      <c r="S1339" s="8"/>
      <c r="V1339" s="8"/>
      <c r="X1339" s="8"/>
      <c r="Y1339" s="22"/>
      <c r="AC1339" s="8">
        <f t="shared" si="243"/>
        <v>1</v>
      </c>
      <c r="AD1339" s="8">
        <f t="shared" si="244"/>
        <v>0</v>
      </c>
      <c r="AE1339" s="8">
        <f t="shared" si="245"/>
        <v>0</v>
      </c>
      <c r="AF1339" s="8">
        <f t="shared" si="242"/>
        <v>0</v>
      </c>
      <c r="AG1339" s="3">
        <f t="shared" si="246"/>
        <v>1</v>
      </c>
    </row>
    <row r="1340" spans="1:33">
      <c r="A1340" s="3" t="s">
        <v>9599</v>
      </c>
      <c r="B1340" s="3" t="s">
        <v>9600</v>
      </c>
      <c r="C1340" s="2" t="s">
        <v>7741</v>
      </c>
      <c r="D1340" s="2" t="s">
        <v>7262</v>
      </c>
      <c r="E1340" s="2" t="s">
        <v>6877</v>
      </c>
      <c r="F1340" s="3" t="s">
        <v>2886</v>
      </c>
      <c r="H1340" s="8"/>
      <c r="I1340" s="8"/>
      <c r="J1340" s="72" t="s">
        <v>7823</v>
      </c>
      <c r="L1340" s="16" t="s">
        <v>10049</v>
      </c>
      <c r="M1340" s="8"/>
      <c r="O1340" s="8" t="s">
        <v>7823</v>
      </c>
      <c r="P1340" s="8" t="s">
        <v>7823</v>
      </c>
      <c r="Q1340" s="8"/>
      <c r="S1340" s="8" t="s">
        <v>7823</v>
      </c>
      <c r="V1340" s="8" t="s">
        <v>7823</v>
      </c>
      <c r="X1340" s="8"/>
      <c r="Y1340" s="22"/>
      <c r="AC1340" s="8">
        <f t="shared" si="243"/>
        <v>6</v>
      </c>
      <c r="AD1340" s="8">
        <f t="shared" si="244"/>
        <v>0</v>
      </c>
      <c r="AE1340" s="8">
        <f t="shared" si="245"/>
        <v>0</v>
      </c>
      <c r="AF1340" s="8">
        <f t="shared" si="242"/>
        <v>0</v>
      </c>
      <c r="AG1340" s="3">
        <f t="shared" si="246"/>
        <v>6</v>
      </c>
    </row>
    <row r="1341" spans="1:33">
      <c r="A1341" s="3" t="s">
        <v>9599</v>
      </c>
      <c r="B1341" s="3" t="s">
        <v>9600</v>
      </c>
      <c r="C1341" s="2" t="s">
        <v>7741</v>
      </c>
      <c r="D1341" s="2" t="s">
        <v>7410</v>
      </c>
      <c r="E1341" s="2" t="s">
        <v>7418</v>
      </c>
      <c r="F1341" s="3" t="s">
        <v>3217</v>
      </c>
      <c r="H1341" s="8"/>
      <c r="I1341" s="8" t="s">
        <v>7823</v>
      </c>
      <c r="L1341" s="16" t="s">
        <v>10049</v>
      </c>
      <c r="M1341" s="8"/>
      <c r="N1341" s="8" t="s">
        <v>7823</v>
      </c>
      <c r="O1341" s="8"/>
      <c r="Q1341" s="8"/>
      <c r="R1341" s="16" t="s">
        <v>7823</v>
      </c>
      <c r="S1341" s="8"/>
      <c r="V1341" s="8" t="s">
        <v>7823</v>
      </c>
      <c r="X1341" s="8"/>
      <c r="Y1341" s="22"/>
      <c r="AC1341" s="8">
        <f t="shared" si="243"/>
        <v>5</v>
      </c>
      <c r="AD1341" s="8">
        <f t="shared" si="244"/>
        <v>0</v>
      </c>
      <c r="AE1341" s="8">
        <f t="shared" si="245"/>
        <v>0</v>
      </c>
      <c r="AF1341" s="8">
        <f t="shared" si="242"/>
        <v>0</v>
      </c>
      <c r="AG1341" s="3">
        <f t="shared" si="246"/>
        <v>5</v>
      </c>
    </row>
    <row r="1342" spans="1:33">
      <c r="A1342" s="3" t="s">
        <v>9599</v>
      </c>
      <c r="B1342" s="3" t="s">
        <v>9600</v>
      </c>
      <c r="C1342" s="2" t="s">
        <v>7741</v>
      </c>
      <c r="D1342" s="2" t="s">
        <v>7419</v>
      </c>
      <c r="E1342" s="2" t="s">
        <v>7950</v>
      </c>
      <c r="F1342" s="3" t="s">
        <v>2874</v>
      </c>
      <c r="G1342" s="8" t="s">
        <v>7823</v>
      </c>
      <c r="H1342" s="8"/>
      <c r="I1342" s="8" t="s">
        <v>7823</v>
      </c>
      <c r="J1342" s="72" t="s">
        <v>7823</v>
      </c>
      <c r="L1342" s="16"/>
      <c r="M1342" s="8"/>
      <c r="O1342" s="8"/>
      <c r="Q1342" s="16" t="s">
        <v>7823</v>
      </c>
      <c r="S1342" s="8"/>
      <c r="V1342" s="8"/>
      <c r="X1342" s="8"/>
      <c r="Y1342" s="22"/>
      <c r="AC1342" s="8">
        <f t="shared" si="243"/>
        <v>4</v>
      </c>
      <c r="AD1342" s="8">
        <f t="shared" si="244"/>
        <v>0</v>
      </c>
      <c r="AE1342" s="8">
        <f t="shared" si="245"/>
        <v>0</v>
      </c>
      <c r="AF1342" s="8">
        <f t="shared" si="242"/>
        <v>0</v>
      </c>
      <c r="AG1342" s="3">
        <f t="shared" si="246"/>
        <v>4</v>
      </c>
    </row>
    <row r="1343" spans="1:33">
      <c r="A1343" s="3" t="s">
        <v>9599</v>
      </c>
      <c r="B1343" s="3" t="s">
        <v>9600</v>
      </c>
      <c r="C1343" s="2" t="s">
        <v>7741</v>
      </c>
      <c r="D1343" s="2" t="s">
        <v>8149</v>
      </c>
      <c r="E1343" s="2" t="s">
        <v>7951</v>
      </c>
      <c r="F1343" s="3" t="s">
        <v>2546</v>
      </c>
      <c r="H1343" s="8"/>
      <c r="I1343" s="8" t="s">
        <v>7823</v>
      </c>
      <c r="L1343" s="16" t="s">
        <v>10049</v>
      </c>
      <c r="M1343" s="8"/>
      <c r="N1343" s="8" t="s">
        <v>7823</v>
      </c>
      <c r="O1343" s="8"/>
      <c r="Q1343" s="8"/>
      <c r="R1343" s="16" t="s">
        <v>7823</v>
      </c>
      <c r="S1343" s="8"/>
      <c r="V1343" s="8" t="s">
        <v>7823</v>
      </c>
      <c r="X1343" s="8"/>
      <c r="Y1343" s="22"/>
      <c r="AC1343" s="8">
        <f t="shared" si="243"/>
        <v>5</v>
      </c>
      <c r="AD1343" s="8">
        <f t="shared" si="244"/>
        <v>0</v>
      </c>
      <c r="AE1343" s="8">
        <f t="shared" si="245"/>
        <v>0</v>
      </c>
      <c r="AF1343" s="8">
        <f t="shared" si="242"/>
        <v>0</v>
      </c>
      <c r="AG1343" s="3">
        <f t="shared" si="246"/>
        <v>5</v>
      </c>
    </row>
    <row r="1344" spans="1:33">
      <c r="A1344" s="3" t="s">
        <v>9599</v>
      </c>
      <c r="B1344" s="3" t="s">
        <v>9600</v>
      </c>
      <c r="C1344" s="2" t="s">
        <v>7741</v>
      </c>
      <c r="D1344" s="2" t="s">
        <v>7234</v>
      </c>
      <c r="E1344" s="2" t="s">
        <v>7417</v>
      </c>
      <c r="F1344" s="3" t="s">
        <v>3375</v>
      </c>
      <c r="H1344" s="8"/>
      <c r="I1344" s="8" t="s">
        <v>7823</v>
      </c>
      <c r="J1344" s="72" t="s">
        <v>7823</v>
      </c>
      <c r="L1344" s="16" t="s">
        <v>10049</v>
      </c>
      <c r="M1344" s="8"/>
      <c r="N1344" s="8" t="s">
        <v>7823</v>
      </c>
      <c r="O1344" s="8" t="s">
        <v>7823</v>
      </c>
      <c r="P1344" s="8" t="s">
        <v>7823</v>
      </c>
      <c r="Q1344" s="8"/>
      <c r="R1344" s="16" t="s">
        <v>7823</v>
      </c>
      <c r="S1344" s="8" t="s">
        <v>7823</v>
      </c>
      <c r="T1344" s="16" t="s">
        <v>7823</v>
      </c>
      <c r="V1344" s="8" t="s">
        <v>7823</v>
      </c>
      <c r="X1344" s="8"/>
      <c r="Y1344" s="22"/>
      <c r="AC1344" s="8">
        <f t="shared" si="243"/>
        <v>10</v>
      </c>
      <c r="AD1344" s="8">
        <f t="shared" si="244"/>
        <v>0</v>
      </c>
      <c r="AE1344" s="8">
        <f t="shared" si="245"/>
        <v>0</v>
      </c>
      <c r="AF1344" s="8">
        <f t="shared" si="242"/>
        <v>0</v>
      </c>
      <c r="AG1344" s="3">
        <f t="shared" si="246"/>
        <v>10</v>
      </c>
    </row>
    <row r="1345" spans="1:33">
      <c r="A1345" s="3" t="s">
        <v>9599</v>
      </c>
      <c r="B1345" s="3" t="s">
        <v>9600</v>
      </c>
      <c r="C1345" s="2" t="s">
        <v>7741</v>
      </c>
      <c r="D1345" s="2" t="s">
        <v>7602</v>
      </c>
      <c r="E1345" s="2" t="s">
        <v>7414</v>
      </c>
      <c r="F1345" s="3" t="s">
        <v>2547</v>
      </c>
      <c r="H1345" s="8"/>
      <c r="I1345" s="8"/>
      <c r="L1345" s="16" t="s">
        <v>10049</v>
      </c>
      <c r="M1345" s="8"/>
      <c r="N1345" s="8" t="s">
        <v>7823</v>
      </c>
      <c r="O1345" s="8"/>
      <c r="Q1345" s="8"/>
      <c r="R1345" s="16" t="s">
        <v>7823</v>
      </c>
      <c r="S1345" s="8"/>
      <c r="V1345" s="8" t="s">
        <v>7823</v>
      </c>
      <c r="X1345" s="8"/>
      <c r="Y1345" s="22"/>
      <c r="AC1345" s="8">
        <f t="shared" si="243"/>
        <v>4</v>
      </c>
      <c r="AD1345" s="8">
        <f t="shared" si="244"/>
        <v>0</v>
      </c>
      <c r="AE1345" s="8">
        <f t="shared" si="245"/>
        <v>0</v>
      </c>
      <c r="AF1345" s="8">
        <f t="shared" si="242"/>
        <v>0</v>
      </c>
      <c r="AG1345" s="3">
        <f t="shared" si="246"/>
        <v>4</v>
      </c>
    </row>
    <row r="1346" spans="1:33">
      <c r="A1346" s="3" t="s">
        <v>9599</v>
      </c>
      <c r="B1346" s="3" t="s">
        <v>9600</v>
      </c>
      <c r="C1346" s="2" t="s">
        <v>8473</v>
      </c>
      <c r="D1346" s="2" t="s">
        <v>7657</v>
      </c>
      <c r="E1346" s="2" t="s">
        <v>7584</v>
      </c>
      <c r="F1346" s="3" t="s">
        <v>2385</v>
      </c>
      <c r="H1346" s="8"/>
      <c r="I1346" s="8"/>
      <c r="J1346" s="72" t="s">
        <v>7823</v>
      </c>
      <c r="L1346" s="16" t="s">
        <v>10049</v>
      </c>
      <c r="M1346" s="8"/>
      <c r="N1346" s="8" t="s">
        <v>7823</v>
      </c>
      <c r="O1346" s="8" t="s">
        <v>7823</v>
      </c>
      <c r="Q1346" s="8"/>
      <c r="R1346" s="16" t="s">
        <v>7823</v>
      </c>
      <c r="S1346" s="8"/>
      <c r="V1346" s="8"/>
      <c r="X1346" s="8"/>
      <c r="Y1346" s="22"/>
      <c r="AC1346" s="8">
        <f t="shared" si="243"/>
        <v>5</v>
      </c>
      <c r="AD1346" s="8">
        <f t="shared" si="244"/>
        <v>0</v>
      </c>
      <c r="AE1346" s="8">
        <f t="shared" si="245"/>
        <v>0</v>
      </c>
      <c r="AF1346" s="8">
        <f t="shared" si="242"/>
        <v>0</v>
      </c>
      <c r="AG1346" s="3">
        <f t="shared" si="246"/>
        <v>5</v>
      </c>
    </row>
    <row r="1347" spans="1:33">
      <c r="A1347" s="3" t="s">
        <v>9599</v>
      </c>
      <c r="B1347" s="3" t="s">
        <v>9600</v>
      </c>
      <c r="C1347" s="2" t="s">
        <v>7692</v>
      </c>
      <c r="D1347" s="2" t="s">
        <v>6958</v>
      </c>
      <c r="E1347" s="2" t="s">
        <v>7052</v>
      </c>
      <c r="F1347" s="3" t="s">
        <v>3216</v>
      </c>
      <c r="H1347" s="8"/>
      <c r="I1347" s="8" t="s">
        <v>7823</v>
      </c>
      <c r="J1347" s="72" t="s">
        <v>7823</v>
      </c>
      <c r="L1347" s="16"/>
      <c r="M1347" s="8"/>
      <c r="O1347" s="8"/>
      <c r="Q1347" s="16" t="s">
        <v>7823</v>
      </c>
      <c r="S1347" s="8"/>
      <c r="V1347" s="8"/>
      <c r="X1347" s="8"/>
      <c r="Y1347" s="22"/>
      <c r="AC1347" s="8">
        <f t="shared" si="243"/>
        <v>3</v>
      </c>
      <c r="AD1347" s="8">
        <f t="shared" si="244"/>
        <v>0</v>
      </c>
      <c r="AE1347" s="8">
        <f t="shared" si="245"/>
        <v>0</v>
      </c>
      <c r="AF1347" s="8">
        <f t="shared" si="242"/>
        <v>0</v>
      </c>
      <c r="AG1347" s="3">
        <f t="shared" si="246"/>
        <v>3</v>
      </c>
    </row>
    <row r="1348" spans="1:33">
      <c r="A1348" s="3" t="s">
        <v>9599</v>
      </c>
      <c r="B1348" s="3" t="s">
        <v>9600</v>
      </c>
      <c r="C1348" s="2" t="s">
        <v>8981</v>
      </c>
      <c r="D1348" s="2" t="s">
        <v>7794</v>
      </c>
      <c r="E1348" s="2" t="s">
        <v>8154</v>
      </c>
      <c r="F1348" s="3" t="s">
        <v>3058</v>
      </c>
      <c r="H1348" s="8"/>
      <c r="I1348" s="8" t="s">
        <v>7278</v>
      </c>
      <c r="J1348" s="72" t="s">
        <v>7823</v>
      </c>
      <c r="L1348" s="32" t="s">
        <v>10049</v>
      </c>
      <c r="M1348" s="8"/>
      <c r="N1348" s="8" t="s">
        <v>7823</v>
      </c>
      <c r="O1348" s="8"/>
      <c r="P1348" s="8" t="s">
        <v>7823</v>
      </c>
      <c r="Q1348" s="16"/>
      <c r="R1348" s="16" t="s">
        <v>7823</v>
      </c>
      <c r="S1348" s="8"/>
      <c r="V1348" s="8" t="s">
        <v>7823</v>
      </c>
      <c r="X1348" s="8"/>
      <c r="Y1348" s="22"/>
      <c r="AC1348" s="8">
        <f t="shared" si="243"/>
        <v>6</v>
      </c>
      <c r="AD1348" s="8">
        <f t="shared" si="244"/>
        <v>0</v>
      </c>
      <c r="AE1348" s="8">
        <f t="shared" si="245"/>
        <v>0</v>
      </c>
      <c r="AF1348" s="8">
        <f t="shared" si="242"/>
        <v>0</v>
      </c>
      <c r="AG1348" s="3">
        <f t="shared" si="246"/>
        <v>6</v>
      </c>
    </row>
    <row r="1349" spans="1:33">
      <c r="A1349" s="3" t="s">
        <v>9599</v>
      </c>
      <c r="B1349" s="3" t="s">
        <v>9600</v>
      </c>
      <c r="C1349" s="2" t="s">
        <v>8981</v>
      </c>
      <c r="D1349" s="2" t="s">
        <v>7077</v>
      </c>
      <c r="E1349" s="2" t="s">
        <v>7086</v>
      </c>
      <c r="F1349" s="3" t="s">
        <v>9037</v>
      </c>
      <c r="G1349" s="8" t="s">
        <v>7823</v>
      </c>
      <c r="H1349" s="8"/>
      <c r="I1349" s="8"/>
      <c r="J1349" s="72" t="s">
        <v>7823</v>
      </c>
      <c r="L1349" s="32"/>
      <c r="M1349" s="8"/>
      <c r="O1349" s="8"/>
      <c r="Q1349" s="16" t="s">
        <v>7823</v>
      </c>
      <c r="S1349" s="8"/>
      <c r="V1349" s="8"/>
      <c r="X1349" s="8"/>
      <c r="Y1349" s="22"/>
      <c r="AC1349" s="8">
        <f t="shared" si="243"/>
        <v>3</v>
      </c>
      <c r="AD1349" s="8">
        <f t="shared" si="244"/>
        <v>0</v>
      </c>
      <c r="AE1349" s="8">
        <f t="shared" si="245"/>
        <v>0</v>
      </c>
      <c r="AF1349" s="8">
        <f t="shared" si="242"/>
        <v>0</v>
      </c>
      <c r="AG1349" s="3">
        <f t="shared" si="246"/>
        <v>3</v>
      </c>
    </row>
    <row r="1350" spans="1:33">
      <c r="A1350" s="3" t="s">
        <v>9599</v>
      </c>
      <c r="B1350" s="3" t="s">
        <v>9600</v>
      </c>
      <c r="C1350" s="2" t="s">
        <v>8981</v>
      </c>
      <c r="D1350" s="2" t="s">
        <v>7771</v>
      </c>
      <c r="E1350" s="2" t="s">
        <v>7404</v>
      </c>
      <c r="F1350" s="3" t="s">
        <v>3052</v>
      </c>
      <c r="G1350" s="8" t="s">
        <v>7823</v>
      </c>
      <c r="H1350" s="8"/>
      <c r="I1350" s="8" t="s">
        <v>7823</v>
      </c>
      <c r="L1350" s="32"/>
      <c r="M1350" s="8"/>
      <c r="O1350" s="8"/>
      <c r="Q1350" s="16"/>
      <c r="S1350" s="8"/>
      <c r="V1350" s="8"/>
      <c r="X1350" s="8"/>
      <c r="Y1350" s="22"/>
      <c r="AC1350" s="8">
        <f t="shared" si="243"/>
        <v>2</v>
      </c>
      <c r="AD1350" s="8">
        <f t="shared" si="244"/>
        <v>0</v>
      </c>
      <c r="AE1350" s="8">
        <f t="shared" si="245"/>
        <v>0</v>
      </c>
      <c r="AF1350" s="8">
        <f t="shared" si="242"/>
        <v>0</v>
      </c>
      <c r="AG1350" s="3">
        <f t="shared" si="246"/>
        <v>2</v>
      </c>
    </row>
    <row r="1351" spans="1:33">
      <c r="A1351" s="3" t="s">
        <v>9599</v>
      </c>
      <c r="B1351" s="3" t="s">
        <v>9600</v>
      </c>
      <c r="C1351" s="2" t="s">
        <v>8981</v>
      </c>
      <c r="D1351" s="2" t="s">
        <v>7223</v>
      </c>
      <c r="E1351" s="2" t="s">
        <v>7585</v>
      </c>
      <c r="F1351" s="3" t="s">
        <v>3053</v>
      </c>
      <c r="G1351" s="8" t="s">
        <v>7278</v>
      </c>
      <c r="H1351" s="8"/>
      <c r="I1351" s="8"/>
      <c r="J1351" s="73" t="s">
        <v>8991</v>
      </c>
      <c r="L1351" s="32"/>
      <c r="M1351" s="8"/>
      <c r="O1351" s="8"/>
      <c r="Q1351" s="16" t="s">
        <v>7278</v>
      </c>
      <c r="S1351" s="8"/>
      <c r="V1351" s="8"/>
      <c r="X1351" s="8"/>
      <c r="Y1351" s="22"/>
      <c r="AC1351" s="8">
        <f t="shared" si="243"/>
        <v>1</v>
      </c>
      <c r="AD1351" s="8">
        <f t="shared" si="244"/>
        <v>0</v>
      </c>
      <c r="AE1351" s="8">
        <f t="shared" si="245"/>
        <v>0</v>
      </c>
      <c r="AF1351" s="8">
        <f t="shared" si="242"/>
        <v>0</v>
      </c>
      <c r="AG1351" s="3">
        <f t="shared" si="246"/>
        <v>1</v>
      </c>
    </row>
    <row r="1352" spans="1:33">
      <c r="A1352" s="3" t="s">
        <v>9599</v>
      </c>
      <c r="B1352" s="3" t="s">
        <v>9600</v>
      </c>
      <c r="C1352" s="2" t="s">
        <v>8981</v>
      </c>
      <c r="D1352" s="2" t="s">
        <v>7645</v>
      </c>
      <c r="E1352" s="2" t="s">
        <v>7046</v>
      </c>
      <c r="F1352" s="3" t="s">
        <v>3054</v>
      </c>
      <c r="H1352" s="8"/>
      <c r="I1352" s="8"/>
      <c r="J1352" s="72" t="s">
        <v>7823</v>
      </c>
      <c r="L1352" s="32" t="s">
        <v>10049</v>
      </c>
      <c r="M1352" s="8"/>
      <c r="N1352" s="8" t="s">
        <v>7823</v>
      </c>
      <c r="O1352" s="8"/>
      <c r="Q1352" s="16"/>
      <c r="S1352" s="8"/>
      <c r="V1352" s="8" t="s">
        <v>7823</v>
      </c>
      <c r="X1352" s="8"/>
      <c r="Y1352" s="22"/>
      <c r="AC1352" s="8">
        <f t="shared" si="243"/>
        <v>4</v>
      </c>
      <c r="AD1352" s="8">
        <f t="shared" si="244"/>
        <v>0</v>
      </c>
      <c r="AE1352" s="8">
        <f t="shared" si="245"/>
        <v>0</v>
      </c>
      <c r="AF1352" s="8">
        <f t="shared" si="242"/>
        <v>0</v>
      </c>
      <c r="AG1352" s="3">
        <f t="shared" si="246"/>
        <v>4</v>
      </c>
    </row>
    <row r="1353" spans="1:33">
      <c r="A1353" s="3" t="s">
        <v>9599</v>
      </c>
      <c r="B1353" s="3" t="s">
        <v>9600</v>
      </c>
      <c r="C1353" s="2" t="s">
        <v>8981</v>
      </c>
      <c r="D1353" s="2" t="s">
        <v>7604</v>
      </c>
      <c r="E1353" s="2" t="s">
        <v>7239</v>
      </c>
      <c r="F1353" s="3" t="s">
        <v>2889</v>
      </c>
      <c r="H1353" s="8"/>
      <c r="I1353" s="8"/>
      <c r="J1353" s="72" t="s">
        <v>7823</v>
      </c>
      <c r="L1353" s="32"/>
      <c r="M1353" s="8"/>
      <c r="O1353" s="8" t="s">
        <v>7823</v>
      </c>
      <c r="P1353" s="8" t="s">
        <v>7823</v>
      </c>
      <c r="Q1353" s="16"/>
      <c r="S1353" s="8" t="s">
        <v>7823</v>
      </c>
      <c r="V1353" s="8" t="s">
        <v>7823</v>
      </c>
      <c r="X1353" s="8"/>
      <c r="Y1353" s="22"/>
      <c r="AC1353" s="8">
        <f t="shared" si="243"/>
        <v>5</v>
      </c>
      <c r="AD1353" s="8">
        <f t="shared" si="244"/>
        <v>0</v>
      </c>
      <c r="AE1353" s="8">
        <f t="shared" si="245"/>
        <v>0</v>
      </c>
      <c r="AF1353" s="8">
        <f t="shared" si="242"/>
        <v>0</v>
      </c>
      <c r="AG1353" s="3">
        <f t="shared" si="246"/>
        <v>5</v>
      </c>
    </row>
    <row r="1354" spans="1:33">
      <c r="A1354" s="3" t="s">
        <v>9599</v>
      </c>
      <c r="B1354" s="3" t="s">
        <v>9600</v>
      </c>
      <c r="C1354" s="2" t="s">
        <v>8981</v>
      </c>
      <c r="D1354" s="2" t="s">
        <v>7060</v>
      </c>
      <c r="E1354" s="2" t="s">
        <v>7424</v>
      </c>
      <c r="F1354" s="3" t="s">
        <v>2899</v>
      </c>
      <c r="H1354" s="8"/>
      <c r="I1354" s="8"/>
      <c r="J1354" s="73" t="s">
        <v>8991</v>
      </c>
      <c r="L1354" s="32"/>
      <c r="M1354" s="8"/>
      <c r="O1354" s="8"/>
      <c r="Q1354" s="16"/>
      <c r="S1354" s="8"/>
      <c r="V1354" s="8"/>
      <c r="X1354" s="8"/>
      <c r="Y1354" s="22"/>
      <c r="AC1354" s="8">
        <f t="shared" si="243"/>
        <v>1</v>
      </c>
      <c r="AD1354" s="8">
        <f t="shared" si="244"/>
        <v>0</v>
      </c>
      <c r="AE1354" s="8">
        <f t="shared" si="245"/>
        <v>0</v>
      </c>
      <c r="AF1354" s="8">
        <f t="shared" si="242"/>
        <v>0</v>
      </c>
      <c r="AG1354" s="3">
        <f t="shared" si="246"/>
        <v>1</v>
      </c>
    </row>
    <row r="1355" spans="1:33">
      <c r="A1355" s="3" t="s">
        <v>9599</v>
      </c>
      <c r="B1355" s="3" t="s">
        <v>9600</v>
      </c>
      <c r="C1355" s="2" t="s">
        <v>8981</v>
      </c>
      <c r="D1355" s="2" t="s">
        <v>7593</v>
      </c>
      <c r="E1355" s="2" t="s">
        <v>7962</v>
      </c>
      <c r="F1355" s="3" t="s">
        <v>3038</v>
      </c>
      <c r="H1355" s="8"/>
      <c r="I1355" s="8" t="s">
        <v>7823</v>
      </c>
      <c r="J1355" s="72" t="s">
        <v>7823</v>
      </c>
      <c r="L1355" s="32" t="s">
        <v>10049</v>
      </c>
      <c r="M1355" s="16" t="s">
        <v>9283</v>
      </c>
      <c r="N1355" s="8" t="s">
        <v>7823</v>
      </c>
      <c r="O1355" s="8"/>
      <c r="P1355" s="8" t="s">
        <v>7823</v>
      </c>
      <c r="Q1355" s="16"/>
      <c r="R1355" s="16" t="s">
        <v>7823</v>
      </c>
      <c r="S1355" s="8" t="s">
        <v>7823</v>
      </c>
      <c r="T1355" s="16" t="s">
        <v>7823</v>
      </c>
      <c r="V1355" s="8" t="s">
        <v>7823</v>
      </c>
      <c r="X1355" s="8"/>
      <c r="Y1355" s="22"/>
      <c r="AC1355" s="8">
        <f t="shared" si="243"/>
        <v>9</v>
      </c>
      <c r="AD1355" s="8">
        <f t="shared" si="244"/>
        <v>0</v>
      </c>
      <c r="AE1355" s="8">
        <f t="shared" si="245"/>
        <v>0</v>
      </c>
      <c r="AF1355" s="8">
        <f t="shared" si="242"/>
        <v>1</v>
      </c>
      <c r="AG1355" s="3">
        <f t="shared" si="246"/>
        <v>10</v>
      </c>
    </row>
    <row r="1356" spans="1:33">
      <c r="A1356" s="3" t="s">
        <v>9599</v>
      </c>
      <c r="B1356" s="3" t="s">
        <v>9600</v>
      </c>
      <c r="C1356" s="2" t="s">
        <v>8981</v>
      </c>
      <c r="D1356" s="2" t="s">
        <v>7790</v>
      </c>
      <c r="E1356" s="2" t="s">
        <v>7051</v>
      </c>
      <c r="F1356" s="3" t="s">
        <v>3206</v>
      </c>
      <c r="H1356" s="8" t="s">
        <v>9737</v>
      </c>
      <c r="I1356" s="8"/>
      <c r="L1356" s="32"/>
      <c r="M1356" s="8" t="s">
        <v>9283</v>
      </c>
      <c r="O1356" s="8"/>
      <c r="Q1356" s="16"/>
      <c r="S1356" s="8"/>
      <c r="V1356" s="8" t="s">
        <v>7823</v>
      </c>
      <c r="X1356" s="8" t="s">
        <v>7823</v>
      </c>
      <c r="Y1356" s="22"/>
      <c r="AC1356" s="8">
        <f t="shared" si="243"/>
        <v>2</v>
      </c>
      <c r="AD1356" s="8">
        <f t="shared" si="244"/>
        <v>0</v>
      </c>
      <c r="AE1356" s="8">
        <f t="shared" si="245"/>
        <v>0</v>
      </c>
      <c r="AF1356" s="8">
        <f t="shared" si="242"/>
        <v>1</v>
      </c>
      <c r="AG1356" s="3">
        <f t="shared" si="246"/>
        <v>3</v>
      </c>
    </row>
    <row r="1357" spans="1:33">
      <c r="A1357" s="3" t="s">
        <v>9599</v>
      </c>
      <c r="B1357" s="3" t="s">
        <v>9600</v>
      </c>
      <c r="C1357" s="2" t="s">
        <v>8981</v>
      </c>
      <c r="D1357" s="2" t="s">
        <v>7054</v>
      </c>
      <c r="E1357" s="2" t="s">
        <v>6873</v>
      </c>
      <c r="F1357" s="3" t="s">
        <v>9188</v>
      </c>
      <c r="G1357" s="8" t="s">
        <v>7823</v>
      </c>
      <c r="H1357" s="8"/>
      <c r="I1357" s="8" t="s">
        <v>7823</v>
      </c>
      <c r="J1357" s="72" t="s">
        <v>7823</v>
      </c>
      <c r="L1357" s="32"/>
      <c r="M1357" s="8"/>
      <c r="O1357" s="8"/>
      <c r="Q1357" s="16" t="s">
        <v>7823</v>
      </c>
      <c r="R1357" s="16" t="s">
        <v>7277</v>
      </c>
      <c r="S1357" s="8"/>
      <c r="V1357" s="8"/>
      <c r="X1357" s="8"/>
      <c r="Y1357" s="22"/>
      <c r="AC1357" s="8">
        <f t="shared" si="243"/>
        <v>4</v>
      </c>
      <c r="AD1357" s="8">
        <f t="shared" si="244"/>
        <v>0</v>
      </c>
      <c r="AE1357" s="8">
        <f t="shared" si="245"/>
        <v>1</v>
      </c>
      <c r="AF1357" s="8">
        <f t="shared" si="242"/>
        <v>0</v>
      </c>
      <c r="AG1357" s="3">
        <f t="shared" si="246"/>
        <v>5</v>
      </c>
    </row>
    <row r="1358" spans="1:33">
      <c r="A1358" s="3" t="s">
        <v>9599</v>
      </c>
      <c r="B1358" s="3" t="s">
        <v>9600</v>
      </c>
      <c r="C1358" s="2" t="s">
        <v>8981</v>
      </c>
      <c r="D1358" s="2" t="s">
        <v>7067</v>
      </c>
      <c r="E1358" s="2" t="s">
        <v>7447</v>
      </c>
      <c r="F1358" s="3" t="s">
        <v>3064</v>
      </c>
      <c r="H1358" s="8"/>
      <c r="I1358" s="8" t="s">
        <v>7823</v>
      </c>
      <c r="J1358" s="72" t="s">
        <v>7823</v>
      </c>
      <c r="L1358" s="32" t="s">
        <v>10049</v>
      </c>
      <c r="M1358" s="8"/>
      <c r="N1358" s="8" t="s">
        <v>7823</v>
      </c>
      <c r="O1358" s="8" t="s">
        <v>7823</v>
      </c>
      <c r="P1358" s="8" t="s">
        <v>7823</v>
      </c>
      <c r="Q1358" s="16"/>
      <c r="R1358" s="16" t="s">
        <v>7823</v>
      </c>
      <c r="S1358" s="8" t="s">
        <v>7823</v>
      </c>
      <c r="V1358" s="8" t="s">
        <v>7823</v>
      </c>
      <c r="X1358" s="8"/>
      <c r="Y1358" s="22"/>
      <c r="AC1358" s="8">
        <f t="shared" si="243"/>
        <v>9</v>
      </c>
      <c r="AD1358" s="8">
        <f t="shared" si="244"/>
        <v>0</v>
      </c>
      <c r="AE1358" s="8">
        <f t="shared" si="245"/>
        <v>0</v>
      </c>
      <c r="AF1358" s="8">
        <f t="shared" si="242"/>
        <v>0</v>
      </c>
      <c r="AG1358" s="3">
        <f t="shared" si="246"/>
        <v>9</v>
      </c>
    </row>
    <row r="1359" spans="1:33">
      <c r="A1359" s="3" t="s">
        <v>9599</v>
      </c>
      <c r="B1359" s="3" t="s">
        <v>9600</v>
      </c>
      <c r="C1359" s="2" t="s">
        <v>8981</v>
      </c>
      <c r="D1359" s="2" t="s">
        <v>7960</v>
      </c>
      <c r="E1359" s="2" t="s">
        <v>7961</v>
      </c>
      <c r="F1359" s="3" t="s">
        <v>2580</v>
      </c>
      <c r="H1359" s="8"/>
      <c r="I1359" s="8"/>
      <c r="J1359" s="73" t="s">
        <v>8991</v>
      </c>
      <c r="L1359" s="32"/>
      <c r="M1359" s="8"/>
      <c r="O1359" s="8"/>
      <c r="Q1359" s="16"/>
      <c r="S1359" s="8"/>
      <c r="V1359" s="8"/>
      <c r="X1359" s="8"/>
      <c r="Y1359" s="22"/>
      <c r="AC1359" s="8">
        <f t="shared" si="243"/>
        <v>1</v>
      </c>
      <c r="AD1359" s="8">
        <f t="shared" si="244"/>
        <v>0</v>
      </c>
      <c r="AE1359" s="8">
        <f t="shared" si="245"/>
        <v>0</v>
      </c>
      <c r="AF1359" s="8">
        <f t="shared" si="242"/>
        <v>0</v>
      </c>
      <c r="AG1359" s="3">
        <f t="shared" si="246"/>
        <v>1</v>
      </c>
    </row>
    <row r="1360" spans="1:33">
      <c r="A1360" s="3" t="s">
        <v>9599</v>
      </c>
      <c r="B1360" s="3" t="s">
        <v>9600</v>
      </c>
      <c r="C1360" s="2" t="s">
        <v>8981</v>
      </c>
      <c r="D1360" s="2" t="s">
        <v>8033</v>
      </c>
      <c r="E1360" s="2" t="s">
        <v>7605</v>
      </c>
      <c r="F1360" s="3" t="s">
        <v>2887</v>
      </c>
      <c r="H1360" s="8"/>
      <c r="I1360" s="8"/>
      <c r="J1360" s="73" t="s">
        <v>8991</v>
      </c>
      <c r="L1360" s="32"/>
      <c r="M1360" s="8"/>
      <c r="O1360" s="8"/>
      <c r="Q1360" s="16"/>
      <c r="S1360" s="8"/>
      <c r="V1360" s="8"/>
      <c r="X1360" s="8"/>
      <c r="Y1360" s="22"/>
      <c r="AC1360" s="8">
        <f t="shared" si="243"/>
        <v>1</v>
      </c>
      <c r="AD1360" s="8">
        <f t="shared" si="244"/>
        <v>0</v>
      </c>
      <c r="AE1360" s="8">
        <f t="shared" si="245"/>
        <v>0</v>
      </c>
      <c r="AF1360" s="8">
        <f t="shared" si="242"/>
        <v>0</v>
      </c>
      <c r="AG1360" s="3">
        <f t="shared" si="246"/>
        <v>1</v>
      </c>
    </row>
    <row r="1361" spans="1:33">
      <c r="A1361" s="3" t="s">
        <v>9599</v>
      </c>
      <c r="B1361" s="3" t="s">
        <v>9600</v>
      </c>
      <c r="C1361" s="2" t="s">
        <v>8981</v>
      </c>
      <c r="D1361" s="2" t="s">
        <v>8357</v>
      </c>
      <c r="E1361" s="2" t="s">
        <v>7425</v>
      </c>
      <c r="F1361" s="3" t="s">
        <v>3383</v>
      </c>
      <c r="H1361" s="8"/>
      <c r="I1361" s="8" t="s">
        <v>7823</v>
      </c>
      <c r="J1361" s="72" t="s">
        <v>7823</v>
      </c>
      <c r="L1361" s="32" t="s">
        <v>10049</v>
      </c>
      <c r="M1361" s="16" t="s">
        <v>9283</v>
      </c>
      <c r="N1361" s="8" t="s">
        <v>7823</v>
      </c>
      <c r="O1361" s="8" t="s">
        <v>7823</v>
      </c>
      <c r="P1361" s="8" t="s">
        <v>7823</v>
      </c>
      <c r="Q1361" s="16" t="s">
        <v>7823</v>
      </c>
      <c r="R1361" s="16" t="s">
        <v>7823</v>
      </c>
      <c r="S1361" s="8" t="s">
        <v>7823</v>
      </c>
      <c r="T1361" s="16" t="s">
        <v>7823</v>
      </c>
      <c r="V1361" s="8" t="s">
        <v>7823</v>
      </c>
      <c r="X1361" s="8"/>
      <c r="Y1361" s="22"/>
      <c r="AC1361" s="8">
        <f t="shared" si="243"/>
        <v>11</v>
      </c>
      <c r="AD1361" s="8">
        <f t="shared" si="244"/>
        <v>0</v>
      </c>
      <c r="AE1361" s="8">
        <f t="shared" si="245"/>
        <v>0</v>
      </c>
      <c r="AF1361" s="8">
        <f t="shared" si="242"/>
        <v>1</v>
      </c>
      <c r="AG1361" s="3">
        <f t="shared" si="246"/>
        <v>12</v>
      </c>
    </row>
    <row r="1362" spans="1:33">
      <c r="A1362" s="3" t="s">
        <v>9599</v>
      </c>
      <c r="B1362" s="3" t="s">
        <v>9600</v>
      </c>
      <c r="C1362" s="2" t="s">
        <v>8981</v>
      </c>
      <c r="D1362" s="2" t="s">
        <v>8929</v>
      </c>
      <c r="E1362" s="2" t="s">
        <v>8740</v>
      </c>
      <c r="F1362" s="3" t="s">
        <v>3384</v>
      </c>
      <c r="G1362" s="8" t="s">
        <v>7277</v>
      </c>
      <c r="H1362" s="8"/>
      <c r="I1362" s="8" t="s">
        <v>7823</v>
      </c>
      <c r="L1362" s="32" t="s">
        <v>10049</v>
      </c>
      <c r="M1362" s="16"/>
      <c r="N1362" s="8" t="s">
        <v>7823</v>
      </c>
      <c r="O1362" s="8"/>
      <c r="Q1362" s="16"/>
      <c r="R1362" s="16" t="s">
        <v>7823</v>
      </c>
      <c r="S1362" s="8"/>
      <c r="V1362" s="8" t="s">
        <v>7823</v>
      </c>
      <c r="X1362" s="8"/>
      <c r="Y1362" s="22"/>
      <c r="AC1362" s="8">
        <f t="shared" si="243"/>
        <v>5</v>
      </c>
      <c r="AD1362" s="8">
        <f t="shared" si="244"/>
        <v>0</v>
      </c>
      <c r="AE1362" s="8">
        <f t="shared" si="245"/>
        <v>1</v>
      </c>
      <c r="AF1362" s="8">
        <f t="shared" si="242"/>
        <v>0</v>
      </c>
      <c r="AG1362" s="3">
        <f t="shared" si="246"/>
        <v>6</v>
      </c>
    </row>
    <row r="1363" spans="1:33">
      <c r="A1363" s="3" t="s">
        <v>9599</v>
      </c>
      <c r="B1363" s="3" t="s">
        <v>9600</v>
      </c>
      <c r="C1363" s="2" t="s">
        <v>8670</v>
      </c>
      <c r="D1363" s="2" t="s">
        <v>9146</v>
      </c>
      <c r="E1363" s="2" t="s">
        <v>9096</v>
      </c>
      <c r="F1363" s="3" t="s">
        <v>3160</v>
      </c>
      <c r="H1363" s="8"/>
      <c r="I1363" s="8" t="s">
        <v>7823</v>
      </c>
      <c r="J1363" s="72" t="s">
        <v>7823</v>
      </c>
      <c r="L1363" s="16" t="s">
        <v>10049</v>
      </c>
      <c r="M1363" s="8"/>
      <c r="N1363" s="8" t="s">
        <v>7823</v>
      </c>
      <c r="O1363" s="8" t="s">
        <v>7278</v>
      </c>
      <c r="P1363" s="8" t="s">
        <v>7823</v>
      </c>
      <c r="Q1363" s="8"/>
      <c r="R1363" s="16" t="s">
        <v>7823</v>
      </c>
      <c r="S1363" s="8" t="s">
        <v>7823</v>
      </c>
      <c r="V1363" s="8" t="s">
        <v>7823</v>
      </c>
      <c r="X1363" s="8"/>
      <c r="Y1363" s="22"/>
      <c r="AC1363" s="8">
        <f t="shared" ref="AC1363:AC1368" si="247">COUNTIF(G1363:Y1363,"X")+COUNTIF(G1363:Y1363, "X(e)")</f>
        <v>8</v>
      </c>
      <c r="AD1363" s="8">
        <f t="shared" ref="AD1363:AD1368" si="248">COUNTIF(G1363:Y1363,"NB")</f>
        <v>0</v>
      </c>
      <c r="AE1363" s="8">
        <f t="shared" si="245"/>
        <v>0</v>
      </c>
      <c r="AF1363" s="8">
        <f t="shared" ref="AF1363:AF1368" si="249">COUNTIF(G1363:Z1363,"IN")</f>
        <v>0</v>
      </c>
      <c r="AG1363" s="3">
        <f t="shared" ref="AG1363:AG1368" si="250">SUM(AC1363:AF1363)</f>
        <v>8</v>
      </c>
    </row>
    <row r="1364" spans="1:33">
      <c r="A1364" s="3" t="s">
        <v>9599</v>
      </c>
      <c r="B1364" s="3" t="s">
        <v>9600</v>
      </c>
      <c r="C1364" s="2" t="s">
        <v>8670</v>
      </c>
      <c r="D1364" s="2" t="s">
        <v>6349</v>
      </c>
      <c r="E1364" s="2" t="s">
        <v>10473</v>
      </c>
      <c r="F1364" s="3" t="s">
        <v>10474</v>
      </c>
      <c r="H1364" s="8"/>
      <c r="I1364" s="8"/>
      <c r="J1364" s="72" t="s">
        <v>7823</v>
      </c>
      <c r="L1364" s="16" t="s">
        <v>7823</v>
      </c>
      <c r="M1364" s="8"/>
      <c r="N1364" s="8" t="s">
        <v>7823</v>
      </c>
      <c r="O1364" s="8"/>
      <c r="P1364" s="8"/>
      <c r="Q1364" s="8"/>
      <c r="R1364" s="16" t="s">
        <v>7823</v>
      </c>
      <c r="S1364" s="8"/>
      <c r="V1364" s="8"/>
      <c r="X1364" s="8"/>
      <c r="Y1364" s="22"/>
      <c r="AC1364" s="8">
        <f t="shared" si="247"/>
        <v>4</v>
      </c>
      <c r="AD1364" s="8">
        <f t="shared" si="248"/>
        <v>0</v>
      </c>
      <c r="AE1364" s="8">
        <f>COUNTIF(G1363:Y1363,"V")</f>
        <v>0</v>
      </c>
      <c r="AF1364" s="8">
        <f t="shared" si="249"/>
        <v>0</v>
      </c>
      <c r="AG1364" s="3">
        <f t="shared" si="250"/>
        <v>4</v>
      </c>
    </row>
    <row r="1365" spans="1:33">
      <c r="A1365" s="3" t="s">
        <v>9599</v>
      </c>
      <c r="B1365" s="3" t="s">
        <v>9600</v>
      </c>
      <c r="C1365" s="2" t="s">
        <v>8670</v>
      </c>
      <c r="D1365" s="2" t="s">
        <v>7863</v>
      </c>
      <c r="E1365" s="2" t="s">
        <v>7152</v>
      </c>
      <c r="F1365" s="3" t="s">
        <v>2999</v>
      </c>
      <c r="H1365" s="8"/>
      <c r="I1365" s="8"/>
      <c r="L1365" s="16" t="s">
        <v>10049</v>
      </c>
      <c r="M1365" s="8"/>
      <c r="O1365" s="8"/>
      <c r="Q1365" s="8"/>
      <c r="S1365" s="8"/>
      <c r="V1365" s="8" t="s">
        <v>7823</v>
      </c>
      <c r="X1365" s="8"/>
      <c r="Y1365" s="22"/>
      <c r="AC1365" s="8">
        <f t="shared" si="247"/>
        <v>2</v>
      </c>
      <c r="AD1365" s="8">
        <f t="shared" si="248"/>
        <v>0</v>
      </c>
      <c r="AE1365" s="8">
        <f>COUNTIF(G1365:Y1365,"V")</f>
        <v>0</v>
      </c>
      <c r="AF1365" s="8">
        <f t="shared" si="249"/>
        <v>0</v>
      </c>
      <c r="AG1365" s="3">
        <f t="shared" si="250"/>
        <v>2</v>
      </c>
    </row>
    <row r="1366" spans="1:33">
      <c r="A1366" s="3" t="s">
        <v>9599</v>
      </c>
      <c r="B1366" s="3" t="s">
        <v>9600</v>
      </c>
      <c r="C1366" s="2" t="s">
        <v>8670</v>
      </c>
      <c r="D1366" s="2" t="s">
        <v>6956</v>
      </c>
      <c r="E1366" s="2" t="s">
        <v>7133</v>
      </c>
      <c r="F1366" s="3" t="s">
        <v>3161</v>
      </c>
      <c r="H1366" s="8"/>
      <c r="I1366" s="8"/>
      <c r="L1366" s="16" t="s">
        <v>7823</v>
      </c>
      <c r="M1366" s="8"/>
      <c r="N1366" s="8" t="s">
        <v>7823</v>
      </c>
      <c r="O1366" s="8"/>
      <c r="Q1366" s="8"/>
      <c r="R1366" s="16" t="s">
        <v>7823</v>
      </c>
      <c r="S1366" s="8"/>
      <c r="V1366" s="8"/>
      <c r="X1366" s="8"/>
      <c r="Y1366" s="22"/>
      <c r="AC1366" s="8">
        <f t="shared" si="247"/>
        <v>3</v>
      </c>
      <c r="AD1366" s="8">
        <f t="shared" si="248"/>
        <v>0</v>
      </c>
      <c r="AE1366" s="8">
        <f>COUNTIF(G1366:Y1366,"V")</f>
        <v>0</v>
      </c>
      <c r="AF1366" s="8">
        <f t="shared" si="249"/>
        <v>0</v>
      </c>
      <c r="AG1366" s="3">
        <f t="shared" si="250"/>
        <v>3</v>
      </c>
    </row>
    <row r="1367" spans="1:33">
      <c r="A1367" s="3" t="s">
        <v>9599</v>
      </c>
      <c r="B1367" s="3" t="s">
        <v>9600</v>
      </c>
      <c r="C1367" s="2" t="s">
        <v>8670</v>
      </c>
      <c r="D1367" s="2" t="s">
        <v>6958</v>
      </c>
      <c r="E1367" s="2" t="s">
        <v>7143</v>
      </c>
      <c r="F1367" s="3" t="s">
        <v>3003</v>
      </c>
      <c r="H1367" s="8"/>
      <c r="I1367" s="8"/>
      <c r="L1367" s="16"/>
      <c r="M1367" s="8"/>
      <c r="O1367" s="8"/>
      <c r="Q1367" s="8"/>
      <c r="R1367" s="23" t="s">
        <v>8991</v>
      </c>
      <c r="S1367" s="8"/>
      <c r="V1367" s="8"/>
      <c r="X1367" s="8"/>
      <c r="Y1367" s="22"/>
      <c r="AC1367" s="8">
        <f t="shared" si="247"/>
        <v>1</v>
      </c>
      <c r="AD1367" s="8">
        <f t="shared" si="248"/>
        <v>0</v>
      </c>
      <c r="AE1367" s="8">
        <f>COUNTIF(G1367:Y1367,"V")</f>
        <v>0</v>
      </c>
      <c r="AF1367" s="8">
        <f t="shared" si="249"/>
        <v>0</v>
      </c>
      <c r="AG1367" s="3">
        <f t="shared" si="250"/>
        <v>1</v>
      </c>
    </row>
    <row r="1368" spans="1:33">
      <c r="A1368" s="3" t="s">
        <v>9599</v>
      </c>
      <c r="B1368" s="3" t="s">
        <v>9600</v>
      </c>
      <c r="C1368" s="2" t="s">
        <v>8670</v>
      </c>
      <c r="D1368" s="2" t="s">
        <v>7319</v>
      </c>
      <c r="E1368" s="2" t="s">
        <v>7514</v>
      </c>
      <c r="F1368" s="3" t="s">
        <v>10481</v>
      </c>
      <c r="G1368" s="16" t="s">
        <v>7823</v>
      </c>
      <c r="H1368" s="8"/>
      <c r="I1368" s="8" t="s">
        <v>7823</v>
      </c>
      <c r="J1368" s="72" t="s">
        <v>7823</v>
      </c>
      <c r="L1368" s="16"/>
      <c r="M1368" s="8"/>
      <c r="O1368" s="8"/>
      <c r="Q1368" s="16" t="s">
        <v>7823</v>
      </c>
      <c r="R1368" s="16" t="s">
        <v>7823</v>
      </c>
      <c r="S1368" s="8"/>
      <c r="V1368" s="8"/>
      <c r="X1368" s="8"/>
      <c r="Y1368" s="22"/>
      <c r="AC1368" s="8">
        <f t="shared" si="247"/>
        <v>5</v>
      </c>
      <c r="AD1368" s="8">
        <f t="shared" si="248"/>
        <v>0</v>
      </c>
      <c r="AE1368" s="8">
        <f>COUNTIF(G1368:Y1368,"V")</f>
        <v>0</v>
      </c>
      <c r="AF1368" s="8">
        <f t="shared" si="249"/>
        <v>0</v>
      </c>
      <c r="AG1368" s="3">
        <f t="shared" si="250"/>
        <v>5</v>
      </c>
    </row>
    <row r="1369" spans="1:33">
      <c r="A1369" s="3" t="s">
        <v>9599</v>
      </c>
      <c r="B1369" s="3" t="s">
        <v>9600</v>
      </c>
      <c r="C1369" s="2" t="s">
        <v>8670</v>
      </c>
      <c r="D1369" s="2" t="s">
        <v>7140</v>
      </c>
      <c r="E1369" s="2" t="s">
        <v>7141</v>
      </c>
      <c r="F1369" s="3" t="s">
        <v>3302</v>
      </c>
      <c r="H1369" s="8"/>
      <c r="I1369" s="8"/>
      <c r="J1369" s="72" t="s">
        <v>7823</v>
      </c>
      <c r="L1369" s="16" t="s">
        <v>10049</v>
      </c>
      <c r="M1369" s="8" t="s">
        <v>9283</v>
      </c>
      <c r="O1369" s="8" t="s">
        <v>7823</v>
      </c>
      <c r="P1369" s="8" t="s">
        <v>7823</v>
      </c>
      <c r="Q1369" s="8"/>
      <c r="S1369" s="8" t="s">
        <v>7823</v>
      </c>
      <c r="T1369" s="16" t="s">
        <v>7823</v>
      </c>
      <c r="V1369" s="8" t="s">
        <v>7823</v>
      </c>
      <c r="X1369" s="8"/>
      <c r="Y1369" s="22"/>
      <c r="AC1369" s="8">
        <f t="shared" si="243"/>
        <v>7</v>
      </c>
      <c r="AD1369" s="8">
        <f t="shared" si="244"/>
        <v>0</v>
      </c>
      <c r="AE1369" s="8">
        <f t="shared" si="245"/>
        <v>0</v>
      </c>
      <c r="AF1369" s="8">
        <f t="shared" si="242"/>
        <v>1</v>
      </c>
      <c r="AG1369" s="3">
        <f t="shared" si="246"/>
        <v>8</v>
      </c>
    </row>
    <row r="1370" spans="1:33">
      <c r="A1370" s="3" t="s">
        <v>9599</v>
      </c>
      <c r="B1370" s="3" t="s">
        <v>9600</v>
      </c>
      <c r="C1370" s="2" t="s">
        <v>8670</v>
      </c>
      <c r="D1370" s="2" t="s">
        <v>10475</v>
      </c>
      <c r="E1370" s="2" t="s">
        <v>10476</v>
      </c>
      <c r="F1370" s="3" t="s">
        <v>10477</v>
      </c>
      <c r="H1370" s="8"/>
      <c r="I1370" s="8"/>
      <c r="L1370" s="68" t="s">
        <v>8991</v>
      </c>
      <c r="M1370" s="8"/>
      <c r="O1370" s="8"/>
      <c r="P1370" s="8"/>
      <c r="Q1370" s="8"/>
      <c r="S1370" s="8"/>
      <c r="V1370" s="8"/>
      <c r="X1370" s="8"/>
      <c r="Y1370" s="22"/>
      <c r="AC1370" s="8">
        <f t="shared" si="243"/>
        <v>1</v>
      </c>
      <c r="AD1370" s="8">
        <f t="shared" si="244"/>
        <v>0</v>
      </c>
      <c r="AE1370" s="8">
        <f t="shared" si="245"/>
        <v>0</v>
      </c>
      <c r="AF1370" s="8">
        <f t="shared" si="242"/>
        <v>0</v>
      </c>
      <c r="AG1370" s="3">
        <f t="shared" si="246"/>
        <v>1</v>
      </c>
    </row>
    <row r="1371" spans="1:33">
      <c r="A1371" s="3" t="s">
        <v>9599</v>
      </c>
      <c r="B1371" s="3" t="s">
        <v>9600</v>
      </c>
      <c r="C1371" s="2" t="s">
        <v>9010</v>
      </c>
      <c r="D1371" s="2" t="s">
        <v>7026</v>
      </c>
      <c r="E1371" s="2" t="s">
        <v>6659</v>
      </c>
      <c r="F1371" s="3" t="s">
        <v>1946</v>
      </c>
      <c r="H1371" s="8"/>
      <c r="I1371" s="8"/>
      <c r="J1371" s="72" t="s">
        <v>7823</v>
      </c>
      <c r="L1371" s="16" t="s">
        <v>10049</v>
      </c>
      <c r="M1371" s="8"/>
      <c r="N1371" s="8" t="s">
        <v>7823</v>
      </c>
      <c r="O1371" s="8" t="s">
        <v>7823</v>
      </c>
      <c r="P1371" s="8" t="s">
        <v>7823</v>
      </c>
      <c r="Q1371" s="8"/>
      <c r="R1371" s="16" t="s">
        <v>7823</v>
      </c>
      <c r="S1371" s="8" t="s">
        <v>7823</v>
      </c>
      <c r="V1371" s="8" t="s">
        <v>7823</v>
      </c>
      <c r="X1371" s="8"/>
      <c r="Y1371" s="22"/>
      <c r="AC1371" s="8">
        <f t="shared" ref="AC1371:AC1400" si="251">COUNTIF(G1371:Y1371,"X")+COUNTIF(G1371:Y1371, "X(e)")</f>
        <v>8</v>
      </c>
      <c r="AD1371" s="8">
        <f t="shared" ref="AD1371:AD1400" si="252">COUNTIF(G1371:Y1371,"NB")</f>
        <v>0</v>
      </c>
      <c r="AE1371" s="8">
        <f t="shared" ref="AE1371:AE1400" si="253">COUNTIF(G1371:Y1371,"V")</f>
        <v>0</v>
      </c>
      <c r="AF1371" s="8">
        <f t="shared" si="242"/>
        <v>0</v>
      </c>
      <c r="AG1371" s="3">
        <f t="shared" ref="AG1371:AG1400" si="254">SUM(AC1371:AF1371)</f>
        <v>8</v>
      </c>
    </row>
    <row r="1372" spans="1:33">
      <c r="A1372" s="3" t="s">
        <v>9599</v>
      </c>
      <c r="B1372" s="3" t="s">
        <v>9600</v>
      </c>
      <c r="C1372" s="2" t="s">
        <v>9010</v>
      </c>
      <c r="D1372" s="2" t="s">
        <v>7850</v>
      </c>
      <c r="E1372" s="2" t="s">
        <v>7021</v>
      </c>
      <c r="F1372" s="3" t="s">
        <v>2108</v>
      </c>
      <c r="H1372" s="8"/>
      <c r="I1372" s="8" t="s">
        <v>7823</v>
      </c>
      <c r="J1372" s="72" t="s">
        <v>7823</v>
      </c>
      <c r="L1372" s="16" t="s">
        <v>7823</v>
      </c>
      <c r="M1372" s="8"/>
      <c r="O1372" s="8"/>
      <c r="Q1372" s="8"/>
      <c r="R1372" s="16" t="s">
        <v>7823</v>
      </c>
      <c r="S1372" s="8"/>
      <c r="V1372" s="8"/>
      <c r="X1372" s="8"/>
      <c r="Y1372" s="22"/>
      <c r="AC1372" s="8">
        <f t="shared" si="251"/>
        <v>4</v>
      </c>
      <c r="AD1372" s="8">
        <f t="shared" si="252"/>
        <v>0</v>
      </c>
      <c r="AE1372" s="8">
        <f t="shared" si="253"/>
        <v>0</v>
      </c>
      <c r="AF1372" s="8">
        <f t="shared" si="242"/>
        <v>0</v>
      </c>
      <c r="AG1372" s="3">
        <f t="shared" si="254"/>
        <v>4</v>
      </c>
    </row>
    <row r="1373" spans="1:33">
      <c r="A1373" s="3" t="s">
        <v>9599</v>
      </c>
      <c r="B1373" s="3" t="s">
        <v>9600</v>
      </c>
      <c r="C1373" s="2" t="s">
        <v>7902</v>
      </c>
      <c r="D1373" s="2" t="s">
        <v>6838</v>
      </c>
      <c r="E1373" s="2" t="s">
        <v>7194</v>
      </c>
      <c r="F1373" s="3" t="s">
        <v>2423</v>
      </c>
      <c r="H1373" s="8"/>
      <c r="I1373" s="8"/>
      <c r="J1373" s="72" t="s">
        <v>7823</v>
      </c>
      <c r="L1373" s="16" t="s">
        <v>10049</v>
      </c>
      <c r="M1373" s="8"/>
      <c r="N1373" s="8" t="s">
        <v>7823</v>
      </c>
      <c r="O1373" s="8" t="s">
        <v>7823</v>
      </c>
      <c r="P1373" s="8" t="s">
        <v>7823</v>
      </c>
      <c r="Q1373" s="8"/>
      <c r="R1373" s="16" t="s">
        <v>7823</v>
      </c>
      <c r="S1373" s="8" t="s">
        <v>7823</v>
      </c>
      <c r="V1373" s="8" t="s">
        <v>7823</v>
      </c>
      <c r="X1373" s="8"/>
      <c r="Y1373" s="22"/>
      <c r="AC1373" s="8">
        <f t="shared" si="251"/>
        <v>8</v>
      </c>
      <c r="AD1373" s="8">
        <f t="shared" si="252"/>
        <v>0</v>
      </c>
      <c r="AE1373" s="8">
        <f t="shared" si="253"/>
        <v>0</v>
      </c>
      <c r="AF1373" s="8">
        <f t="shared" si="242"/>
        <v>0</v>
      </c>
      <c r="AG1373" s="3">
        <f t="shared" si="254"/>
        <v>8</v>
      </c>
    </row>
    <row r="1374" spans="1:33">
      <c r="A1374" s="3" t="s">
        <v>9599</v>
      </c>
      <c r="B1374" s="3" t="s">
        <v>9600</v>
      </c>
      <c r="C1374" s="2" t="s">
        <v>8104</v>
      </c>
      <c r="D1374" s="2" t="s">
        <v>6736</v>
      </c>
      <c r="E1374" s="2" t="s">
        <v>6220</v>
      </c>
      <c r="F1374" s="3" t="s">
        <v>9036</v>
      </c>
      <c r="H1374" s="8"/>
      <c r="I1374" s="8"/>
      <c r="J1374" s="73" t="s">
        <v>8991</v>
      </c>
      <c r="L1374" s="32"/>
      <c r="M1374" s="8"/>
      <c r="O1374" s="8"/>
      <c r="Q1374" s="16"/>
      <c r="S1374" s="8"/>
      <c r="V1374" s="8"/>
      <c r="X1374" s="8"/>
      <c r="Y1374" s="22"/>
      <c r="AC1374" s="8">
        <f t="shared" si="251"/>
        <v>1</v>
      </c>
      <c r="AD1374" s="8">
        <f t="shared" si="252"/>
        <v>0</v>
      </c>
      <c r="AE1374" s="8">
        <f t="shared" si="253"/>
        <v>0</v>
      </c>
      <c r="AF1374" s="8">
        <f t="shared" si="242"/>
        <v>0</v>
      </c>
      <c r="AG1374" s="3">
        <f t="shared" si="254"/>
        <v>1</v>
      </c>
    </row>
    <row r="1375" spans="1:33">
      <c r="A1375" s="3" t="s">
        <v>9599</v>
      </c>
      <c r="B1375" s="3" t="s">
        <v>9600</v>
      </c>
      <c r="C1375" s="2" t="s">
        <v>8104</v>
      </c>
      <c r="D1375" s="2" t="s">
        <v>6747</v>
      </c>
      <c r="E1375" s="2" t="s">
        <v>7106</v>
      </c>
      <c r="F1375" s="3" t="s">
        <v>3463</v>
      </c>
      <c r="G1375" s="8" t="s">
        <v>7278</v>
      </c>
      <c r="H1375" s="8"/>
      <c r="I1375" s="8"/>
      <c r="J1375" s="72" t="s">
        <v>7823</v>
      </c>
      <c r="L1375" s="32"/>
      <c r="M1375" s="8"/>
      <c r="O1375" s="8"/>
      <c r="Q1375" s="16" t="s">
        <v>7823</v>
      </c>
      <c r="S1375" s="8"/>
      <c r="V1375" s="8"/>
      <c r="X1375" s="8"/>
      <c r="Y1375" s="22"/>
      <c r="AC1375" s="8">
        <f t="shared" si="251"/>
        <v>2</v>
      </c>
      <c r="AD1375" s="8">
        <f t="shared" si="252"/>
        <v>0</v>
      </c>
      <c r="AE1375" s="8">
        <f t="shared" si="253"/>
        <v>0</v>
      </c>
      <c r="AF1375" s="8">
        <f t="shared" si="242"/>
        <v>0</v>
      </c>
      <c r="AG1375" s="3">
        <f t="shared" si="254"/>
        <v>2</v>
      </c>
    </row>
    <row r="1376" spans="1:33">
      <c r="A1376" s="3" t="s">
        <v>9599</v>
      </c>
      <c r="B1376" s="3" t="s">
        <v>9600</v>
      </c>
      <c r="C1376" s="2" t="s">
        <v>8104</v>
      </c>
      <c r="D1376" s="2" t="s">
        <v>7108</v>
      </c>
      <c r="E1376" s="2" t="s">
        <v>6581</v>
      </c>
      <c r="F1376" s="3" t="s">
        <v>2966</v>
      </c>
      <c r="G1376" s="8" t="s">
        <v>7823</v>
      </c>
      <c r="H1376" s="8"/>
      <c r="I1376" s="8"/>
      <c r="J1376" s="72" t="s">
        <v>7823</v>
      </c>
      <c r="L1376" s="32"/>
      <c r="M1376" s="8"/>
      <c r="O1376" s="8"/>
      <c r="Q1376" s="16" t="s">
        <v>7823</v>
      </c>
      <c r="S1376" s="8"/>
      <c r="U1376" s="8" t="s">
        <v>7823</v>
      </c>
      <c r="V1376" s="8"/>
      <c r="X1376" s="8"/>
      <c r="Y1376" s="22"/>
      <c r="AC1376" s="8">
        <f t="shared" si="251"/>
        <v>4</v>
      </c>
      <c r="AD1376" s="8">
        <f t="shared" si="252"/>
        <v>0</v>
      </c>
      <c r="AE1376" s="8">
        <f t="shared" si="253"/>
        <v>0</v>
      </c>
      <c r="AF1376" s="8">
        <f t="shared" si="242"/>
        <v>0</v>
      </c>
      <c r="AG1376" s="3">
        <f t="shared" si="254"/>
        <v>4</v>
      </c>
    </row>
    <row r="1377" spans="1:33">
      <c r="A1377" s="3" t="s">
        <v>9599</v>
      </c>
      <c r="B1377" s="3" t="s">
        <v>9600</v>
      </c>
      <c r="C1377" s="2" t="s">
        <v>8104</v>
      </c>
      <c r="D1377" s="2" t="s">
        <v>7276</v>
      </c>
      <c r="E1377" s="2" t="s">
        <v>6578</v>
      </c>
      <c r="F1377" s="3" t="s">
        <v>3285</v>
      </c>
      <c r="H1377" s="8"/>
      <c r="I1377" s="8"/>
      <c r="J1377" s="73" t="s">
        <v>8991</v>
      </c>
      <c r="L1377" s="32"/>
      <c r="M1377" s="8"/>
      <c r="O1377" s="8"/>
      <c r="Q1377" s="16"/>
      <c r="S1377" s="8"/>
      <c r="V1377" s="8"/>
      <c r="X1377" s="8"/>
      <c r="Y1377" s="22"/>
      <c r="AC1377" s="8">
        <f t="shared" si="251"/>
        <v>1</v>
      </c>
      <c r="AD1377" s="8">
        <f t="shared" si="252"/>
        <v>0</v>
      </c>
      <c r="AE1377" s="8">
        <f t="shared" si="253"/>
        <v>0</v>
      </c>
      <c r="AF1377" s="8">
        <f t="shared" si="242"/>
        <v>0</v>
      </c>
      <c r="AG1377" s="3">
        <f t="shared" si="254"/>
        <v>1</v>
      </c>
    </row>
    <row r="1378" spans="1:33">
      <c r="A1378" s="3" t="s">
        <v>9599</v>
      </c>
      <c r="B1378" s="3" t="s">
        <v>9600</v>
      </c>
      <c r="C1378" s="2" t="s">
        <v>8104</v>
      </c>
      <c r="D1378" s="2" t="s">
        <v>5709</v>
      </c>
      <c r="E1378" s="2" t="s">
        <v>7119</v>
      </c>
      <c r="F1378" s="3" t="s">
        <v>3470</v>
      </c>
      <c r="H1378" s="8"/>
      <c r="I1378" s="8" t="s">
        <v>7823</v>
      </c>
      <c r="J1378" s="72" t="s">
        <v>7823</v>
      </c>
      <c r="L1378" s="32"/>
      <c r="M1378" s="8"/>
      <c r="O1378" s="8"/>
      <c r="Q1378" s="16"/>
      <c r="S1378" s="8"/>
      <c r="V1378" s="8"/>
      <c r="X1378" s="8"/>
      <c r="Y1378" s="22"/>
      <c r="AC1378" s="8">
        <f t="shared" si="251"/>
        <v>2</v>
      </c>
      <c r="AD1378" s="8">
        <f t="shared" si="252"/>
        <v>0</v>
      </c>
      <c r="AE1378" s="8">
        <f t="shared" si="253"/>
        <v>0</v>
      </c>
      <c r="AF1378" s="8">
        <f t="shared" si="242"/>
        <v>0</v>
      </c>
      <c r="AG1378" s="3">
        <f t="shared" si="254"/>
        <v>2</v>
      </c>
    </row>
    <row r="1379" spans="1:33">
      <c r="A1379" s="3" t="s">
        <v>9599</v>
      </c>
      <c r="B1379" s="3" t="s">
        <v>9600</v>
      </c>
      <c r="C1379" s="2" t="s">
        <v>8104</v>
      </c>
      <c r="D1379" s="2" t="s">
        <v>7117</v>
      </c>
      <c r="E1379" s="2" t="s">
        <v>5890</v>
      </c>
      <c r="F1379" s="3" t="s">
        <v>3303</v>
      </c>
      <c r="G1379" s="8" t="s">
        <v>7823</v>
      </c>
      <c r="H1379" s="8"/>
      <c r="I1379" s="8" t="s">
        <v>7823</v>
      </c>
      <c r="J1379" s="72" t="s">
        <v>7823</v>
      </c>
      <c r="L1379" s="32"/>
      <c r="M1379" s="8"/>
      <c r="O1379" s="8"/>
      <c r="Q1379" s="16" t="s">
        <v>7823</v>
      </c>
      <c r="S1379" s="8"/>
      <c r="V1379" s="8"/>
      <c r="X1379" s="8"/>
      <c r="Y1379" s="22"/>
      <c r="AC1379" s="8">
        <f t="shared" si="251"/>
        <v>4</v>
      </c>
      <c r="AD1379" s="8">
        <f t="shared" si="252"/>
        <v>0</v>
      </c>
      <c r="AE1379" s="8">
        <f t="shared" si="253"/>
        <v>0</v>
      </c>
      <c r="AF1379" s="8">
        <f t="shared" si="242"/>
        <v>0</v>
      </c>
      <c r="AG1379" s="3">
        <f t="shared" si="254"/>
        <v>4</v>
      </c>
    </row>
    <row r="1380" spans="1:33">
      <c r="A1380" s="3" t="s">
        <v>9599</v>
      </c>
      <c r="B1380" s="3" t="s">
        <v>9600</v>
      </c>
      <c r="C1380" s="2" t="s">
        <v>8104</v>
      </c>
      <c r="D1380" s="2" t="s">
        <v>6935</v>
      </c>
      <c r="E1380" s="2" t="s">
        <v>6404</v>
      </c>
      <c r="F1380" s="3" t="s">
        <v>2781</v>
      </c>
      <c r="H1380" s="8"/>
      <c r="I1380" s="8"/>
      <c r="J1380" s="73" t="s">
        <v>8991</v>
      </c>
      <c r="L1380" s="32"/>
      <c r="M1380" s="8"/>
      <c r="O1380" s="8"/>
      <c r="Q1380" s="16"/>
      <c r="S1380" s="8"/>
      <c r="V1380" s="8"/>
      <c r="X1380" s="8"/>
      <c r="Y1380" s="22"/>
      <c r="AC1380" s="8">
        <f t="shared" si="251"/>
        <v>1</v>
      </c>
      <c r="AD1380" s="8">
        <f t="shared" si="252"/>
        <v>0</v>
      </c>
      <c r="AE1380" s="8">
        <f t="shared" si="253"/>
        <v>0</v>
      </c>
      <c r="AF1380" s="8">
        <f t="shared" si="242"/>
        <v>0</v>
      </c>
      <c r="AG1380" s="3">
        <f t="shared" si="254"/>
        <v>1</v>
      </c>
    </row>
    <row r="1381" spans="1:33">
      <c r="A1381" s="3" t="s">
        <v>9599</v>
      </c>
      <c r="B1381" s="3" t="s">
        <v>9600</v>
      </c>
      <c r="C1381" s="2" t="s">
        <v>8104</v>
      </c>
      <c r="D1381" s="2" t="s">
        <v>4235</v>
      </c>
      <c r="E1381" s="2" t="s">
        <v>9176</v>
      </c>
      <c r="F1381" s="3" t="s">
        <v>8423</v>
      </c>
      <c r="G1381" s="3"/>
      <c r="H1381" s="3"/>
      <c r="J1381" s="73" t="s">
        <v>8991</v>
      </c>
      <c r="K1381" s="3"/>
      <c r="L1381" s="25"/>
      <c r="O1381" s="8"/>
      <c r="Q1381" s="3"/>
      <c r="V1381" s="8"/>
      <c r="AC1381" s="8">
        <f t="shared" si="251"/>
        <v>1</v>
      </c>
      <c r="AD1381" s="8">
        <f t="shared" si="252"/>
        <v>0</v>
      </c>
      <c r="AE1381" s="8">
        <f t="shared" si="253"/>
        <v>0</v>
      </c>
      <c r="AF1381" s="8">
        <f t="shared" si="242"/>
        <v>0</v>
      </c>
      <c r="AG1381" s="3">
        <f t="shared" si="254"/>
        <v>1</v>
      </c>
    </row>
    <row r="1382" spans="1:33">
      <c r="A1382" s="3" t="s">
        <v>9599</v>
      </c>
      <c r="B1382" s="3" t="s">
        <v>9600</v>
      </c>
      <c r="C1382" s="2" t="s">
        <v>8104</v>
      </c>
      <c r="D1382" s="2" t="s">
        <v>6405</v>
      </c>
      <c r="E1382" s="2" t="s">
        <v>6754</v>
      </c>
      <c r="F1382" s="3" t="s">
        <v>3293</v>
      </c>
      <c r="H1382" s="8"/>
      <c r="I1382" s="8"/>
      <c r="J1382" s="73" t="s">
        <v>8991</v>
      </c>
      <c r="L1382" s="32"/>
      <c r="M1382" s="8"/>
      <c r="O1382" s="8"/>
      <c r="Q1382" s="16"/>
      <c r="S1382" s="8"/>
      <c r="V1382" s="8"/>
      <c r="X1382" s="8"/>
      <c r="Y1382" s="22"/>
      <c r="AC1382" s="8">
        <f t="shared" si="251"/>
        <v>1</v>
      </c>
      <c r="AD1382" s="8">
        <f t="shared" si="252"/>
        <v>0</v>
      </c>
      <c r="AE1382" s="8">
        <f t="shared" si="253"/>
        <v>0</v>
      </c>
      <c r="AF1382" s="8">
        <f t="shared" si="242"/>
        <v>0</v>
      </c>
      <c r="AG1382" s="3">
        <f t="shared" si="254"/>
        <v>1</v>
      </c>
    </row>
    <row r="1383" spans="1:33">
      <c r="A1383" s="3" t="s">
        <v>9599</v>
      </c>
      <c r="B1383" s="3" t="s">
        <v>9600</v>
      </c>
      <c r="C1383" s="2" t="s">
        <v>8104</v>
      </c>
      <c r="D1383" s="2" t="s">
        <v>8227</v>
      </c>
      <c r="E1383" s="2" t="s">
        <v>6941</v>
      </c>
      <c r="F1383" s="3" t="s">
        <v>3462</v>
      </c>
      <c r="H1383" s="8"/>
      <c r="J1383" s="72" t="s">
        <v>7823</v>
      </c>
      <c r="L1383" s="32" t="s">
        <v>10049</v>
      </c>
      <c r="M1383" s="8"/>
      <c r="O1383" s="8" t="s">
        <v>7823</v>
      </c>
      <c r="P1383" s="8" t="s">
        <v>7823</v>
      </c>
      <c r="Q1383" s="16"/>
      <c r="S1383" s="8" t="s">
        <v>7823</v>
      </c>
      <c r="V1383" s="8" t="s">
        <v>7823</v>
      </c>
      <c r="X1383" s="8"/>
      <c r="Y1383" s="22"/>
      <c r="AC1383" s="8">
        <f t="shared" si="251"/>
        <v>6</v>
      </c>
      <c r="AD1383" s="8">
        <f t="shared" si="252"/>
        <v>0</v>
      </c>
      <c r="AE1383" s="8">
        <f t="shared" si="253"/>
        <v>0</v>
      </c>
      <c r="AF1383" s="8">
        <f t="shared" si="242"/>
        <v>0</v>
      </c>
      <c r="AG1383" s="3">
        <f t="shared" si="254"/>
        <v>6</v>
      </c>
    </row>
    <row r="1384" spans="1:33">
      <c r="A1384" s="3" t="s">
        <v>9599</v>
      </c>
      <c r="B1384" s="3" t="s">
        <v>9600</v>
      </c>
      <c r="C1384" s="2" t="s">
        <v>8104</v>
      </c>
      <c r="D1384" s="2" t="s">
        <v>8058</v>
      </c>
      <c r="E1384" s="2" t="s">
        <v>6759</v>
      </c>
      <c r="F1384" s="3" t="s">
        <v>8066</v>
      </c>
      <c r="H1384" s="8"/>
      <c r="I1384" s="8" t="s">
        <v>7823</v>
      </c>
      <c r="J1384" s="72" t="s">
        <v>7823</v>
      </c>
      <c r="L1384" s="32"/>
      <c r="M1384" s="8"/>
      <c r="O1384" s="8"/>
      <c r="Q1384" s="16"/>
      <c r="S1384" s="8"/>
      <c r="V1384" s="8"/>
      <c r="X1384" s="8"/>
      <c r="AC1384" s="8">
        <f t="shared" si="251"/>
        <v>2</v>
      </c>
      <c r="AD1384" s="8">
        <f t="shared" si="252"/>
        <v>0</v>
      </c>
      <c r="AE1384" s="8">
        <f t="shared" si="253"/>
        <v>0</v>
      </c>
      <c r="AF1384" s="8">
        <f t="shared" si="242"/>
        <v>0</v>
      </c>
      <c r="AG1384" s="3">
        <f t="shared" si="254"/>
        <v>2</v>
      </c>
    </row>
    <row r="1385" spans="1:33">
      <c r="A1385" s="3" t="s">
        <v>9599</v>
      </c>
      <c r="B1385" s="3" t="s">
        <v>9600</v>
      </c>
      <c r="C1385" s="2" t="s">
        <v>8104</v>
      </c>
      <c r="D1385" s="2" t="s">
        <v>8267</v>
      </c>
      <c r="E1385" s="2" t="s">
        <v>6936</v>
      </c>
      <c r="F1385" s="3" t="s">
        <v>8037</v>
      </c>
      <c r="H1385" s="8"/>
      <c r="J1385" s="72" t="s">
        <v>7823</v>
      </c>
      <c r="L1385" s="32"/>
      <c r="M1385" s="8"/>
      <c r="O1385" s="8"/>
      <c r="Q1385" s="16"/>
      <c r="R1385" s="16" t="s">
        <v>7823</v>
      </c>
      <c r="S1385" s="8"/>
      <c r="V1385" s="8"/>
      <c r="X1385" s="8"/>
      <c r="AC1385" s="8">
        <f t="shared" si="251"/>
        <v>2</v>
      </c>
      <c r="AD1385" s="8">
        <f t="shared" si="252"/>
        <v>0</v>
      </c>
      <c r="AE1385" s="8">
        <f t="shared" si="253"/>
        <v>0</v>
      </c>
      <c r="AF1385" s="8">
        <f t="shared" si="242"/>
        <v>0</v>
      </c>
      <c r="AG1385" s="3">
        <f t="shared" si="254"/>
        <v>2</v>
      </c>
    </row>
    <row r="1386" spans="1:33">
      <c r="A1386" s="3" t="s">
        <v>9599</v>
      </c>
      <c r="B1386" s="3" t="s">
        <v>9600</v>
      </c>
      <c r="C1386" s="2" t="s">
        <v>8104</v>
      </c>
      <c r="D1386" s="2" t="s">
        <v>9339</v>
      </c>
      <c r="E1386" s="2" t="s">
        <v>5894</v>
      </c>
      <c r="F1386" s="3" t="s">
        <v>7648</v>
      </c>
      <c r="H1386" s="8"/>
      <c r="I1386" s="8" t="s">
        <v>7823</v>
      </c>
      <c r="J1386" s="72" t="s">
        <v>7823</v>
      </c>
      <c r="L1386" s="32"/>
      <c r="M1386" s="8"/>
      <c r="N1386" s="8" t="s">
        <v>7823</v>
      </c>
      <c r="O1386" s="8"/>
      <c r="Q1386" s="16"/>
      <c r="R1386" s="16" t="s">
        <v>7823</v>
      </c>
      <c r="S1386" s="8"/>
      <c r="V1386" s="8"/>
      <c r="X1386" s="8"/>
      <c r="AC1386" s="8">
        <f t="shared" si="251"/>
        <v>4</v>
      </c>
      <c r="AD1386" s="8">
        <f t="shared" si="252"/>
        <v>0</v>
      </c>
      <c r="AE1386" s="8">
        <f t="shared" si="253"/>
        <v>0</v>
      </c>
      <c r="AF1386" s="8">
        <f t="shared" si="242"/>
        <v>0</v>
      </c>
      <c r="AG1386" s="3">
        <f t="shared" si="254"/>
        <v>4</v>
      </c>
    </row>
    <row r="1387" spans="1:33">
      <c r="A1387" s="3" t="s">
        <v>9599</v>
      </c>
      <c r="B1387" s="3" t="s">
        <v>9600</v>
      </c>
      <c r="C1387" s="2" t="s">
        <v>8104</v>
      </c>
      <c r="D1387" s="2" t="s">
        <v>6221</v>
      </c>
      <c r="E1387" s="2" t="s">
        <v>6064</v>
      </c>
      <c r="F1387" s="3" t="s">
        <v>2782</v>
      </c>
      <c r="H1387" s="8"/>
      <c r="I1387" s="8"/>
      <c r="L1387" s="33" t="s">
        <v>8991</v>
      </c>
      <c r="M1387" s="8"/>
      <c r="O1387" s="8"/>
      <c r="Q1387" s="16"/>
      <c r="S1387" s="8"/>
      <c r="V1387" s="8"/>
      <c r="X1387" s="8"/>
      <c r="Y1387" s="22"/>
      <c r="AC1387" s="8">
        <f t="shared" si="251"/>
        <v>1</v>
      </c>
      <c r="AD1387" s="8">
        <f t="shared" si="252"/>
        <v>0</v>
      </c>
      <c r="AE1387" s="8">
        <f t="shared" si="253"/>
        <v>0</v>
      </c>
      <c r="AF1387" s="8">
        <f t="shared" si="242"/>
        <v>0</v>
      </c>
      <c r="AG1387" s="3">
        <f t="shared" si="254"/>
        <v>1</v>
      </c>
    </row>
    <row r="1388" spans="1:33">
      <c r="A1388" s="3" t="s">
        <v>9599</v>
      </c>
      <c r="B1388" s="3" t="s">
        <v>9600</v>
      </c>
      <c r="C1388" s="2" t="s">
        <v>8104</v>
      </c>
      <c r="D1388" s="2" t="s">
        <v>6943</v>
      </c>
      <c r="E1388" s="2" t="s">
        <v>7122</v>
      </c>
      <c r="F1388" s="3" t="s">
        <v>2657</v>
      </c>
      <c r="H1388" s="8"/>
      <c r="I1388" s="8"/>
      <c r="J1388" s="72" t="s">
        <v>7823</v>
      </c>
      <c r="L1388" s="32"/>
      <c r="M1388" s="8"/>
      <c r="O1388" s="8"/>
      <c r="P1388" s="8" t="s">
        <v>7823</v>
      </c>
      <c r="Q1388" s="16"/>
      <c r="S1388" s="8"/>
      <c r="V1388" s="8" t="s">
        <v>7823</v>
      </c>
      <c r="X1388" s="8"/>
      <c r="Y1388" s="22"/>
      <c r="AC1388" s="8">
        <f t="shared" si="251"/>
        <v>3</v>
      </c>
      <c r="AD1388" s="8">
        <f t="shared" si="252"/>
        <v>0</v>
      </c>
      <c r="AE1388" s="8">
        <f t="shared" si="253"/>
        <v>0</v>
      </c>
      <c r="AF1388" s="8">
        <f t="shared" ref="AF1388:AF1451" si="255">COUNTIF(G1388:Z1388,"IN")</f>
        <v>0</v>
      </c>
      <c r="AG1388" s="3">
        <f t="shared" si="254"/>
        <v>3</v>
      </c>
    </row>
    <row r="1389" spans="1:33">
      <c r="A1389" s="3" t="s">
        <v>9599</v>
      </c>
      <c r="B1389" s="3" t="s">
        <v>9600</v>
      </c>
      <c r="C1389" s="2" t="s">
        <v>8104</v>
      </c>
      <c r="D1389" s="2" t="s">
        <v>6057</v>
      </c>
      <c r="E1389" s="2" t="s">
        <v>6756</v>
      </c>
      <c r="F1389" s="3" t="s">
        <v>2983</v>
      </c>
      <c r="H1389" s="8"/>
      <c r="I1389" s="8"/>
      <c r="J1389" s="72" t="s">
        <v>7823</v>
      </c>
      <c r="L1389" s="32" t="s">
        <v>10049</v>
      </c>
      <c r="M1389" s="8"/>
      <c r="N1389" s="8" t="s">
        <v>7823</v>
      </c>
      <c r="O1389" s="8"/>
      <c r="Q1389" s="16"/>
      <c r="R1389" s="16" t="s">
        <v>7823</v>
      </c>
      <c r="S1389" s="8"/>
      <c r="V1389" s="8" t="s">
        <v>10295</v>
      </c>
      <c r="X1389" s="8"/>
      <c r="Y1389" s="22"/>
      <c r="AC1389" s="8">
        <f t="shared" si="251"/>
        <v>5</v>
      </c>
      <c r="AD1389" s="8">
        <f t="shared" si="252"/>
        <v>0</v>
      </c>
      <c r="AE1389" s="8">
        <f t="shared" si="253"/>
        <v>0</v>
      </c>
      <c r="AF1389" s="8">
        <f t="shared" si="255"/>
        <v>0</v>
      </c>
      <c r="AG1389" s="3">
        <f t="shared" si="254"/>
        <v>5</v>
      </c>
    </row>
    <row r="1390" spans="1:33">
      <c r="A1390" s="3" t="s">
        <v>9599</v>
      </c>
      <c r="B1390" s="3" t="s">
        <v>9600</v>
      </c>
      <c r="C1390" s="2" t="s">
        <v>8104</v>
      </c>
      <c r="D1390" s="2" t="s">
        <v>6757</v>
      </c>
      <c r="E1390" s="2" t="s">
        <v>6410</v>
      </c>
      <c r="F1390" s="3" t="s">
        <v>3148</v>
      </c>
      <c r="H1390" s="8"/>
      <c r="I1390" s="8"/>
      <c r="L1390" s="32"/>
      <c r="M1390" s="8"/>
      <c r="N1390" s="54" t="s">
        <v>8991</v>
      </c>
      <c r="O1390" s="8"/>
      <c r="Q1390" s="16"/>
      <c r="S1390" s="8"/>
      <c r="V1390" s="8"/>
      <c r="X1390" s="8"/>
      <c r="Y1390" s="22"/>
      <c r="AC1390" s="8">
        <f t="shared" si="251"/>
        <v>1</v>
      </c>
      <c r="AD1390" s="8">
        <f t="shared" si="252"/>
        <v>0</v>
      </c>
      <c r="AE1390" s="8">
        <f t="shared" si="253"/>
        <v>0</v>
      </c>
      <c r="AF1390" s="8">
        <f t="shared" si="255"/>
        <v>0</v>
      </c>
      <c r="AG1390" s="3">
        <f t="shared" si="254"/>
        <v>1</v>
      </c>
    </row>
    <row r="1391" spans="1:33">
      <c r="A1391" s="3" t="s">
        <v>9599</v>
      </c>
      <c r="B1391" s="3" t="s">
        <v>9600</v>
      </c>
      <c r="C1391" s="2" t="s">
        <v>8104</v>
      </c>
      <c r="D1391" s="2" t="s">
        <v>6411</v>
      </c>
      <c r="E1391" s="2" t="s">
        <v>6587</v>
      </c>
      <c r="F1391" s="3" t="s">
        <v>2816</v>
      </c>
      <c r="H1391" s="8"/>
      <c r="I1391" s="8" t="s">
        <v>7823</v>
      </c>
      <c r="J1391" s="72" t="s">
        <v>7823</v>
      </c>
      <c r="L1391" s="32"/>
      <c r="M1391" s="8"/>
      <c r="O1391" s="8"/>
      <c r="Q1391" s="16"/>
      <c r="R1391" s="16" t="s">
        <v>7823</v>
      </c>
      <c r="S1391" s="8"/>
      <c r="V1391" s="8"/>
      <c r="X1391" s="8"/>
      <c r="Y1391" s="22"/>
      <c r="AC1391" s="8">
        <f t="shared" si="251"/>
        <v>3</v>
      </c>
      <c r="AD1391" s="8">
        <f t="shared" si="252"/>
        <v>0</v>
      </c>
      <c r="AE1391" s="8">
        <f t="shared" si="253"/>
        <v>0</v>
      </c>
      <c r="AF1391" s="8">
        <f t="shared" si="255"/>
        <v>0</v>
      </c>
      <c r="AG1391" s="3">
        <f t="shared" si="254"/>
        <v>3</v>
      </c>
    </row>
    <row r="1392" spans="1:33">
      <c r="A1392" s="3" t="s">
        <v>9599</v>
      </c>
      <c r="B1392" s="3" t="s">
        <v>9600</v>
      </c>
      <c r="C1392" s="2" t="s">
        <v>8104</v>
      </c>
      <c r="D1392" s="2" t="s">
        <v>6382</v>
      </c>
      <c r="E1392" s="2" t="s">
        <v>6417</v>
      </c>
      <c r="F1392" s="3" t="s">
        <v>2659</v>
      </c>
      <c r="H1392" s="8"/>
      <c r="I1392" s="8"/>
      <c r="L1392" s="32"/>
      <c r="M1392" s="8"/>
      <c r="N1392" s="18" t="s">
        <v>8991</v>
      </c>
      <c r="O1392" s="8"/>
      <c r="Q1392" s="16"/>
      <c r="R1392" s="16" t="s">
        <v>7278</v>
      </c>
      <c r="S1392" s="8"/>
      <c r="V1392" s="8"/>
      <c r="X1392" s="8"/>
      <c r="Y1392" s="22"/>
      <c r="AC1392" s="8">
        <f t="shared" si="251"/>
        <v>1</v>
      </c>
      <c r="AD1392" s="8">
        <f t="shared" si="252"/>
        <v>0</v>
      </c>
      <c r="AE1392" s="8">
        <f t="shared" si="253"/>
        <v>0</v>
      </c>
      <c r="AF1392" s="8">
        <f t="shared" si="255"/>
        <v>0</v>
      </c>
      <c r="AG1392" s="3">
        <f t="shared" si="254"/>
        <v>1</v>
      </c>
    </row>
    <row r="1393" spans="1:33">
      <c r="A1393" s="3" t="s">
        <v>9599</v>
      </c>
      <c r="B1393" s="3" t="s">
        <v>9600</v>
      </c>
      <c r="C1393" s="2" t="s">
        <v>8104</v>
      </c>
      <c r="D1393" s="2" t="s">
        <v>6418</v>
      </c>
      <c r="E1393" s="2" t="s">
        <v>6242</v>
      </c>
      <c r="F1393" s="3" t="s">
        <v>2837</v>
      </c>
      <c r="H1393" s="8"/>
      <c r="I1393" s="8"/>
      <c r="L1393" s="33" t="s">
        <v>8991</v>
      </c>
      <c r="M1393" s="8"/>
      <c r="O1393" s="8"/>
      <c r="Q1393" s="16"/>
      <c r="S1393" s="8"/>
      <c r="V1393" s="8"/>
      <c r="X1393" s="8"/>
      <c r="Y1393" s="22"/>
      <c r="AC1393" s="8">
        <f t="shared" si="251"/>
        <v>1</v>
      </c>
      <c r="AD1393" s="8">
        <f t="shared" si="252"/>
        <v>0</v>
      </c>
      <c r="AE1393" s="8">
        <f t="shared" si="253"/>
        <v>0</v>
      </c>
      <c r="AF1393" s="8">
        <f t="shared" si="255"/>
        <v>0</v>
      </c>
      <c r="AG1393" s="3">
        <f t="shared" si="254"/>
        <v>1</v>
      </c>
    </row>
    <row r="1394" spans="1:33">
      <c r="A1394" s="3" t="s">
        <v>9599</v>
      </c>
      <c r="B1394" s="3" t="s">
        <v>9600</v>
      </c>
      <c r="C1394" s="2" t="s">
        <v>8104</v>
      </c>
      <c r="D1394" s="2" t="s">
        <v>6072</v>
      </c>
      <c r="E1394" s="2" t="s">
        <v>6588</v>
      </c>
      <c r="F1394" s="3" t="s">
        <v>3155</v>
      </c>
      <c r="H1394" s="8"/>
      <c r="I1394" s="8"/>
      <c r="L1394" s="32"/>
      <c r="M1394" s="8"/>
      <c r="O1394" s="8"/>
      <c r="Q1394" s="16"/>
      <c r="S1394" s="8"/>
      <c r="V1394" s="18" t="s">
        <v>8991</v>
      </c>
      <c r="X1394" s="8"/>
      <c r="Y1394" s="22"/>
      <c r="AC1394" s="8">
        <f t="shared" si="251"/>
        <v>1</v>
      </c>
      <c r="AD1394" s="8">
        <f t="shared" si="252"/>
        <v>0</v>
      </c>
      <c r="AE1394" s="8">
        <f t="shared" si="253"/>
        <v>0</v>
      </c>
      <c r="AF1394" s="8">
        <f t="shared" si="255"/>
        <v>0</v>
      </c>
      <c r="AG1394" s="3">
        <f t="shared" si="254"/>
        <v>1</v>
      </c>
    </row>
    <row r="1395" spans="1:33">
      <c r="A1395" s="3" t="s">
        <v>9599</v>
      </c>
      <c r="B1395" s="3" t="s">
        <v>9600</v>
      </c>
      <c r="C1395" s="2" t="s">
        <v>8104</v>
      </c>
      <c r="D1395" s="2" t="s">
        <v>7142</v>
      </c>
      <c r="E1395" s="2" t="s">
        <v>7321</v>
      </c>
      <c r="F1395" s="3" t="s">
        <v>3451</v>
      </c>
      <c r="H1395" s="8"/>
      <c r="I1395" s="8"/>
      <c r="L1395" s="32"/>
      <c r="M1395" s="8"/>
      <c r="O1395" s="8"/>
      <c r="Q1395" s="16"/>
      <c r="S1395" s="8"/>
      <c r="V1395" s="18" t="s">
        <v>8991</v>
      </c>
      <c r="X1395" s="8"/>
      <c r="Y1395" s="22"/>
      <c r="AC1395" s="8">
        <f t="shared" si="251"/>
        <v>1</v>
      </c>
      <c r="AD1395" s="8">
        <f t="shared" si="252"/>
        <v>0</v>
      </c>
      <c r="AE1395" s="8">
        <f t="shared" si="253"/>
        <v>0</v>
      </c>
      <c r="AF1395" s="8">
        <f t="shared" si="255"/>
        <v>0</v>
      </c>
      <c r="AG1395" s="3">
        <f t="shared" si="254"/>
        <v>1</v>
      </c>
    </row>
    <row r="1396" spans="1:33">
      <c r="A1396" s="3" t="s">
        <v>9599</v>
      </c>
      <c r="B1396" s="3" t="s">
        <v>9600</v>
      </c>
      <c r="C1396" s="2" t="s">
        <v>8974</v>
      </c>
      <c r="D1396" s="2" t="s">
        <v>7675</v>
      </c>
      <c r="E1396" s="2" t="s">
        <v>7317</v>
      </c>
      <c r="F1396" s="3" t="s">
        <v>3154</v>
      </c>
      <c r="G1396" s="8" t="s">
        <v>7823</v>
      </c>
      <c r="H1396" s="8"/>
      <c r="I1396" s="8"/>
      <c r="K1396" s="8" t="s">
        <v>7823</v>
      </c>
      <c r="L1396" s="32"/>
      <c r="M1396" s="8"/>
      <c r="O1396" s="8"/>
      <c r="Q1396" s="16"/>
      <c r="S1396" s="8"/>
      <c r="V1396" s="8"/>
      <c r="X1396" s="8"/>
      <c r="Y1396" s="22" t="s">
        <v>7278</v>
      </c>
      <c r="AC1396" s="8">
        <f t="shared" si="251"/>
        <v>2</v>
      </c>
      <c r="AD1396" s="8">
        <f t="shared" si="252"/>
        <v>0</v>
      </c>
      <c r="AE1396" s="8">
        <f t="shared" si="253"/>
        <v>0</v>
      </c>
      <c r="AF1396" s="8">
        <f t="shared" si="255"/>
        <v>0</v>
      </c>
      <c r="AG1396" s="3">
        <f t="shared" si="254"/>
        <v>2</v>
      </c>
    </row>
    <row r="1397" spans="1:33">
      <c r="A1397" s="3" t="s">
        <v>9599</v>
      </c>
      <c r="B1397" s="3" t="s">
        <v>9600</v>
      </c>
      <c r="C1397" s="2" t="s">
        <v>8974</v>
      </c>
      <c r="D1397" s="2" t="s">
        <v>8244</v>
      </c>
      <c r="E1397" s="2" t="s">
        <v>8241</v>
      </c>
      <c r="F1397" s="3" t="s">
        <v>3628</v>
      </c>
      <c r="G1397" s="8" t="s">
        <v>7277</v>
      </c>
      <c r="H1397" s="8"/>
      <c r="I1397" s="8"/>
      <c r="K1397" s="18" t="s">
        <v>8991</v>
      </c>
      <c r="L1397" s="32"/>
      <c r="M1397" s="8"/>
      <c r="O1397" s="8"/>
      <c r="Q1397" s="16"/>
      <c r="S1397" s="8"/>
      <c r="V1397" s="8"/>
      <c r="X1397" s="8"/>
      <c r="Y1397" s="22"/>
      <c r="AC1397" s="8">
        <f t="shared" si="251"/>
        <v>1</v>
      </c>
      <c r="AD1397" s="8">
        <f t="shared" si="252"/>
        <v>0</v>
      </c>
      <c r="AE1397" s="8">
        <f t="shared" si="253"/>
        <v>1</v>
      </c>
      <c r="AF1397" s="8">
        <f t="shared" si="255"/>
        <v>0</v>
      </c>
      <c r="AG1397" s="3">
        <f t="shared" si="254"/>
        <v>2</v>
      </c>
    </row>
    <row r="1398" spans="1:33">
      <c r="A1398" s="3" t="s">
        <v>9599</v>
      </c>
      <c r="B1398" s="3" t="s">
        <v>9600</v>
      </c>
      <c r="C1398" s="2" t="s">
        <v>8628</v>
      </c>
      <c r="D1398" s="2" t="s">
        <v>6566</v>
      </c>
      <c r="E1398" s="2" t="s">
        <v>6562</v>
      </c>
      <c r="F1398" s="3" t="s">
        <v>2977</v>
      </c>
      <c r="G1398" s="8" t="s">
        <v>7823</v>
      </c>
      <c r="H1398" s="8"/>
      <c r="I1398" s="8"/>
      <c r="K1398" s="8" t="s">
        <v>7823</v>
      </c>
      <c r="L1398" s="32"/>
      <c r="M1398" s="8"/>
      <c r="O1398" s="8"/>
      <c r="Q1398" s="16"/>
      <c r="S1398" s="8"/>
      <c r="U1398" s="8" t="s">
        <v>7835</v>
      </c>
      <c r="V1398" s="8"/>
      <c r="X1398" s="8"/>
      <c r="Y1398" s="22" t="s">
        <v>7278</v>
      </c>
      <c r="AC1398" s="8">
        <f t="shared" si="251"/>
        <v>2</v>
      </c>
      <c r="AD1398" s="8">
        <f t="shared" si="252"/>
        <v>1</v>
      </c>
      <c r="AE1398" s="8">
        <f t="shared" si="253"/>
        <v>0</v>
      </c>
      <c r="AF1398" s="8">
        <f t="shared" si="255"/>
        <v>0</v>
      </c>
      <c r="AG1398" s="3">
        <f t="shared" si="254"/>
        <v>3</v>
      </c>
    </row>
    <row r="1399" spans="1:33">
      <c r="A1399" s="3" t="s">
        <v>9599</v>
      </c>
      <c r="B1399" s="3" t="s">
        <v>9600</v>
      </c>
      <c r="C1399" s="2" t="s">
        <v>8859</v>
      </c>
      <c r="D1399" s="2" t="s">
        <v>6146</v>
      </c>
      <c r="E1399" s="2" t="s">
        <v>6851</v>
      </c>
      <c r="F1399" s="3" t="s">
        <v>2612</v>
      </c>
      <c r="H1399" s="8"/>
      <c r="I1399" s="8" t="s">
        <v>7823</v>
      </c>
      <c r="J1399" s="72" t="s">
        <v>7823</v>
      </c>
      <c r="L1399" s="32"/>
      <c r="M1399" s="8"/>
      <c r="O1399" s="8"/>
      <c r="Q1399" s="16" t="s">
        <v>7823</v>
      </c>
      <c r="S1399" s="8"/>
      <c r="V1399" s="8"/>
      <c r="X1399" s="8"/>
      <c r="Y1399" s="22"/>
      <c r="AC1399" s="8">
        <f t="shared" si="251"/>
        <v>3</v>
      </c>
      <c r="AD1399" s="8">
        <f t="shared" si="252"/>
        <v>0</v>
      </c>
      <c r="AE1399" s="8">
        <f t="shared" si="253"/>
        <v>0</v>
      </c>
      <c r="AF1399" s="8">
        <f t="shared" si="255"/>
        <v>0</v>
      </c>
      <c r="AG1399" s="3">
        <f t="shared" si="254"/>
        <v>3</v>
      </c>
    </row>
    <row r="1400" spans="1:33">
      <c r="A1400" s="3" t="s">
        <v>9599</v>
      </c>
      <c r="B1400" s="3" t="s">
        <v>9600</v>
      </c>
      <c r="C1400" s="2" t="s">
        <v>8859</v>
      </c>
      <c r="D1400" s="2" t="s">
        <v>6852</v>
      </c>
      <c r="E1400" s="2" t="s">
        <v>7038</v>
      </c>
      <c r="F1400" s="3" t="s">
        <v>2001</v>
      </c>
      <c r="G1400" s="8" t="s">
        <v>8268</v>
      </c>
      <c r="H1400" s="8"/>
      <c r="I1400" s="8"/>
      <c r="J1400" s="72" t="s">
        <v>8268</v>
      </c>
      <c r="L1400" s="32"/>
      <c r="M1400" s="8"/>
      <c r="O1400" s="8"/>
      <c r="Q1400" s="16" t="s">
        <v>8268</v>
      </c>
      <c r="S1400" s="8"/>
      <c r="U1400" s="8" t="s">
        <v>8268</v>
      </c>
      <c r="V1400" s="8"/>
      <c r="X1400" s="8"/>
      <c r="Y1400" s="22"/>
      <c r="AC1400" s="8">
        <f t="shared" si="251"/>
        <v>0</v>
      </c>
      <c r="AD1400" s="8">
        <f t="shared" si="252"/>
        <v>0</v>
      </c>
      <c r="AE1400" s="8">
        <f t="shared" si="253"/>
        <v>0</v>
      </c>
      <c r="AF1400" s="8">
        <f t="shared" si="255"/>
        <v>0</v>
      </c>
      <c r="AG1400" s="3">
        <f t="shared" si="254"/>
        <v>0</v>
      </c>
    </row>
    <row r="1401" spans="1:33">
      <c r="A1401" s="3" t="s">
        <v>9599</v>
      </c>
      <c r="B1401" s="3" t="s">
        <v>9600</v>
      </c>
      <c r="C1401" s="2" t="s">
        <v>8859</v>
      </c>
      <c r="D1401" s="2" t="s">
        <v>7041</v>
      </c>
      <c r="E1401" s="2" t="s">
        <v>6858</v>
      </c>
      <c r="F1401" s="3" t="s">
        <v>2613</v>
      </c>
      <c r="H1401" s="8"/>
      <c r="I1401" s="8"/>
      <c r="J1401" s="73" t="s">
        <v>8991</v>
      </c>
      <c r="L1401" s="32"/>
      <c r="M1401" s="8"/>
      <c r="O1401" s="8"/>
      <c r="Q1401" s="16"/>
      <c r="S1401" s="8"/>
      <c r="V1401" s="8"/>
      <c r="X1401" s="8"/>
      <c r="Y1401" s="22"/>
      <c r="AC1401" s="8">
        <f t="shared" ref="AC1401:AC1436" si="256">COUNTIF(G1401:Y1401,"X")+COUNTIF(G1401:Y1401, "X(e)")</f>
        <v>1</v>
      </c>
      <c r="AD1401" s="8">
        <f t="shared" ref="AD1401:AD1436" si="257">COUNTIF(G1401:Y1401,"NB")</f>
        <v>0</v>
      </c>
      <c r="AE1401" s="8">
        <f t="shared" ref="AE1401:AE1436" si="258">COUNTIF(G1401:Y1401,"V")</f>
        <v>0</v>
      </c>
      <c r="AF1401" s="8">
        <f t="shared" si="255"/>
        <v>0</v>
      </c>
      <c r="AG1401" s="3">
        <f t="shared" ref="AG1401:AG1432" si="259">SUM(AC1401:AF1401)</f>
        <v>1</v>
      </c>
    </row>
    <row r="1402" spans="1:33">
      <c r="A1402" s="3" t="s">
        <v>9599</v>
      </c>
      <c r="B1402" s="3" t="s">
        <v>9600</v>
      </c>
      <c r="C1402" s="2" t="s">
        <v>9693</v>
      </c>
      <c r="D1402" s="2" t="s">
        <v>6567</v>
      </c>
      <c r="E1402" s="2" t="s">
        <v>9694</v>
      </c>
      <c r="F1402" s="3" t="s">
        <v>2806</v>
      </c>
      <c r="G1402" s="8" t="s">
        <v>7823</v>
      </c>
      <c r="H1402" s="8"/>
      <c r="I1402" s="8" t="s">
        <v>7823</v>
      </c>
      <c r="J1402" s="72" t="s">
        <v>7823</v>
      </c>
      <c r="L1402" s="32"/>
      <c r="M1402" s="8"/>
      <c r="O1402" s="8"/>
      <c r="Q1402" s="16" t="s">
        <v>7823</v>
      </c>
      <c r="R1402" s="16" t="s">
        <v>7823</v>
      </c>
      <c r="S1402" s="8" t="s">
        <v>7823</v>
      </c>
      <c r="V1402" s="8"/>
      <c r="X1402" s="8"/>
      <c r="Y1402" s="22"/>
      <c r="AC1402" s="8">
        <f t="shared" si="256"/>
        <v>6</v>
      </c>
      <c r="AD1402" s="8">
        <f t="shared" si="257"/>
        <v>0</v>
      </c>
      <c r="AE1402" s="8">
        <f t="shared" si="258"/>
        <v>0</v>
      </c>
      <c r="AF1402" s="8">
        <f t="shared" si="255"/>
        <v>0</v>
      </c>
      <c r="AG1402" s="3">
        <f t="shared" si="259"/>
        <v>6</v>
      </c>
    </row>
    <row r="1403" spans="1:33">
      <c r="A1403" s="3" t="s">
        <v>9599</v>
      </c>
      <c r="B1403" s="3" t="s">
        <v>9600</v>
      </c>
      <c r="C1403" s="2" t="s">
        <v>9693</v>
      </c>
      <c r="D1403" s="2" t="s">
        <v>6216</v>
      </c>
      <c r="E1403" s="2" t="s">
        <v>9695</v>
      </c>
      <c r="F1403" s="3" t="s">
        <v>2654</v>
      </c>
      <c r="H1403" s="8" t="s">
        <v>7823</v>
      </c>
      <c r="I1403" s="8"/>
      <c r="J1403" s="72" t="s">
        <v>7823</v>
      </c>
      <c r="L1403" s="32" t="s">
        <v>10049</v>
      </c>
      <c r="M1403" s="8" t="s">
        <v>7823</v>
      </c>
      <c r="O1403" s="8" t="s">
        <v>7823</v>
      </c>
      <c r="P1403" s="8" t="s">
        <v>7823</v>
      </c>
      <c r="Q1403" s="16"/>
      <c r="S1403" s="8" t="s">
        <v>7823</v>
      </c>
      <c r="T1403" s="16" t="s">
        <v>7835</v>
      </c>
      <c r="V1403" s="8" t="s">
        <v>7823</v>
      </c>
      <c r="X1403" s="8" t="s">
        <v>7823</v>
      </c>
      <c r="Y1403" s="22"/>
      <c r="AC1403" s="8">
        <f t="shared" si="256"/>
        <v>9</v>
      </c>
      <c r="AD1403" s="8">
        <f t="shared" si="257"/>
        <v>1</v>
      </c>
      <c r="AE1403" s="8">
        <f t="shared" si="258"/>
        <v>0</v>
      </c>
      <c r="AF1403" s="8">
        <f t="shared" si="255"/>
        <v>0</v>
      </c>
      <c r="AG1403" s="3">
        <f t="shared" si="259"/>
        <v>10</v>
      </c>
    </row>
    <row r="1404" spans="1:33">
      <c r="A1404" s="3" t="s">
        <v>9599</v>
      </c>
      <c r="B1404" s="3" t="s">
        <v>9600</v>
      </c>
      <c r="C1404" s="2" t="s">
        <v>9693</v>
      </c>
      <c r="D1404" s="2" t="s">
        <v>6571</v>
      </c>
      <c r="E1404" s="2" t="s">
        <v>9696</v>
      </c>
      <c r="F1404" s="3" t="s">
        <v>2814</v>
      </c>
      <c r="H1404" s="8"/>
      <c r="I1404" s="8"/>
      <c r="J1404" s="73" t="s">
        <v>8991</v>
      </c>
      <c r="L1404" s="32"/>
      <c r="M1404" s="8"/>
      <c r="O1404" s="8"/>
      <c r="Q1404" s="16"/>
      <c r="S1404" s="8"/>
      <c r="V1404" s="8"/>
      <c r="X1404" s="8"/>
      <c r="Y1404" s="22"/>
      <c r="AC1404" s="8">
        <f t="shared" si="256"/>
        <v>1</v>
      </c>
      <c r="AD1404" s="8">
        <f t="shared" si="257"/>
        <v>0</v>
      </c>
      <c r="AE1404" s="8">
        <f t="shared" si="258"/>
        <v>0</v>
      </c>
      <c r="AF1404" s="8">
        <f t="shared" si="255"/>
        <v>0</v>
      </c>
      <c r="AG1404" s="3">
        <f t="shared" si="259"/>
        <v>1</v>
      </c>
    </row>
    <row r="1405" spans="1:33">
      <c r="A1405" s="3" t="s">
        <v>9599</v>
      </c>
      <c r="B1405" s="3" t="s">
        <v>9600</v>
      </c>
      <c r="C1405" s="2" t="s">
        <v>8579</v>
      </c>
      <c r="D1405" s="2" t="s">
        <v>7254</v>
      </c>
      <c r="E1405" s="2" t="s">
        <v>6904</v>
      </c>
      <c r="F1405" s="3" t="s">
        <v>2805</v>
      </c>
      <c r="H1405" s="8"/>
      <c r="I1405" s="8" t="s">
        <v>7823</v>
      </c>
      <c r="J1405" s="72" t="s">
        <v>7823</v>
      </c>
      <c r="L1405" s="32" t="s">
        <v>10049</v>
      </c>
      <c r="M1405" s="8"/>
      <c r="N1405" s="8" t="s">
        <v>7823</v>
      </c>
      <c r="O1405" s="8"/>
      <c r="Q1405" s="16"/>
      <c r="R1405" s="16" t="s">
        <v>7823</v>
      </c>
      <c r="S1405" s="8"/>
      <c r="V1405" s="8"/>
      <c r="X1405" s="8"/>
      <c r="Y1405" s="22"/>
      <c r="AC1405" s="8">
        <f t="shared" si="256"/>
        <v>5</v>
      </c>
      <c r="AD1405" s="8">
        <f t="shared" si="257"/>
        <v>0</v>
      </c>
      <c r="AE1405" s="8">
        <f t="shared" si="258"/>
        <v>0</v>
      </c>
      <c r="AF1405" s="8">
        <f t="shared" si="255"/>
        <v>0</v>
      </c>
      <c r="AG1405" s="3">
        <f t="shared" si="259"/>
        <v>5</v>
      </c>
    </row>
    <row r="1406" spans="1:33">
      <c r="A1406" s="3" t="s">
        <v>9599</v>
      </c>
      <c r="B1406" s="3" t="s">
        <v>9600</v>
      </c>
      <c r="C1406" s="2" t="s">
        <v>8579</v>
      </c>
      <c r="D1406" s="2" t="s">
        <v>6223</v>
      </c>
      <c r="E1406" s="2" t="s">
        <v>9697</v>
      </c>
      <c r="F1406" s="3" t="s">
        <v>2984</v>
      </c>
      <c r="G1406" s="8" t="s">
        <v>7823</v>
      </c>
      <c r="H1406" s="8"/>
      <c r="I1406" s="8" t="s">
        <v>7823</v>
      </c>
      <c r="J1406" s="72" t="s">
        <v>7823</v>
      </c>
      <c r="L1406" s="32"/>
      <c r="M1406" s="8"/>
      <c r="O1406" s="8"/>
      <c r="Q1406" s="16" t="s">
        <v>7823</v>
      </c>
      <c r="S1406" s="8"/>
      <c r="U1406" s="8" t="s">
        <v>9283</v>
      </c>
      <c r="V1406" s="8"/>
      <c r="X1406" s="8"/>
      <c r="Y1406" s="22"/>
      <c r="AC1406" s="8">
        <f t="shared" si="256"/>
        <v>4</v>
      </c>
      <c r="AD1406" s="8">
        <f t="shared" si="257"/>
        <v>0</v>
      </c>
      <c r="AE1406" s="8">
        <f t="shared" si="258"/>
        <v>0</v>
      </c>
      <c r="AF1406" s="8">
        <f t="shared" si="255"/>
        <v>1</v>
      </c>
      <c r="AG1406" s="3">
        <f t="shared" si="259"/>
        <v>5</v>
      </c>
    </row>
    <row r="1407" spans="1:33">
      <c r="A1407" s="3" t="s">
        <v>9599</v>
      </c>
      <c r="B1407" s="3" t="s">
        <v>9600</v>
      </c>
      <c r="C1407" s="2" t="s">
        <v>8579</v>
      </c>
      <c r="D1407" s="2" t="s">
        <v>6728</v>
      </c>
      <c r="E1407" s="2" t="s">
        <v>7983</v>
      </c>
      <c r="F1407" s="3" t="s">
        <v>3266</v>
      </c>
      <c r="H1407" s="8"/>
      <c r="I1407" s="8"/>
      <c r="J1407" s="72" t="s">
        <v>7823</v>
      </c>
      <c r="L1407" s="32"/>
      <c r="M1407" s="8"/>
      <c r="O1407" s="8"/>
      <c r="P1407" s="8" t="s">
        <v>7823</v>
      </c>
      <c r="Q1407" s="16"/>
      <c r="S1407" s="8"/>
      <c r="V1407" s="8"/>
      <c r="X1407" s="8"/>
      <c r="Y1407" s="22"/>
      <c r="AC1407" s="8">
        <f t="shared" si="256"/>
        <v>2</v>
      </c>
      <c r="AD1407" s="8">
        <f t="shared" si="257"/>
        <v>0</v>
      </c>
      <c r="AE1407" s="8">
        <f t="shared" si="258"/>
        <v>0</v>
      </c>
      <c r="AF1407" s="8">
        <f t="shared" si="255"/>
        <v>0</v>
      </c>
      <c r="AG1407" s="3">
        <f t="shared" si="259"/>
        <v>2</v>
      </c>
    </row>
    <row r="1408" spans="1:33">
      <c r="A1408" s="3" t="s">
        <v>9599</v>
      </c>
      <c r="B1408" s="3" t="s">
        <v>9600</v>
      </c>
      <c r="C1408" s="2" t="s">
        <v>8579</v>
      </c>
      <c r="D1408" s="2" t="s">
        <v>8878</v>
      </c>
      <c r="E1408" s="2" t="s">
        <v>8856</v>
      </c>
      <c r="F1408" s="3" t="s">
        <v>8057</v>
      </c>
      <c r="H1408" s="8"/>
      <c r="J1408" s="72" t="s">
        <v>7823</v>
      </c>
      <c r="L1408" s="32"/>
      <c r="M1408" s="8"/>
      <c r="O1408" s="8"/>
      <c r="Q1408" s="16"/>
      <c r="S1408" s="8" t="s">
        <v>7823</v>
      </c>
      <c r="V1408" s="8"/>
      <c r="X1408" s="8"/>
      <c r="AC1408" s="8">
        <f t="shared" si="256"/>
        <v>2</v>
      </c>
      <c r="AD1408" s="8">
        <f t="shared" si="257"/>
        <v>0</v>
      </c>
      <c r="AE1408" s="8">
        <f t="shared" si="258"/>
        <v>0</v>
      </c>
      <c r="AF1408" s="8">
        <f t="shared" si="255"/>
        <v>0</v>
      </c>
      <c r="AG1408" s="3">
        <f t="shared" si="259"/>
        <v>2</v>
      </c>
    </row>
    <row r="1409" spans="1:33">
      <c r="A1409" s="3" t="s">
        <v>9599</v>
      </c>
      <c r="B1409" s="3" t="s">
        <v>9600</v>
      </c>
      <c r="C1409" s="2" t="s">
        <v>8579</v>
      </c>
      <c r="D1409" s="2" t="s">
        <v>6727</v>
      </c>
      <c r="E1409" s="2" t="s">
        <v>7437</v>
      </c>
      <c r="F1409" s="3" t="s">
        <v>2954</v>
      </c>
      <c r="H1409" s="8"/>
      <c r="I1409" s="8"/>
      <c r="J1409" s="73" t="s">
        <v>8991</v>
      </c>
      <c r="L1409" s="32"/>
      <c r="M1409" s="8"/>
      <c r="O1409" s="8"/>
      <c r="Q1409" s="16"/>
      <c r="S1409" s="8"/>
      <c r="V1409" s="8"/>
      <c r="X1409" s="8"/>
      <c r="Y1409" s="22"/>
      <c r="AC1409" s="8">
        <f t="shared" si="256"/>
        <v>1</v>
      </c>
      <c r="AD1409" s="8">
        <f t="shared" si="257"/>
        <v>0</v>
      </c>
      <c r="AE1409" s="8">
        <f t="shared" si="258"/>
        <v>0</v>
      </c>
      <c r="AF1409" s="8">
        <f t="shared" si="255"/>
        <v>0</v>
      </c>
      <c r="AG1409" s="3">
        <f t="shared" si="259"/>
        <v>1</v>
      </c>
    </row>
    <row r="1410" spans="1:33">
      <c r="A1410" s="3" t="s">
        <v>9599</v>
      </c>
      <c r="B1410" s="3" t="s">
        <v>9600</v>
      </c>
      <c r="C1410" s="2" t="s">
        <v>8579</v>
      </c>
      <c r="D1410" s="2" t="s">
        <v>7611</v>
      </c>
      <c r="E1410" s="2" t="s">
        <v>7089</v>
      </c>
      <c r="F1410" s="3" t="s">
        <v>2628</v>
      </c>
      <c r="H1410" s="8"/>
      <c r="I1410" s="8"/>
      <c r="J1410" s="73" t="s">
        <v>8991</v>
      </c>
      <c r="L1410" s="32"/>
      <c r="M1410" s="8"/>
      <c r="O1410" s="8"/>
      <c r="Q1410" s="16" t="s">
        <v>7277</v>
      </c>
      <c r="S1410" s="8"/>
      <c r="V1410" s="8"/>
      <c r="X1410" s="8"/>
      <c r="Y1410" s="22"/>
      <c r="AC1410" s="8">
        <f t="shared" si="256"/>
        <v>1</v>
      </c>
      <c r="AD1410" s="8">
        <f t="shared" si="257"/>
        <v>0</v>
      </c>
      <c r="AE1410" s="8">
        <f t="shared" si="258"/>
        <v>1</v>
      </c>
      <c r="AF1410" s="8">
        <f t="shared" si="255"/>
        <v>0</v>
      </c>
      <c r="AG1410" s="3">
        <f t="shared" si="259"/>
        <v>2</v>
      </c>
    </row>
    <row r="1411" spans="1:33">
      <c r="A1411" s="3" t="s">
        <v>9599</v>
      </c>
      <c r="B1411" s="3" t="s">
        <v>9600</v>
      </c>
      <c r="C1411" s="2" t="s">
        <v>7640</v>
      </c>
      <c r="D1411" s="2" t="s">
        <v>7228</v>
      </c>
      <c r="E1411" s="2" t="s">
        <v>7411</v>
      </c>
      <c r="F1411" s="3" t="s">
        <v>2614</v>
      </c>
      <c r="H1411" s="8"/>
      <c r="I1411" s="8"/>
      <c r="J1411" s="73" t="s">
        <v>9039</v>
      </c>
      <c r="L1411" s="32"/>
      <c r="M1411" s="8"/>
      <c r="O1411" s="8"/>
      <c r="Q1411" s="16"/>
      <c r="S1411" s="8"/>
      <c r="V1411" s="8"/>
      <c r="X1411" s="8"/>
      <c r="Y1411" s="22"/>
      <c r="AC1411" s="8">
        <f t="shared" si="256"/>
        <v>0</v>
      </c>
      <c r="AD1411" s="8">
        <f t="shared" si="257"/>
        <v>0</v>
      </c>
      <c r="AE1411" s="8">
        <f t="shared" si="258"/>
        <v>0</v>
      </c>
      <c r="AF1411" s="8">
        <f t="shared" si="255"/>
        <v>0</v>
      </c>
      <c r="AG1411" s="3">
        <f t="shared" si="259"/>
        <v>0</v>
      </c>
    </row>
    <row r="1412" spans="1:33">
      <c r="A1412" s="3" t="s">
        <v>9599</v>
      </c>
      <c r="B1412" s="3" t="s">
        <v>9600</v>
      </c>
      <c r="C1412" s="2" t="s">
        <v>8386</v>
      </c>
      <c r="D1412" s="2" t="s">
        <v>9479</v>
      </c>
      <c r="E1412" s="2" t="s">
        <v>9480</v>
      </c>
      <c r="F1412" s="3" t="s">
        <v>2182</v>
      </c>
      <c r="H1412" s="8"/>
      <c r="I1412" s="8" t="s">
        <v>7823</v>
      </c>
      <c r="J1412" s="72" t="s">
        <v>7823</v>
      </c>
      <c r="L1412" s="32" t="s">
        <v>10049</v>
      </c>
      <c r="M1412" s="8"/>
      <c r="N1412" s="8" t="s">
        <v>7823</v>
      </c>
      <c r="O1412" s="8" t="s">
        <v>7823</v>
      </c>
      <c r="P1412" s="8" t="s">
        <v>7823</v>
      </c>
      <c r="Q1412" s="16"/>
      <c r="R1412" s="16" t="s">
        <v>7823</v>
      </c>
      <c r="S1412" s="8" t="s">
        <v>7823</v>
      </c>
      <c r="T1412" s="16" t="s">
        <v>7823</v>
      </c>
      <c r="V1412" s="8" t="s">
        <v>7823</v>
      </c>
      <c r="X1412" s="8"/>
      <c r="Y1412" s="22"/>
      <c r="AC1412" s="8">
        <f t="shared" si="256"/>
        <v>10</v>
      </c>
      <c r="AD1412" s="8">
        <f t="shared" si="257"/>
        <v>0</v>
      </c>
      <c r="AE1412" s="8">
        <f t="shared" si="258"/>
        <v>0</v>
      </c>
      <c r="AF1412" s="8">
        <f t="shared" si="255"/>
        <v>0</v>
      </c>
      <c r="AG1412" s="3">
        <f t="shared" si="259"/>
        <v>10</v>
      </c>
    </row>
    <row r="1413" spans="1:33">
      <c r="A1413" s="3" t="s">
        <v>9599</v>
      </c>
      <c r="B1413" s="3" t="s">
        <v>9600</v>
      </c>
      <c r="C1413" s="2" t="s">
        <v>7828</v>
      </c>
      <c r="D1413" s="2" t="s">
        <v>7413</v>
      </c>
      <c r="E1413" s="2" t="s">
        <v>7596</v>
      </c>
      <c r="F1413" s="3" t="s">
        <v>2342</v>
      </c>
      <c r="G1413" s="8" t="s">
        <v>8268</v>
      </c>
      <c r="H1413" s="8"/>
      <c r="I1413" s="8" t="s">
        <v>7835</v>
      </c>
      <c r="J1413" s="72" t="s">
        <v>7823</v>
      </c>
      <c r="L1413" s="32"/>
      <c r="M1413" s="8"/>
      <c r="O1413" s="8"/>
      <c r="Q1413" s="16" t="s">
        <v>7823</v>
      </c>
      <c r="S1413" s="8"/>
      <c r="V1413" s="8"/>
      <c r="X1413" s="8"/>
      <c r="Y1413" s="22"/>
      <c r="AC1413" s="8">
        <f t="shared" si="256"/>
        <v>2</v>
      </c>
      <c r="AD1413" s="8">
        <f t="shared" si="257"/>
        <v>1</v>
      </c>
      <c r="AE1413" s="8">
        <f t="shared" si="258"/>
        <v>0</v>
      </c>
      <c r="AF1413" s="8">
        <f t="shared" si="255"/>
        <v>0</v>
      </c>
      <c r="AG1413" s="3">
        <f t="shared" si="259"/>
        <v>3</v>
      </c>
    </row>
    <row r="1414" spans="1:33">
      <c r="A1414" s="3" t="s">
        <v>9599</v>
      </c>
      <c r="B1414" s="3" t="s">
        <v>9600</v>
      </c>
      <c r="C1414" s="2" t="s">
        <v>7828</v>
      </c>
      <c r="D1414" s="2" t="s">
        <v>7601</v>
      </c>
      <c r="E1414" s="2" t="s">
        <v>7423</v>
      </c>
      <c r="F1414" s="3" t="s">
        <v>2343</v>
      </c>
      <c r="H1414" s="8"/>
      <c r="I1414" s="8" t="s">
        <v>7823</v>
      </c>
      <c r="J1414" s="72" t="s">
        <v>7823</v>
      </c>
      <c r="L1414" s="32"/>
      <c r="M1414" s="8"/>
      <c r="O1414" s="8"/>
      <c r="Q1414" s="16"/>
      <c r="R1414" s="16" t="s">
        <v>7823</v>
      </c>
      <c r="S1414" s="8"/>
      <c r="V1414" s="8"/>
      <c r="X1414" s="8"/>
      <c r="Y1414" s="22"/>
      <c r="AC1414" s="8">
        <f t="shared" si="256"/>
        <v>3</v>
      </c>
      <c r="AD1414" s="8">
        <f t="shared" si="257"/>
        <v>0</v>
      </c>
      <c r="AE1414" s="8">
        <f t="shared" si="258"/>
        <v>0</v>
      </c>
      <c r="AF1414" s="8">
        <f t="shared" si="255"/>
        <v>0</v>
      </c>
      <c r="AG1414" s="3">
        <f t="shared" si="259"/>
        <v>3</v>
      </c>
    </row>
    <row r="1415" spans="1:33">
      <c r="A1415" s="3" t="s">
        <v>9599</v>
      </c>
      <c r="B1415" s="3" t="s">
        <v>9600</v>
      </c>
      <c r="C1415" s="2" t="s">
        <v>7828</v>
      </c>
      <c r="D1415" s="2" t="s">
        <v>7592</v>
      </c>
      <c r="E1415" s="2" t="s">
        <v>7607</v>
      </c>
      <c r="F1415" s="3" t="s">
        <v>2796</v>
      </c>
      <c r="G1415" s="16" t="s">
        <v>7823</v>
      </c>
      <c r="H1415" s="8"/>
      <c r="I1415" s="8" t="s">
        <v>7823</v>
      </c>
      <c r="J1415" s="72" t="s">
        <v>7823</v>
      </c>
      <c r="L1415" s="32"/>
      <c r="M1415" s="8"/>
      <c r="O1415" s="8"/>
      <c r="Q1415" s="16" t="s">
        <v>7823</v>
      </c>
      <c r="S1415" s="8"/>
      <c r="V1415" s="8"/>
      <c r="X1415" s="8"/>
      <c r="Y1415" s="22"/>
      <c r="AC1415" s="8">
        <f t="shared" si="256"/>
        <v>4</v>
      </c>
      <c r="AD1415" s="8">
        <f t="shared" si="257"/>
        <v>0</v>
      </c>
      <c r="AE1415" s="8">
        <f t="shared" si="258"/>
        <v>0</v>
      </c>
      <c r="AF1415" s="8">
        <f t="shared" si="255"/>
        <v>0</v>
      </c>
      <c r="AG1415" s="3">
        <f t="shared" si="259"/>
        <v>4</v>
      </c>
    </row>
    <row r="1416" spans="1:33">
      <c r="A1416" s="3" t="s">
        <v>9599</v>
      </c>
      <c r="B1416" s="3" t="s">
        <v>9600</v>
      </c>
      <c r="C1416" s="2" t="s">
        <v>9407</v>
      </c>
      <c r="D1416" s="2" t="s">
        <v>7412</v>
      </c>
      <c r="E1416" s="2" t="s">
        <v>7225</v>
      </c>
      <c r="F1416" s="3" t="s">
        <v>2777</v>
      </c>
      <c r="G1416" s="8" t="s">
        <v>7278</v>
      </c>
      <c r="H1416" s="8"/>
      <c r="I1416" s="8" t="s">
        <v>7823</v>
      </c>
      <c r="J1416" s="72" t="s">
        <v>7823</v>
      </c>
      <c r="L1416" s="32" t="s">
        <v>10049</v>
      </c>
      <c r="M1416" s="8"/>
      <c r="N1416" s="8" t="s">
        <v>7823</v>
      </c>
      <c r="O1416" s="8" t="s">
        <v>7823</v>
      </c>
      <c r="P1416" s="8" t="s">
        <v>7823</v>
      </c>
      <c r="Q1416" s="16" t="s">
        <v>7823</v>
      </c>
      <c r="R1416" s="16" t="s">
        <v>7823</v>
      </c>
      <c r="S1416" s="8" t="s">
        <v>7823</v>
      </c>
      <c r="T1416" s="16" t="s">
        <v>9283</v>
      </c>
      <c r="V1416" s="8" t="s">
        <v>7823</v>
      </c>
      <c r="X1416" s="8"/>
      <c r="Y1416" s="22"/>
      <c r="AC1416" s="8">
        <f t="shared" si="256"/>
        <v>10</v>
      </c>
      <c r="AD1416" s="8">
        <f t="shared" si="257"/>
        <v>0</v>
      </c>
      <c r="AE1416" s="8">
        <f t="shared" si="258"/>
        <v>0</v>
      </c>
      <c r="AF1416" s="8">
        <f t="shared" si="255"/>
        <v>1</v>
      </c>
      <c r="AG1416" s="3">
        <f t="shared" si="259"/>
        <v>11</v>
      </c>
    </row>
    <row r="1417" spans="1:33">
      <c r="A1417" s="3" t="s">
        <v>9599</v>
      </c>
      <c r="B1417" s="3" t="s">
        <v>9600</v>
      </c>
      <c r="C1417" s="2" t="s">
        <v>9407</v>
      </c>
      <c r="D1417" s="2" t="s">
        <v>8143</v>
      </c>
      <c r="E1417" s="2" t="s">
        <v>8133</v>
      </c>
      <c r="F1417" s="3" t="s">
        <v>2602</v>
      </c>
      <c r="H1417" s="8"/>
      <c r="I1417" s="18" t="s">
        <v>8991</v>
      </c>
      <c r="L1417" s="32"/>
      <c r="M1417" s="8"/>
      <c r="O1417" s="8"/>
      <c r="Q1417" s="16"/>
      <c r="S1417" s="8"/>
      <c r="V1417" s="8"/>
      <c r="X1417" s="8"/>
      <c r="Y1417" s="22"/>
      <c r="AC1417" s="8">
        <f t="shared" si="256"/>
        <v>1</v>
      </c>
      <c r="AD1417" s="8">
        <f t="shared" si="257"/>
        <v>0</v>
      </c>
      <c r="AE1417" s="8">
        <f t="shared" si="258"/>
        <v>0</v>
      </c>
      <c r="AF1417" s="8">
        <f t="shared" si="255"/>
        <v>0</v>
      </c>
      <c r="AG1417" s="3">
        <f t="shared" si="259"/>
        <v>1</v>
      </c>
    </row>
    <row r="1418" spans="1:33">
      <c r="A1418" s="3" t="s">
        <v>9599</v>
      </c>
      <c r="B1418" s="3" t="s">
        <v>9600</v>
      </c>
      <c r="C1418" s="2" t="s">
        <v>9407</v>
      </c>
      <c r="D1418" s="2" t="s">
        <v>7237</v>
      </c>
      <c r="E1418" s="2" t="s">
        <v>7603</v>
      </c>
      <c r="F1418" s="3" t="s">
        <v>2345</v>
      </c>
      <c r="H1418" s="59"/>
      <c r="I1418" s="8" t="s">
        <v>7823</v>
      </c>
      <c r="J1418" s="72" t="s">
        <v>7823</v>
      </c>
      <c r="L1418" s="32" t="s">
        <v>10049</v>
      </c>
      <c r="M1418" s="8" t="s">
        <v>9283</v>
      </c>
      <c r="N1418" s="8" t="s">
        <v>7823</v>
      </c>
      <c r="O1418" s="8" t="s">
        <v>7823</v>
      </c>
      <c r="P1418" s="8" t="s">
        <v>7823</v>
      </c>
      <c r="Q1418" s="16"/>
      <c r="R1418" s="16" t="s">
        <v>7823</v>
      </c>
      <c r="S1418" s="8" t="s">
        <v>7823</v>
      </c>
      <c r="V1418" s="8" t="s">
        <v>7823</v>
      </c>
      <c r="X1418" s="8"/>
      <c r="Y1418" s="22"/>
      <c r="AC1418" s="8">
        <f>COUNTIF(G1418:Y1418,"X")+COUNTIF(G1418:Y1418, "X(e)")</f>
        <v>9</v>
      </c>
      <c r="AD1418" s="8">
        <f>COUNTIF(G1418:Y1418,"NB")</f>
        <v>0</v>
      </c>
      <c r="AE1418" s="8">
        <f>COUNTIF(G1418:Y1418,"V")</f>
        <v>0</v>
      </c>
      <c r="AF1418" s="8">
        <f>COUNTIF(G1418:Z1418,"IN")</f>
        <v>1</v>
      </c>
      <c r="AG1418" s="3">
        <f>SUM(AC1418:AF1418)</f>
        <v>10</v>
      </c>
    </row>
    <row r="1419" spans="1:33">
      <c r="A1419" s="3" t="s">
        <v>9599</v>
      </c>
      <c r="B1419" s="3" t="s">
        <v>9600</v>
      </c>
      <c r="C1419" s="2" t="s">
        <v>9407</v>
      </c>
      <c r="D1419" s="2" t="s">
        <v>8150</v>
      </c>
      <c r="E1419" s="2" t="s">
        <v>7776</v>
      </c>
      <c r="F1419" s="3" t="s">
        <v>2032</v>
      </c>
      <c r="H1419" s="8"/>
      <c r="I1419" s="18" t="s">
        <v>8991</v>
      </c>
      <c r="L1419" s="32"/>
      <c r="M1419" s="8"/>
      <c r="O1419" s="8"/>
      <c r="Q1419" s="16"/>
      <c r="S1419" s="8"/>
      <c r="V1419" s="8"/>
      <c r="X1419" s="8"/>
      <c r="Y1419" s="22"/>
      <c r="AC1419" s="8">
        <f>COUNTIF(G1419:Y1419,"X")+COUNTIF(G1419:Y1419, "X(e)")</f>
        <v>1</v>
      </c>
      <c r="AD1419" s="8">
        <f>COUNTIF(G1419:Y1419,"NB")</f>
        <v>0</v>
      </c>
      <c r="AE1419" s="8">
        <f>COUNTIF(G1419:Y1419,"V")</f>
        <v>0</v>
      </c>
      <c r="AF1419" s="8">
        <f>COUNTIF(G1419:Z1419,"IN")</f>
        <v>0</v>
      </c>
      <c r="AG1419" s="3">
        <f>SUM(AC1419:AF1419)</f>
        <v>1</v>
      </c>
    </row>
    <row r="1420" spans="1:33">
      <c r="A1420" s="3" t="s">
        <v>9599</v>
      </c>
      <c r="B1420" s="3" t="s">
        <v>9600</v>
      </c>
      <c r="C1420" s="2" t="s">
        <v>9407</v>
      </c>
      <c r="D1420" s="2" t="s">
        <v>8144</v>
      </c>
      <c r="E1420" s="2" t="s">
        <v>8548</v>
      </c>
      <c r="F1420" s="3" t="s">
        <v>2616</v>
      </c>
      <c r="G1420" s="8" t="s">
        <v>7823</v>
      </c>
      <c r="H1420" s="8"/>
      <c r="I1420" s="8" t="s">
        <v>7823</v>
      </c>
      <c r="L1420" s="32" t="s">
        <v>10049</v>
      </c>
      <c r="M1420" s="8"/>
      <c r="N1420" s="8" t="s">
        <v>7823</v>
      </c>
      <c r="O1420" s="8"/>
      <c r="Q1420" s="16"/>
      <c r="R1420" s="16" t="s">
        <v>7823</v>
      </c>
      <c r="S1420" s="8"/>
      <c r="V1420" s="8" t="s">
        <v>7823</v>
      </c>
      <c r="X1420" s="8"/>
      <c r="Y1420" s="22"/>
      <c r="AC1420" s="8">
        <f t="shared" si="256"/>
        <v>6</v>
      </c>
      <c r="AD1420" s="8">
        <f t="shared" si="257"/>
        <v>0</v>
      </c>
      <c r="AE1420" s="8">
        <f t="shared" si="258"/>
        <v>0</v>
      </c>
      <c r="AF1420" s="8">
        <f t="shared" si="255"/>
        <v>0</v>
      </c>
      <c r="AG1420" s="3">
        <f t="shared" si="259"/>
        <v>6</v>
      </c>
    </row>
    <row r="1421" spans="1:33">
      <c r="A1421" s="3" t="s">
        <v>9599</v>
      </c>
      <c r="B1421" s="3" t="s">
        <v>9600</v>
      </c>
      <c r="C1421" s="2" t="s">
        <v>9407</v>
      </c>
      <c r="D1421" s="2" t="s">
        <v>7422</v>
      </c>
      <c r="E1421" s="2" t="s">
        <v>7599</v>
      </c>
      <c r="F1421" s="3" t="s">
        <v>2445</v>
      </c>
      <c r="H1421" s="8"/>
      <c r="I1421" s="8"/>
      <c r="L1421" s="32" t="s">
        <v>10049</v>
      </c>
      <c r="M1421" s="8"/>
      <c r="N1421" s="8" t="s">
        <v>7823</v>
      </c>
      <c r="O1421" s="8"/>
      <c r="Q1421" s="16"/>
      <c r="S1421" s="8"/>
      <c r="V1421" s="8"/>
      <c r="X1421" s="8"/>
      <c r="Y1421" s="22"/>
      <c r="AC1421" s="8">
        <f t="shared" si="256"/>
        <v>2</v>
      </c>
      <c r="AD1421" s="8">
        <f t="shared" si="257"/>
        <v>0</v>
      </c>
      <c r="AE1421" s="8">
        <f t="shared" si="258"/>
        <v>0</v>
      </c>
      <c r="AF1421" s="8">
        <f t="shared" si="255"/>
        <v>0</v>
      </c>
      <c r="AG1421" s="3">
        <f t="shared" si="259"/>
        <v>2</v>
      </c>
    </row>
    <row r="1422" spans="1:33">
      <c r="A1422" s="3" t="s">
        <v>9599</v>
      </c>
      <c r="B1422" s="3" t="s">
        <v>9600</v>
      </c>
      <c r="C1422" s="2" t="s">
        <v>9407</v>
      </c>
      <c r="D1422" s="2" t="s">
        <v>7409</v>
      </c>
      <c r="E1422" s="2" t="s">
        <v>7591</v>
      </c>
      <c r="F1422" s="3" t="s">
        <v>2631</v>
      </c>
      <c r="H1422" s="8"/>
      <c r="I1422" s="8" t="s">
        <v>7823</v>
      </c>
      <c r="J1422" s="72" t="s">
        <v>7823</v>
      </c>
      <c r="L1422" s="32" t="s">
        <v>10049</v>
      </c>
      <c r="M1422" s="8"/>
      <c r="N1422" s="8" t="s">
        <v>7823</v>
      </c>
      <c r="O1422" s="8" t="s">
        <v>7823</v>
      </c>
      <c r="P1422" s="8" t="s">
        <v>7823</v>
      </c>
      <c r="Q1422" s="16"/>
      <c r="R1422" s="16" t="s">
        <v>7823</v>
      </c>
      <c r="S1422" s="8" t="s">
        <v>7823</v>
      </c>
      <c r="T1422" s="16" t="s">
        <v>7277</v>
      </c>
      <c r="V1422" s="8" t="s">
        <v>7823</v>
      </c>
      <c r="X1422" s="8"/>
      <c r="Y1422" s="22"/>
      <c r="AC1422" s="8">
        <f t="shared" si="256"/>
        <v>9</v>
      </c>
      <c r="AD1422" s="8">
        <f t="shared" si="257"/>
        <v>0</v>
      </c>
      <c r="AE1422" s="8">
        <f t="shared" si="258"/>
        <v>1</v>
      </c>
      <c r="AF1422" s="8">
        <f t="shared" si="255"/>
        <v>0</v>
      </c>
      <c r="AG1422" s="3">
        <f t="shared" si="259"/>
        <v>10</v>
      </c>
    </row>
    <row r="1423" spans="1:33">
      <c r="A1423" s="3" t="s">
        <v>9599</v>
      </c>
      <c r="B1423" s="3" t="s">
        <v>9600</v>
      </c>
      <c r="C1423" s="2" t="s">
        <v>9407</v>
      </c>
      <c r="D1423" s="2" t="s">
        <v>7408</v>
      </c>
      <c r="E1423" s="2" t="s">
        <v>7957</v>
      </c>
      <c r="F1423" s="3" t="s">
        <v>1884</v>
      </c>
      <c r="G1423" s="8" t="s">
        <v>8268</v>
      </c>
      <c r="H1423" s="8"/>
      <c r="I1423" s="8" t="s">
        <v>7823</v>
      </c>
      <c r="J1423" s="72" t="s">
        <v>7823</v>
      </c>
      <c r="L1423" s="32" t="s">
        <v>10049</v>
      </c>
      <c r="M1423" s="8"/>
      <c r="N1423" s="8" t="s">
        <v>7823</v>
      </c>
      <c r="O1423" s="8" t="s">
        <v>7823</v>
      </c>
      <c r="P1423" s="8" t="s">
        <v>7823</v>
      </c>
      <c r="Q1423" s="16" t="s">
        <v>7823</v>
      </c>
      <c r="R1423" s="16" t="s">
        <v>7823</v>
      </c>
      <c r="S1423" s="8" t="s">
        <v>7823</v>
      </c>
      <c r="T1423" s="16" t="s">
        <v>7277</v>
      </c>
      <c r="V1423" s="8" t="s">
        <v>7823</v>
      </c>
      <c r="X1423" s="8"/>
      <c r="Y1423" s="22"/>
      <c r="AC1423" s="8">
        <f t="shared" si="256"/>
        <v>10</v>
      </c>
      <c r="AD1423" s="8">
        <f t="shared" si="257"/>
        <v>0</v>
      </c>
      <c r="AE1423" s="8">
        <f t="shared" si="258"/>
        <v>1</v>
      </c>
      <c r="AF1423" s="8">
        <f t="shared" si="255"/>
        <v>0</v>
      </c>
      <c r="AG1423" s="3">
        <f t="shared" si="259"/>
        <v>11</v>
      </c>
    </row>
    <row r="1424" spans="1:33">
      <c r="A1424" s="3" t="s">
        <v>9599</v>
      </c>
      <c r="B1424" s="3" t="s">
        <v>9600</v>
      </c>
      <c r="C1424" s="2" t="s">
        <v>8953</v>
      </c>
      <c r="D1424" s="2" t="s">
        <v>6886</v>
      </c>
      <c r="E1424" s="2" t="s">
        <v>7069</v>
      </c>
      <c r="F1424" s="3" t="s">
        <v>2180</v>
      </c>
      <c r="H1424" s="8"/>
      <c r="I1424" s="8"/>
      <c r="L1424" s="32" t="s">
        <v>10049</v>
      </c>
      <c r="M1424" s="8"/>
      <c r="N1424" s="8" t="s">
        <v>7823</v>
      </c>
      <c r="O1424" s="8"/>
      <c r="Q1424" s="16"/>
      <c r="R1424" s="16" t="s">
        <v>7823</v>
      </c>
      <c r="S1424" s="8"/>
      <c r="V1424" s="8"/>
      <c r="X1424" s="8"/>
      <c r="Y1424" s="22"/>
      <c r="AC1424" s="8">
        <f t="shared" si="256"/>
        <v>3</v>
      </c>
      <c r="AD1424" s="8">
        <f t="shared" si="257"/>
        <v>0</v>
      </c>
      <c r="AE1424" s="8">
        <f t="shared" si="258"/>
        <v>0</v>
      </c>
      <c r="AF1424" s="8">
        <f t="shared" si="255"/>
        <v>0</v>
      </c>
      <c r="AG1424" s="3">
        <f t="shared" si="259"/>
        <v>3</v>
      </c>
    </row>
    <row r="1425" spans="1:33">
      <c r="A1425" s="3" t="s">
        <v>9599</v>
      </c>
      <c r="B1425" s="3" t="s">
        <v>9600</v>
      </c>
      <c r="C1425" s="2" t="s">
        <v>8687</v>
      </c>
      <c r="D1425" s="2" t="s">
        <v>7606</v>
      </c>
      <c r="E1425" s="2" t="s">
        <v>7242</v>
      </c>
      <c r="F1425" s="3" t="s">
        <v>2338</v>
      </c>
      <c r="H1425" s="8"/>
      <c r="I1425" s="8"/>
      <c r="L1425" s="32" t="s">
        <v>10049</v>
      </c>
      <c r="M1425" s="8"/>
      <c r="N1425" s="8" t="s">
        <v>7823</v>
      </c>
      <c r="O1425" s="8"/>
      <c r="Q1425" s="16"/>
      <c r="S1425" s="8"/>
      <c r="V1425" s="8"/>
      <c r="X1425" s="8"/>
      <c r="Y1425" s="22"/>
      <c r="AC1425" s="8">
        <f t="shared" si="256"/>
        <v>2</v>
      </c>
      <c r="AD1425" s="8">
        <f t="shared" si="257"/>
        <v>0</v>
      </c>
      <c r="AE1425" s="8">
        <f t="shared" si="258"/>
        <v>0</v>
      </c>
      <c r="AF1425" s="8">
        <f t="shared" si="255"/>
        <v>0</v>
      </c>
      <c r="AG1425" s="3">
        <f t="shared" si="259"/>
        <v>2</v>
      </c>
    </row>
    <row r="1426" spans="1:33">
      <c r="A1426" s="3" t="s">
        <v>9599</v>
      </c>
      <c r="B1426" s="3" t="s">
        <v>9600</v>
      </c>
      <c r="C1426" s="2" t="s">
        <v>9733</v>
      </c>
      <c r="D1426" s="2" t="s">
        <v>7244</v>
      </c>
      <c r="E1426" s="2" t="s">
        <v>9734</v>
      </c>
      <c r="F1426" s="3" t="s">
        <v>2332</v>
      </c>
      <c r="H1426" s="8"/>
      <c r="I1426" s="8"/>
      <c r="J1426" s="73" t="s">
        <v>8991</v>
      </c>
      <c r="L1426" s="32"/>
      <c r="M1426" s="8"/>
      <c r="O1426" s="8"/>
      <c r="Q1426" s="16"/>
      <c r="S1426" s="8"/>
      <c r="V1426" s="8"/>
      <c r="X1426" s="8"/>
      <c r="Y1426" s="22"/>
      <c r="AC1426" s="8">
        <f t="shared" si="256"/>
        <v>1</v>
      </c>
      <c r="AD1426" s="8">
        <f t="shared" si="257"/>
        <v>0</v>
      </c>
      <c r="AE1426" s="8">
        <f t="shared" si="258"/>
        <v>0</v>
      </c>
      <c r="AF1426" s="8">
        <f t="shared" si="255"/>
        <v>0</v>
      </c>
      <c r="AG1426" s="3">
        <f t="shared" si="259"/>
        <v>1</v>
      </c>
    </row>
    <row r="1427" spans="1:33">
      <c r="A1427" s="3" t="s">
        <v>9599</v>
      </c>
      <c r="B1427" s="3" t="s">
        <v>9600</v>
      </c>
      <c r="C1427" s="2" t="s">
        <v>9698</v>
      </c>
      <c r="D1427" s="2" t="s">
        <v>9699</v>
      </c>
      <c r="E1427" s="2" t="s">
        <v>9700</v>
      </c>
      <c r="F1427" s="3" t="s">
        <v>2795</v>
      </c>
      <c r="G1427" s="8" t="s">
        <v>7823</v>
      </c>
      <c r="H1427" s="8"/>
      <c r="I1427" s="8" t="s">
        <v>7823</v>
      </c>
      <c r="J1427" s="72" t="s">
        <v>7823</v>
      </c>
      <c r="L1427" s="32" t="s">
        <v>10049</v>
      </c>
      <c r="M1427" s="16" t="s">
        <v>9283</v>
      </c>
      <c r="O1427" s="8"/>
      <c r="Q1427" s="16" t="s">
        <v>7823</v>
      </c>
      <c r="S1427" s="8"/>
      <c r="U1427" s="8" t="s">
        <v>7823</v>
      </c>
      <c r="V1427" s="8" t="s">
        <v>7823</v>
      </c>
      <c r="X1427" s="8"/>
      <c r="Y1427" s="22"/>
      <c r="AC1427" s="8">
        <f t="shared" si="256"/>
        <v>7</v>
      </c>
      <c r="AD1427" s="8">
        <f t="shared" si="257"/>
        <v>0</v>
      </c>
      <c r="AE1427" s="8">
        <f t="shared" si="258"/>
        <v>0</v>
      </c>
      <c r="AF1427" s="8">
        <f t="shared" si="255"/>
        <v>1</v>
      </c>
      <c r="AG1427" s="3">
        <f t="shared" si="259"/>
        <v>8</v>
      </c>
    </row>
    <row r="1428" spans="1:33">
      <c r="A1428" s="3" t="s">
        <v>9599</v>
      </c>
      <c r="B1428" s="3" t="s">
        <v>9600</v>
      </c>
      <c r="C1428" s="2" t="s">
        <v>8933</v>
      </c>
      <c r="D1428" s="2" t="s">
        <v>8467</v>
      </c>
      <c r="E1428" s="2" t="s">
        <v>7795</v>
      </c>
      <c r="F1428" s="3" t="s">
        <v>2337</v>
      </c>
      <c r="H1428" s="8"/>
      <c r="I1428" s="8" t="s">
        <v>7823</v>
      </c>
      <c r="J1428" s="72" t="s">
        <v>7823</v>
      </c>
      <c r="L1428" s="32"/>
      <c r="M1428" s="8"/>
      <c r="O1428" s="8" t="s">
        <v>7823</v>
      </c>
      <c r="P1428" s="8" t="s">
        <v>7823</v>
      </c>
      <c r="Q1428" s="16"/>
      <c r="R1428" s="16" t="s">
        <v>7823</v>
      </c>
      <c r="S1428" s="8" t="s">
        <v>7823</v>
      </c>
      <c r="V1428" s="8" t="s">
        <v>7823</v>
      </c>
      <c r="X1428" s="8"/>
      <c r="Y1428" s="22"/>
      <c r="AC1428" s="8">
        <f t="shared" si="256"/>
        <v>7</v>
      </c>
      <c r="AD1428" s="8">
        <f t="shared" si="257"/>
        <v>0</v>
      </c>
      <c r="AE1428" s="8">
        <f t="shared" si="258"/>
        <v>0</v>
      </c>
      <c r="AF1428" s="8">
        <f t="shared" si="255"/>
        <v>0</v>
      </c>
      <c r="AG1428" s="3">
        <f t="shared" si="259"/>
        <v>7</v>
      </c>
    </row>
    <row r="1429" spans="1:33">
      <c r="A1429" s="3" t="s">
        <v>9599</v>
      </c>
      <c r="B1429" s="3" t="s">
        <v>9600</v>
      </c>
      <c r="C1429" s="2" t="s">
        <v>9701</v>
      </c>
      <c r="D1429" s="2" t="s">
        <v>7448</v>
      </c>
      <c r="E1429" s="2" t="s">
        <v>9702</v>
      </c>
      <c r="F1429" s="3" t="s">
        <v>3118</v>
      </c>
      <c r="H1429" s="8"/>
      <c r="I1429" s="8"/>
      <c r="L1429" s="32" t="s">
        <v>10049</v>
      </c>
      <c r="M1429" s="16" t="s">
        <v>9283</v>
      </c>
      <c r="N1429" s="8" t="s">
        <v>7823</v>
      </c>
      <c r="O1429" s="8"/>
      <c r="Q1429" s="16"/>
      <c r="R1429" s="16" t="s">
        <v>7823</v>
      </c>
      <c r="S1429" s="8"/>
      <c r="V1429" s="8" t="s">
        <v>7823</v>
      </c>
      <c r="X1429" s="8"/>
      <c r="Y1429" s="22"/>
      <c r="AC1429" s="8">
        <f t="shared" si="256"/>
        <v>4</v>
      </c>
      <c r="AD1429" s="8">
        <f t="shared" si="257"/>
        <v>0</v>
      </c>
      <c r="AE1429" s="8">
        <f t="shared" si="258"/>
        <v>0</v>
      </c>
      <c r="AF1429" s="8">
        <f t="shared" si="255"/>
        <v>1</v>
      </c>
      <c r="AG1429" s="3">
        <f t="shared" si="259"/>
        <v>5</v>
      </c>
    </row>
    <row r="1430" spans="1:33">
      <c r="A1430" s="3" t="s">
        <v>9599</v>
      </c>
      <c r="B1430" s="3" t="s">
        <v>9600</v>
      </c>
      <c r="C1430" s="2" t="s">
        <v>9701</v>
      </c>
      <c r="D1430" s="2" t="s">
        <v>9704</v>
      </c>
      <c r="E1430" s="2" t="s">
        <v>9705</v>
      </c>
      <c r="F1430" s="3" t="s">
        <v>2958</v>
      </c>
      <c r="G1430" s="8" t="s">
        <v>7823</v>
      </c>
      <c r="H1430" s="8"/>
      <c r="I1430" s="8" t="s">
        <v>7823</v>
      </c>
      <c r="L1430" s="32"/>
      <c r="M1430" s="8"/>
      <c r="O1430" s="8"/>
      <c r="Q1430" s="16"/>
      <c r="R1430" s="16" t="s">
        <v>7823</v>
      </c>
      <c r="S1430" s="8"/>
      <c r="U1430" s="8" t="s">
        <v>9048</v>
      </c>
      <c r="V1430" s="8"/>
      <c r="X1430" s="8"/>
      <c r="Y1430" s="22"/>
      <c r="AC1430" s="8">
        <f t="shared" si="256"/>
        <v>3</v>
      </c>
      <c r="AD1430" s="8">
        <f t="shared" si="257"/>
        <v>0</v>
      </c>
      <c r="AE1430" s="8">
        <f t="shared" si="258"/>
        <v>0</v>
      </c>
      <c r="AF1430" s="8">
        <f t="shared" si="255"/>
        <v>1</v>
      </c>
      <c r="AG1430" s="3">
        <f t="shared" si="259"/>
        <v>4</v>
      </c>
    </row>
    <row r="1431" spans="1:33">
      <c r="A1431" s="3" t="s">
        <v>9599</v>
      </c>
      <c r="B1431" s="3" t="s">
        <v>9600</v>
      </c>
      <c r="C1431" s="2" t="s">
        <v>9701</v>
      </c>
      <c r="D1431" s="2" t="s">
        <v>7623</v>
      </c>
      <c r="E1431" s="2" t="s">
        <v>9703</v>
      </c>
      <c r="F1431" s="3" t="s">
        <v>2967</v>
      </c>
      <c r="H1431" s="8"/>
      <c r="I1431" s="8"/>
      <c r="L1431" s="32"/>
      <c r="M1431" s="8"/>
      <c r="N1431" s="8" t="s">
        <v>7823</v>
      </c>
      <c r="O1431" s="8"/>
      <c r="Q1431" s="16"/>
      <c r="R1431" s="16" t="s">
        <v>7823</v>
      </c>
      <c r="S1431" s="8"/>
      <c r="V1431" s="8"/>
      <c r="X1431" s="8"/>
      <c r="Y1431" s="22"/>
      <c r="AC1431" s="8">
        <f t="shared" si="256"/>
        <v>2</v>
      </c>
      <c r="AD1431" s="8">
        <f t="shared" si="257"/>
        <v>0</v>
      </c>
      <c r="AE1431" s="8">
        <f t="shared" si="258"/>
        <v>0</v>
      </c>
      <c r="AF1431" s="8">
        <f t="shared" si="255"/>
        <v>0</v>
      </c>
      <c r="AG1431" s="3">
        <f t="shared" si="259"/>
        <v>2</v>
      </c>
    </row>
    <row r="1432" spans="1:33">
      <c r="A1432" s="3" t="s">
        <v>9599</v>
      </c>
      <c r="B1432" s="3" t="s">
        <v>9600</v>
      </c>
      <c r="C1432" s="2" t="s">
        <v>9701</v>
      </c>
      <c r="D1432" s="2" t="s">
        <v>5872</v>
      </c>
      <c r="E1432" s="2" t="s">
        <v>9706</v>
      </c>
      <c r="F1432" s="3" t="s">
        <v>3461</v>
      </c>
      <c r="G1432" s="8" t="s">
        <v>7823</v>
      </c>
      <c r="H1432" s="8"/>
      <c r="I1432" s="8" t="s">
        <v>7823</v>
      </c>
      <c r="J1432" s="72" t="s">
        <v>7823</v>
      </c>
      <c r="L1432" s="32" t="s">
        <v>10049</v>
      </c>
      <c r="M1432" s="8"/>
      <c r="N1432" s="8" t="s">
        <v>7823</v>
      </c>
      <c r="O1432" s="8" t="s">
        <v>7823</v>
      </c>
      <c r="P1432" s="8" t="s">
        <v>7823</v>
      </c>
      <c r="Q1432" s="16" t="s">
        <v>7823</v>
      </c>
      <c r="R1432" s="16" t="s">
        <v>7823</v>
      </c>
      <c r="S1432" s="8" t="s">
        <v>7823</v>
      </c>
      <c r="T1432" s="16" t="s">
        <v>7823</v>
      </c>
      <c r="U1432" s="8" t="s">
        <v>7823</v>
      </c>
      <c r="V1432" s="8" t="s">
        <v>7823</v>
      </c>
      <c r="X1432" s="8"/>
      <c r="Y1432" s="22"/>
      <c r="AC1432" s="8">
        <f t="shared" si="256"/>
        <v>13</v>
      </c>
      <c r="AD1432" s="8">
        <f t="shared" si="257"/>
        <v>0</v>
      </c>
      <c r="AE1432" s="8">
        <f t="shared" si="258"/>
        <v>0</v>
      </c>
      <c r="AF1432" s="8">
        <f t="shared" si="255"/>
        <v>0</v>
      </c>
      <c r="AG1432" s="3">
        <f t="shared" si="259"/>
        <v>13</v>
      </c>
    </row>
    <row r="1433" spans="1:33">
      <c r="A1433" s="3" t="s">
        <v>9601</v>
      </c>
      <c r="B1433" s="3" t="s">
        <v>9602</v>
      </c>
      <c r="C1433" s="2" t="s">
        <v>9124</v>
      </c>
      <c r="D1433" s="2" t="s">
        <v>5822</v>
      </c>
      <c r="E1433" s="2" t="s">
        <v>5983</v>
      </c>
      <c r="F1433" s="3" t="s">
        <v>9124</v>
      </c>
      <c r="H1433" s="8"/>
      <c r="I1433" s="8"/>
      <c r="L1433" s="32" t="s">
        <v>7823</v>
      </c>
      <c r="M1433" s="8"/>
      <c r="N1433" s="8" t="s">
        <v>7823</v>
      </c>
      <c r="O1433" s="8"/>
      <c r="Q1433" s="16"/>
      <c r="S1433" s="8"/>
      <c r="V1433" s="8"/>
      <c r="X1433" s="8"/>
      <c r="Y1433" s="22"/>
      <c r="AC1433" s="8">
        <f t="shared" si="256"/>
        <v>2</v>
      </c>
      <c r="AD1433" s="8">
        <f t="shared" si="257"/>
        <v>0</v>
      </c>
      <c r="AE1433" s="8">
        <f t="shared" si="258"/>
        <v>0</v>
      </c>
      <c r="AF1433" s="8">
        <f t="shared" si="255"/>
        <v>0</v>
      </c>
      <c r="AG1433" s="3">
        <f>SUM(AC1433:AF1433)</f>
        <v>2</v>
      </c>
    </row>
    <row r="1434" spans="1:33">
      <c r="A1434" s="3" t="s">
        <v>9601</v>
      </c>
      <c r="B1434" s="3" t="s">
        <v>9603</v>
      </c>
      <c r="C1434" s="2" t="s">
        <v>9427</v>
      </c>
      <c r="D1434" s="2" t="s">
        <v>6015</v>
      </c>
      <c r="E1434" s="2" t="s">
        <v>9428</v>
      </c>
      <c r="F1434" s="3" t="s">
        <v>1841</v>
      </c>
      <c r="H1434" s="8"/>
      <c r="I1434" s="8"/>
      <c r="L1434" s="32" t="s">
        <v>7823</v>
      </c>
      <c r="M1434" s="8"/>
      <c r="N1434" s="8" t="s">
        <v>7823</v>
      </c>
      <c r="O1434" s="8" t="s">
        <v>7823</v>
      </c>
      <c r="P1434" s="8" t="s">
        <v>7823</v>
      </c>
      <c r="Q1434" s="16"/>
      <c r="R1434" s="16" t="s">
        <v>7823</v>
      </c>
      <c r="S1434" s="8" t="s">
        <v>7823</v>
      </c>
      <c r="V1434" s="8" t="s">
        <v>7823</v>
      </c>
      <c r="X1434" s="8"/>
      <c r="Y1434" s="22"/>
      <c r="AC1434" s="8">
        <f t="shared" si="256"/>
        <v>7</v>
      </c>
      <c r="AD1434" s="8">
        <f t="shared" si="257"/>
        <v>0</v>
      </c>
      <c r="AE1434" s="8">
        <f t="shared" si="258"/>
        <v>0</v>
      </c>
      <c r="AF1434" s="8">
        <f t="shared" si="255"/>
        <v>0</v>
      </c>
      <c r="AG1434" s="3">
        <f>SUM(AC1434:AF1434)</f>
        <v>7</v>
      </c>
    </row>
    <row r="1435" spans="1:33">
      <c r="A1435" s="3" t="s">
        <v>9601</v>
      </c>
      <c r="B1435" s="3" t="s">
        <v>9603</v>
      </c>
      <c r="C1435" s="2" t="s">
        <v>9427</v>
      </c>
      <c r="D1435" s="2" t="s">
        <v>5679</v>
      </c>
      <c r="E1435" s="2" t="s">
        <v>9429</v>
      </c>
      <c r="F1435" s="3" t="s">
        <v>1842</v>
      </c>
      <c r="H1435" s="8"/>
      <c r="I1435" s="8" t="s">
        <v>7823</v>
      </c>
      <c r="J1435" s="72" t="s">
        <v>7823</v>
      </c>
      <c r="L1435" s="32"/>
      <c r="M1435" s="8"/>
      <c r="N1435" s="8" t="s">
        <v>7823</v>
      </c>
      <c r="O1435" s="8"/>
      <c r="Q1435" s="16"/>
      <c r="R1435" s="16" t="s">
        <v>7823</v>
      </c>
      <c r="S1435" s="8"/>
      <c r="V1435" s="8"/>
      <c r="X1435" s="8"/>
      <c r="Y1435" s="22"/>
      <c r="AC1435" s="8">
        <f t="shared" si="256"/>
        <v>4</v>
      </c>
      <c r="AD1435" s="8">
        <f t="shared" si="257"/>
        <v>0</v>
      </c>
      <c r="AE1435" s="8">
        <f t="shared" si="258"/>
        <v>0</v>
      </c>
      <c r="AF1435" s="8">
        <f t="shared" si="255"/>
        <v>0</v>
      </c>
      <c r="AG1435" s="3">
        <f>SUM(AC1435:AF1435)</f>
        <v>4</v>
      </c>
    </row>
    <row r="1436" spans="1:33">
      <c r="A1436" s="3" t="s">
        <v>9601</v>
      </c>
      <c r="B1436" s="3" t="s">
        <v>9603</v>
      </c>
      <c r="C1436" s="2" t="s">
        <v>9427</v>
      </c>
      <c r="D1436" s="2" t="s">
        <v>5502</v>
      </c>
      <c r="E1436" s="2" t="s">
        <v>9430</v>
      </c>
      <c r="F1436" s="3" t="s">
        <v>1531</v>
      </c>
      <c r="H1436" s="8"/>
      <c r="I1436" s="8" t="s">
        <v>7823</v>
      </c>
      <c r="L1436" s="32"/>
      <c r="M1436" s="8"/>
      <c r="O1436" s="8"/>
      <c r="Q1436" s="16"/>
      <c r="R1436" s="16" t="s">
        <v>7823</v>
      </c>
      <c r="S1436" s="8"/>
      <c r="V1436" s="8"/>
      <c r="X1436" s="8"/>
      <c r="Y1436" s="22"/>
      <c r="AC1436" s="8">
        <f t="shared" si="256"/>
        <v>2</v>
      </c>
      <c r="AD1436" s="8">
        <f t="shared" si="257"/>
        <v>0</v>
      </c>
      <c r="AE1436" s="8">
        <f t="shared" si="258"/>
        <v>0</v>
      </c>
      <c r="AF1436" s="8">
        <f t="shared" si="255"/>
        <v>0</v>
      </c>
      <c r="AG1436" s="3">
        <f>SUM(AC1436:AF1436)</f>
        <v>2</v>
      </c>
    </row>
    <row r="1437" spans="1:33">
      <c r="A1437" s="3" t="s">
        <v>9601</v>
      </c>
      <c r="B1437" s="3" t="s">
        <v>9603</v>
      </c>
      <c r="C1437" s="2" t="s">
        <v>9427</v>
      </c>
      <c r="D1437" s="2" t="s">
        <v>5864</v>
      </c>
      <c r="E1437" s="2" t="s">
        <v>9431</v>
      </c>
      <c r="F1437" s="3" t="s">
        <v>1677</v>
      </c>
      <c r="H1437" s="8"/>
      <c r="I1437" s="8"/>
      <c r="J1437" s="72" t="s">
        <v>7823</v>
      </c>
      <c r="L1437" s="32" t="s">
        <v>7823</v>
      </c>
      <c r="M1437" s="8"/>
      <c r="N1437" s="8" t="s">
        <v>7823</v>
      </c>
      <c r="O1437" s="8" t="s">
        <v>7823</v>
      </c>
      <c r="P1437" s="8" t="s">
        <v>7823</v>
      </c>
      <c r="Q1437" s="16"/>
      <c r="R1437" s="16" t="s">
        <v>7278</v>
      </c>
      <c r="S1437" s="8" t="s">
        <v>7823</v>
      </c>
      <c r="V1437" s="8" t="s">
        <v>7823</v>
      </c>
      <c r="X1437" s="8"/>
      <c r="Y1437" s="22"/>
      <c r="AC1437" s="8">
        <f>COUNTIF(H1437:Y1437,"X")+COUNTIF(H1437:Y1437, "X(e)")</f>
        <v>7</v>
      </c>
      <c r="AD1437" s="8">
        <f>COUNTIF(H1437:Y1437,"NB")</f>
        <v>0</v>
      </c>
      <c r="AE1437" s="8">
        <f>COUNTIF(H1437:Y1437,"V")</f>
        <v>0</v>
      </c>
      <c r="AF1437" s="8">
        <f t="shared" si="255"/>
        <v>0</v>
      </c>
      <c r="AG1437" s="3">
        <f>SUM(AC1437:AF1437)</f>
        <v>7</v>
      </c>
    </row>
    <row r="1438" spans="1:33">
      <c r="A1438" s="3" t="s">
        <v>9601</v>
      </c>
      <c r="B1438" s="3" t="s">
        <v>9603</v>
      </c>
      <c r="C1438" s="2" t="s">
        <v>8253</v>
      </c>
      <c r="D1438" s="2" t="s">
        <v>6155</v>
      </c>
      <c r="E1438" s="2" t="s">
        <v>4625</v>
      </c>
      <c r="F1438" s="3" t="s">
        <v>2908</v>
      </c>
      <c r="H1438" s="8"/>
      <c r="I1438" s="8" t="s">
        <v>7823</v>
      </c>
      <c r="J1438" s="72" t="s">
        <v>7823</v>
      </c>
      <c r="L1438" s="32" t="s">
        <v>7823</v>
      </c>
      <c r="M1438" s="8"/>
      <c r="N1438" s="8" t="s">
        <v>7823</v>
      </c>
      <c r="O1438" s="8" t="s">
        <v>7823</v>
      </c>
      <c r="P1438" s="8" t="s">
        <v>7823</v>
      </c>
      <c r="Q1438" s="16"/>
      <c r="R1438" s="16" t="s">
        <v>7823</v>
      </c>
      <c r="S1438" s="8" t="s">
        <v>7823</v>
      </c>
      <c r="V1438" s="8" t="s">
        <v>7823</v>
      </c>
      <c r="X1438" s="8"/>
      <c r="Y1438" s="22"/>
      <c r="AC1438" s="8">
        <f t="shared" ref="AC1438:AC1443" si="260">COUNTIF(G1438:Y1438,"X")+COUNTIF(G1438:Y1438, "X(e)")</f>
        <v>9</v>
      </c>
      <c r="AD1438" s="8">
        <f t="shared" ref="AD1438:AD1482" si="261">COUNTIF(G1438:Y1438,"NB")</f>
        <v>0</v>
      </c>
      <c r="AE1438" s="8">
        <f t="shared" ref="AE1438:AE1482" si="262">COUNTIF(G1438:Y1438,"V")</f>
        <v>0</v>
      </c>
      <c r="AF1438" s="8">
        <f t="shared" si="255"/>
        <v>0</v>
      </c>
      <c r="AG1438" s="3">
        <f t="shared" ref="AG1438:AG1443" si="263">SUM(AC1438:AF1438)</f>
        <v>9</v>
      </c>
    </row>
    <row r="1439" spans="1:33">
      <c r="A1439" s="3" t="s">
        <v>9601</v>
      </c>
      <c r="B1439" s="3" t="s">
        <v>9603</v>
      </c>
      <c r="C1439" s="2" t="s">
        <v>8253</v>
      </c>
      <c r="D1439" s="2" t="s">
        <v>5125</v>
      </c>
      <c r="E1439" s="2" t="s">
        <v>4472</v>
      </c>
      <c r="F1439" s="3" t="s">
        <v>2909</v>
      </c>
      <c r="H1439" s="8"/>
      <c r="I1439" s="8" t="s">
        <v>7823</v>
      </c>
      <c r="J1439" s="72" t="s">
        <v>7823</v>
      </c>
      <c r="L1439" s="32"/>
      <c r="M1439" s="8"/>
      <c r="O1439" s="8"/>
      <c r="Q1439" s="16"/>
      <c r="R1439" s="16" t="s">
        <v>7823</v>
      </c>
      <c r="S1439" s="8"/>
      <c r="V1439" s="8"/>
      <c r="X1439" s="8"/>
      <c r="Y1439" s="22"/>
      <c r="AC1439" s="8">
        <f t="shared" si="260"/>
        <v>3</v>
      </c>
      <c r="AD1439" s="8">
        <f t="shared" si="261"/>
        <v>0</v>
      </c>
      <c r="AE1439" s="8">
        <f t="shared" si="262"/>
        <v>0</v>
      </c>
      <c r="AF1439" s="8">
        <f t="shared" si="255"/>
        <v>0</v>
      </c>
      <c r="AG1439" s="3">
        <f t="shared" si="263"/>
        <v>3</v>
      </c>
    </row>
    <row r="1440" spans="1:33">
      <c r="A1440" s="3" t="s">
        <v>9601</v>
      </c>
      <c r="B1440" s="3" t="s">
        <v>9603</v>
      </c>
      <c r="C1440" s="2" t="s">
        <v>8122</v>
      </c>
      <c r="D1440" s="2" t="s">
        <v>7006</v>
      </c>
      <c r="E1440" s="2" t="s">
        <v>4798</v>
      </c>
      <c r="F1440" s="3" t="s">
        <v>1560</v>
      </c>
      <c r="G1440" s="8" t="s">
        <v>7823</v>
      </c>
      <c r="H1440" s="8"/>
      <c r="I1440" s="8"/>
      <c r="J1440" s="72" t="s">
        <v>7823</v>
      </c>
      <c r="L1440" s="32"/>
      <c r="M1440" s="8"/>
      <c r="O1440" s="8"/>
      <c r="Q1440" s="16" t="s">
        <v>7823</v>
      </c>
      <c r="S1440" s="8"/>
      <c r="V1440" s="8"/>
      <c r="X1440" s="8"/>
      <c r="Y1440" s="22"/>
      <c r="AC1440" s="8">
        <f t="shared" si="260"/>
        <v>3</v>
      </c>
      <c r="AD1440" s="8">
        <f t="shared" si="261"/>
        <v>0</v>
      </c>
      <c r="AE1440" s="8">
        <f t="shared" si="262"/>
        <v>0</v>
      </c>
      <c r="AF1440" s="8">
        <f t="shared" si="255"/>
        <v>0</v>
      </c>
      <c r="AG1440" s="3">
        <f t="shared" si="263"/>
        <v>3</v>
      </c>
    </row>
    <row r="1441" spans="1:33">
      <c r="A1441" s="3" t="s">
        <v>9601</v>
      </c>
      <c r="B1441" s="3" t="s">
        <v>9603</v>
      </c>
      <c r="C1441" s="2" t="s">
        <v>8323</v>
      </c>
      <c r="D1441" s="2" t="s">
        <v>8134</v>
      </c>
      <c r="E1441" s="2" t="s">
        <v>4628</v>
      </c>
      <c r="F1441" s="3" t="s">
        <v>1426</v>
      </c>
      <c r="G1441" s="8" t="s">
        <v>7823</v>
      </c>
      <c r="H1441" s="8"/>
      <c r="I1441" s="8" t="s">
        <v>7823</v>
      </c>
      <c r="J1441" s="72" t="s">
        <v>7823</v>
      </c>
      <c r="L1441" s="32"/>
      <c r="M1441" s="8"/>
      <c r="O1441" s="8"/>
      <c r="Q1441" s="16" t="s">
        <v>7823</v>
      </c>
      <c r="S1441" s="8"/>
      <c r="V1441" s="8"/>
      <c r="X1441" s="8"/>
      <c r="Y1441" s="22"/>
      <c r="AC1441" s="8">
        <f t="shared" si="260"/>
        <v>4</v>
      </c>
      <c r="AD1441" s="8">
        <f t="shared" si="261"/>
        <v>0</v>
      </c>
      <c r="AE1441" s="8">
        <f t="shared" si="262"/>
        <v>0</v>
      </c>
      <c r="AF1441" s="8">
        <f t="shared" si="255"/>
        <v>0</v>
      </c>
      <c r="AG1441" s="3">
        <f t="shared" si="263"/>
        <v>4</v>
      </c>
    </row>
    <row r="1442" spans="1:33">
      <c r="A1442" s="3" t="s">
        <v>9601</v>
      </c>
      <c r="B1442" s="3" t="s">
        <v>9603</v>
      </c>
      <c r="C1442" s="2" t="s">
        <v>8498</v>
      </c>
      <c r="D1442" s="2" t="s">
        <v>4621</v>
      </c>
      <c r="E1442" s="2" t="s">
        <v>4300</v>
      </c>
      <c r="F1442" s="3" t="s">
        <v>1863</v>
      </c>
      <c r="G1442" s="8" t="s">
        <v>7823</v>
      </c>
      <c r="H1442" s="8"/>
      <c r="I1442" s="8"/>
      <c r="J1442" s="72" t="s">
        <v>7823</v>
      </c>
      <c r="L1442" s="32"/>
      <c r="M1442" s="8"/>
      <c r="O1442" s="8"/>
      <c r="Q1442" s="16" t="s">
        <v>7823</v>
      </c>
      <c r="S1442" s="8"/>
      <c r="U1442" s="16" t="s">
        <v>7823</v>
      </c>
      <c r="V1442" s="8"/>
      <c r="X1442" s="8"/>
      <c r="Y1442" s="22"/>
      <c r="AC1442" s="8">
        <f t="shared" si="260"/>
        <v>4</v>
      </c>
      <c r="AD1442" s="8">
        <f t="shared" si="261"/>
        <v>0</v>
      </c>
      <c r="AE1442" s="8">
        <f t="shared" si="262"/>
        <v>0</v>
      </c>
      <c r="AF1442" s="8">
        <f t="shared" si="255"/>
        <v>0</v>
      </c>
      <c r="AG1442" s="3">
        <f t="shared" si="263"/>
        <v>4</v>
      </c>
    </row>
    <row r="1443" spans="1:33">
      <c r="A1443" s="3" t="s">
        <v>9601</v>
      </c>
      <c r="B1443" s="3" t="s">
        <v>9603</v>
      </c>
      <c r="C1443" s="2" t="s">
        <v>8498</v>
      </c>
      <c r="D1443" s="2" t="s">
        <v>4793</v>
      </c>
      <c r="E1443" s="2" t="s">
        <v>4631</v>
      </c>
      <c r="F1443" s="3" t="s">
        <v>1419</v>
      </c>
      <c r="G1443" s="8" t="s">
        <v>7823</v>
      </c>
      <c r="H1443" s="8"/>
      <c r="I1443" s="8"/>
      <c r="J1443" s="72" t="s">
        <v>7823</v>
      </c>
      <c r="L1443" s="32"/>
      <c r="M1443" s="8"/>
      <c r="O1443" s="8"/>
      <c r="Q1443" s="16" t="s">
        <v>7823</v>
      </c>
      <c r="S1443" s="8"/>
      <c r="V1443" s="8"/>
      <c r="X1443" s="8"/>
      <c r="Y1443" s="22"/>
      <c r="AC1443" s="8">
        <f t="shared" si="260"/>
        <v>3</v>
      </c>
      <c r="AD1443" s="8">
        <f t="shared" si="261"/>
        <v>0</v>
      </c>
      <c r="AE1443" s="8">
        <f t="shared" si="262"/>
        <v>0</v>
      </c>
      <c r="AF1443" s="8">
        <f t="shared" si="255"/>
        <v>0</v>
      </c>
      <c r="AG1443" s="3">
        <f t="shared" si="263"/>
        <v>3</v>
      </c>
    </row>
    <row r="1444" spans="1:33">
      <c r="A1444" s="3" t="s">
        <v>9601</v>
      </c>
      <c r="B1444" s="3" t="s">
        <v>9603</v>
      </c>
      <c r="C1444" s="2" t="s">
        <v>8107</v>
      </c>
      <c r="D1444" s="2" t="s">
        <v>7034</v>
      </c>
      <c r="E1444" s="2" t="s">
        <v>4801</v>
      </c>
      <c r="F1444" s="3" t="s">
        <v>2473</v>
      </c>
      <c r="H1444" s="8"/>
      <c r="I1444" s="8"/>
      <c r="J1444" s="72" t="s">
        <v>7823</v>
      </c>
      <c r="L1444" s="32"/>
      <c r="M1444" s="8"/>
      <c r="O1444" s="8" t="s">
        <v>7823</v>
      </c>
      <c r="P1444" s="8" t="s">
        <v>7823</v>
      </c>
      <c r="Q1444" s="16"/>
      <c r="S1444" s="8" t="s">
        <v>7823</v>
      </c>
      <c r="V1444" s="8" t="s">
        <v>7823</v>
      </c>
      <c r="X1444" s="8"/>
      <c r="Y1444" s="22"/>
      <c r="AC1444" s="8">
        <f t="shared" ref="AC1444:AC1530" si="264">COUNTIF(G1444:Y1444,"X")+COUNTIF(G1444:Y1444, "X(e)")</f>
        <v>5</v>
      </c>
      <c r="AD1444" s="8">
        <f t="shared" si="261"/>
        <v>0</v>
      </c>
      <c r="AE1444" s="8">
        <f t="shared" si="262"/>
        <v>0</v>
      </c>
      <c r="AF1444" s="8">
        <f t="shared" si="255"/>
        <v>0</v>
      </c>
      <c r="AG1444" s="3">
        <f t="shared" ref="AG1444:AG1530" si="265">SUM(AC1444:AF1444)</f>
        <v>5</v>
      </c>
    </row>
    <row r="1445" spans="1:33">
      <c r="A1445" s="3" t="s">
        <v>9601</v>
      </c>
      <c r="B1445" s="3" t="s">
        <v>9603</v>
      </c>
      <c r="C1445" s="2" t="s">
        <v>8107</v>
      </c>
      <c r="D1445" s="2" t="s">
        <v>8786</v>
      </c>
      <c r="E1445" s="2" t="s">
        <v>8977</v>
      </c>
      <c r="F1445" s="3" t="s">
        <v>1704</v>
      </c>
      <c r="H1445" s="8"/>
      <c r="I1445" s="8" t="s">
        <v>7278</v>
      </c>
      <c r="J1445" s="72" t="s">
        <v>7823</v>
      </c>
      <c r="L1445" s="32"/>
      <c r="M1445" s="8"/>
      <c r="O1445" s="8"/>
      <c r="Q1445" s="16"/>
      <c r="R1445" s="16" t="s">
        <v>7823</v>
      </c>
      <c r="S1445" s="8"/>
      <c r="V1445" s="8"/>
      <c r="X1445" s="8"/>
      <c r="Y1445" s="22"/>
      <c r="AC1445" s="8">
        <f t="shared" si="264"/>
        <v>2</v>
      </c>
      <c r="AD1445" s="8">
        <f t="shared" si="261"/>
        <v>0</v>
      </c>
      <c r="AE1445" s="8">
        <f t="shared" si="262"/>
        <v>0</v>
      </c>
      <c r="AF1445" s="8">
        <f t="shared" si="255"/>
        <v>0</v>
      </c>
      <c r="AG1445" s="3">
        <f t="shared" si="265"/>
        <v>2</v>
      </c>
    </row>
    <row r="1446" spans="1:33">
      <c r="A1446" s="3" t="s">
        <v>9601</v>
      </c>
      <c r="B1446" s="3" t="s">
        <v>9603</v>
      </c>
      <c r="C1446" s="2" t="s">
        <v>8107</v>
      </c>
      <c r="D1446" s="2" t="s">
        <v>424</v>
      </c>
      <c r="E1446" s="2" t="s">
        <v>425</v>
      </c>
      <c r="F1446" s="3" t="s">
        <v>430</v>
      </c>
      <c r="G1446" s="3"/>
      <c r="H1446" s="3"/>
      <c r="K1446" s="3"/>
      <c r="L1446" s="16" t="s">
        <v>10049</v>
      </c>
      <c r="N1446" s="8" t="s">
        <v>7823</v>
      </c>
      <c r="O1446" s="8"/>
      <c r="Q1446" s="3"/>
      <c r="R1446" s="16" t="s">
        <v>7823</v>
      </c>
      <c r="V1446" s="8"/>
      <c r="AC1446" s="8">
        <f t="shared" si="264"/>
        <v>3</v>
      </c>
      <c r="AD1446" s="8">
        <f t="shared" si="261"/>
        <v>0</v>
      </c>
      <c r="AE1446" s="8">
        <f t="shared" si="262"/>
        <v>0</v>
      </c>
      <c r="AF1446" s="8">
        <f t="shared" si="255"/>
        <v>0</v>
      </c>
      <c r="AG1446" s="3">
        <f t="shared" si="265"/>
        <v>3</v>
      </c>
    </row>
    <row r="1447" spans="1:33">
      <c r="A1447" s="3" t="s">
        <v>9601</v>
      </c>
      <c r="B1447" s="3" t="s">
        <v>9603</v>
      </c>
      <c r="C1447" s="2" t="s">
        <v>8568</v>
      </c>
      <c r="D1447" s="2" t="s">
        <v>6831</v>
      </c>
      <c r="E1447" s="2" t="s">
        <v>4799</v>
      </c>
      <c r="F1447" s="3" t="s">
        <v>1721</v>
      </c>
      <c r="G1447" s="8" t="s">
        <v>7823</v>
      </c>
      <c r="H1447" s="8"/>
      <c r="I1447" s="8" t="s">
        <v>7823</v>
      </c>
      <c r="J1447" s="72" t="s">
        <v>7823</v>
      </c>
      <c r="L1447" s="32" t="s">
        <v>7823</v>
      </c>
      <c r="M1447" s="8"/>
      <c r="N1447" s="8" t="s">
        <v>7823</v>
      </c>
      <c r="O1447" s="8" t="s">
        <v>7823</v>
      </c>
      <c r="P1447" s="8" t="s">
        <v>7823</v>
      </c>
      <c r="Q1447" s="16" t="s">
        <v>7823</v>
      </c>
      <c r="R1447" s="16" t="s">
        <v>7823</v>
      </c>
      <c r="S1447" s="8" t="s">
        <v>7823</v>
      </c>
      <c r="T1447" s="16" t="s">
        <v>7823</v>
      </c>
      <c r="V1447" s="8" t="s">
        <v>7823</v>
      </c>
      <c r="X1447" s="8"/>
      <c r="Y1447" s="22"/>
      <c r="AC1447" s="8">
        <f t="shared" si="264"/>
        <v>12</v>
      </c>
      <c r="AD1447" s="8">
        <f t="shared" si="261"/>
        <v>0</v>
      </c>
      <c r="AE1447" s="8">
        <f t="shared" si="262"/>
        <v>0</v>
      </c>
      <c r="AF1447" s="8">
        <f t="shared" si="255"/>
        <v>0</v>
      </c>
      <c r="AG1447" s="3">
        <f t="shared" si="265"/>
        <v>12</v>
      </c>
    </row>
    <row r="1448" spans="1:33">
      <c r="A1448" s="3" t="s">
        <v>9601</v>
      </c>
      <c r="B1448" s="3" t="s">
        <v>9603</v>
      </c>
      <c r="C1448" s="2" t="s">
        <v>8797</v>
      </c>
      <c r="D1448" s="2" t="s">
        <v>4965</v>
      </c>
      <c r="E1448" s="2" t="s">
        <v>5131</v>
      </c>
      <c r="F1448" s="3" t="s">
        <v>1417</v>
      </c>
      <c r="H1448" s="8"/>
      <c r="I1448" s="8"/>
      <c r="J1448" s="72" t="s">
        <v>7823</v>
      </c>
      <c r="L1448" s="32" t="s">
        <v>7823</v>
      </c>
      <c r="M1448" s="8"/>
      <c r="O1448" s="8" t="s">
        <v>7823</v>
      </c>
      <c r="P1448" s="8" t="s">
        <v>7823</v>
      </c>
      <c r="Q1448" s="16"/>
      <c r="R1448" s="16" t="s">
        <v>7823</v>
      </c>
      <c r="S1448" s="8" t="s">
        <v>7823</v>
      </c>
      <c r="T1448" s="16" t="s">
        <v>7823</v>
      </c>
      <c r="V1448" s="8" t="s">
        <v>7823</v>
      </c>
      <c r="X1448" s="8"/>
      <c r="Y1448" s="22"/>
      <c r="AC1448" s="8">
        <f t="shared" si="264"/>
        <v>8</v>
      </c>
      <c r="AD1448" s="8">
        <f t="shared" si="261"/>
        <v>0</v>
      </c>
      <c r="AE1448" s="8">
        <f t="shared" si="262"/>
        <v>0</v>
      </c>
      <c r="AF1448" s="8">
        <f t="shared" si="255"/>
        <v>0</v>
      </c>
      <c r="AG1448" s="3">
        <f t="shared" si="265"/>
        <v>8</v>
      </c>
    </row>
    <row r="1449" spans="1:33">
      <c r="A1449" s="3" t="s">
        <v>9601</v>
      </c>
      <c r="B1449" s="3" t="s">
        <v>9603</v>
      </c>
      <c r="C1449" s="2" t="s">
        <v>8797</v>
      </c>
      <c r="D1449" s="2" t="s">
        <v>5650</v>
      </c>
      <c r="E1449" s="2" t="s">
        <v>5467</v>
      </c>
      <c r="F1449" s="3" t="s">
        <v>1425</v>
      </c>
      <c r="H1449" s="8"/>
      <c r="I1449" s="8"/>
      <c r="J1449" s="73" t="s">
        <v>8991</v>
      </c>
      <c r="L1449" s="32"/>
      <c r="M1449" s="8"/>
      <c r="O1449" s="8"/>
      <c r="Q1449" s="16"/>
      <c r="S1449" s="8"/>
      <c r="V1449" s="8"/>
      <c r="X1449" s="8"/>
      <c r="Y1449" s="22"/>
      <c r="AC1449" s="8">
        <f t="shared" si="264"/>
        <v>1</v>
      </c>
      <c r="AD1449" s="8">
        <f t="shared" si="261"/>
        <v>0</v>
      </c>
      <c r="AE1449" s="8">
        <f t="shared" si="262"/>
        <v>0</v>
      </c>
      <c r="AF1449" s="8">
        <f t="shared" si="255"/>
        <v>0</v>
      </c>
      <c r="AG1449" s="3">
        <f t="shared" si="265"/>
        <v>1</v>
      </c>
    </row>
    <row r="1450" spans="1:33">
      <c r="A1450" s="3" t="s">
        <v>9601</v>
      </c>
      <c r="B1450" s="3" t="s">
        <v>9603</v>
      </c>
      <c r="C1450" s="2" t="s">
        <v>10522</v>
      </c>
      <c r="D1450" s="2" t="s">
        <v>4619</v>
      </c>
      <c r="E1450" s="2" t="s">
        <v>10525</v>
      </c>
      <c r="F1450" s="3" t="s">
        <v>1334</v>
      </c>
      <c r="H1450" s="8"/>
      <c r="I1450" s="8"/>
      <c r="J1450" s="73" t="s">
        <v>8991</v>
      </c>
      <c r="L1450" s="32"/>
      <c r="M1450" s="8"/>
      <c r="O1450" s="8"/>
      <c r="Q1450" s="16"/>
      <c r="S1450" s="8"/>
      <c r="V1450" s="8"/>
      <c r="X1450" s="8"/>
      <c r="Y1450" s="22"/>
      <c r="AC1450" s="8">
        <f>COUNTIF(G1450:Y1450,"X")+COUNTIF(G1450:Y1450, "X(e)")</f>
        <v>1</v>
      </c>
      <c r="AD1450" s="8">
        <f>COUNTIF(G1450:Y1450,"NB")</f>
        <v>0</v>
      </c>
      <c r="AE1450" s="8">
        <f>COUNTIF(G1450:Y1450,"V")</f>
        <v>0</v>
      </c>
      <c r="AF1450" s="8">
        <f>COUNTIF(G1450:Z1450,"IN")</f>
        <v>0</v>
      </c>
      <c r="AG1450" s="3">
        <f>SUM(AC1450:AF1450)</f>
        <v>1</v>
      </c>
    </row>
    <row r="1451" spans="1:33">
      <c r="A1451" s="3" t="s">
        <v>9601</v>
      </c>
      <c r="B1451" s="3" t="s">
        <v>9603</v>
      </c>
      <c r="C1451" s="2" t="s">
        <v>9400</v>
      </c>
      <c r="D1451" s="2" t="s">
        <v>5468</v>
      </c>
      <c r="E1451" s="2" t="s">
        <v>5651</v>
      </c>
      <c r="F1451" s="3" t="s">
        <v>1864</v>
      </c>
      <c r="G1451" s="8" t="s">
        <v>7823</v>
      </c>
      <c r="H1451" s="8"/>
      <c r="I1451" s="8"/>
      <c r="J1451" s="72" t="s">
        <v>7823</v>
      </c>
      <c r="L1451" s="32"/>
      <c r="M1451" s="8"/>
      <c r="O1451" s="8"/>
      <c r="Q1451" s="16"/>
      <c r="S1451" s="8"/>
      <c r="V1451" s="8"/>
      <c r="X1451" s="8"/>
      <c r="Y1451" s="22"/>
      <c r="AC1451" s="8">
        <f t="shared" si="264"/>
        <v>2</v>
      </c>
      <c r="AD1451" s="8">
        <f t="shared" si="261"/>
        <v>0</v>
      </c>
      <c r="AE1451" s="8">
        <f t="shared" si="262"/>
        <v>0</v>
      </c>
      <c r="AF1451" s="8">
        <f t="shared" si="255"/>
        <v>0</v>
      </c>
      <c r="AG1451" s="3">
        <f t="shared" si="265"/>
        <v>2</v>
      </c>
    </row>
    <row r="1452" spans="1:33">
      <c r="A1452" s="3" t="s">
        <v>9601</v>
      </c>
      <c r="B1452" s="3" t="s">
        <v>9603</v>
      </c>
      <c r="C1452" s="2" t="s">
        <v>8718</v>
      </c>
      <c r="D1452" s="2" t="s">
        <v>5133</v>
      </c>
      <c r="E1452" s="2" t="s">
        <v>5307</v>
      </c>
      <c r="F1452" s="3" t="s">
        <v>1411</v>
      </c>
      <c r="G1452" s="8" t="s">
        <v>7823</v>
      </c>
      <c r="H1452" s="8"/>
      <c r="I1452" s="8" t="s">
        <v>7823</v>
      </c>
      <c r="J1452" s="72" t="s">
        <v>7823</v>
      </c>
      <c r="L1452" s="32" t="s">
        <v>7823</v>
      </c>
      <c r="M1452" s="8"/>
      <c r="N1452" s="8" t="s">
        <v>7823</v>
      </c>
      <c r="O1452" s="8" t="s">
        <v>7823</v>
      </c>
      <c r="P1452" s="8" t="s">
        <v>7823</v>
      </c>
      <c r="Q1452" s="16" t="s">
        <v>7823</v>
      </c>
      <c r="R1452" s="16" t="s">
        <v>7823</v>
      </c>
      <c r="S1452" s="8" t="s">
        <v>7823</v>
      </c>
      <c r="T1452" s="16" t="s">
        <v>7823</v>
      </c>
      <c r="V1452" s="8" t="s">
        <v>7823</v>
      </c>
      <c r="X1452" s="8"/>
      <c r="Y1452" s="22"/>
      <c r="AC1452" s="8">
        <f t="shared" si="264"/>
        <v>12</v>
      </c>
      <c r="AD1452" s="8">
        <f t="shared" si="261"/>
        <v>0</v>
      </c>
      <c r="AE1452" s="8">
        <f t="shared" si="262"/>
        <v>0</v>
      </c>
      <c r="AF1452" s="8">
        <f t="shared" ref="AF1452:AF1534" si="266">COUNTIF(G1452:Z1452,"IN")</f>
        <v>0</v>
      </c>
      <c r="AG1452" s="3">
        <f t="shared" si="265"/>
        <v>12</v>
      </c>
    </row>
    <row r="1453" spans="1:33">
      <c r="A1453" s="3" t="s">
        <v>9601</v>
      </c>
      <c r="B1453" s="3" t="s">
        <v>9603</v>
      </c>
      <c r="C1453" s="2" t="s">
        <v>8718</v>
      </c>
      <c r="D1453" s="2" t="s">
        <v>6558</v>
      </c>
      <c r="E1453" s="2" t="s">
        <v>5471</v>
      </c>
      <c r="F1453" s="3" t="s">
        <v>1424</v>
      </c>
      <c r="G1453" s="8" t="s">
        <v>7823</v>
      </c>
      <c r="H1453" s="8"/>
      <c r="I1453" s="8" t="s">
        <v>7823</v>
      </c>
      <c r="J1453" s="72" t="s">
        <v>7823</v>
      </c>
      <c r="L1453" s="32"/>
      <c r="M1453" s="8"/>
      <c r="O1453" s="8"/>
      <c r="Q1453" s="16" t="s">
        <v>7823</v>
      </c>
      <c r="R1453" s="16" t="s">
        <v>7823</v>
      </c>
      <c r="S1453" s="8"/>
      <c r="U1453" s="8" t="s">
        <v>8671</v>
      </c>
      <c r="V1453" s="8"/>
      <c r="X1453" s="8"/>
      <c r="Y1453" s="22"/>
      <c r="AC1453" s="8">
        <f t="shared" si="264"/>
        <v>6</v>
      </c>
      <c r="AD1453" s="8">
        <f t="shared" si="261"/>
        <v>0</v>
      </c>
      <c r="AE1453" s="8">
        <f t="shared" si="262"/>
        <v>0</v>
      </c>
      <c r="AF1453" s="8">
        <f t="shared" si="266"/>
        <v>0</v>
      </c>
      <c r="AG1453" s="3">
        <f t="shared" si="265"/>
        <v>6</v>
      </c>
    </row>
    <row r="1454" spans="1:33">
      <c r="A1454" s="3" t="s">
        <v>9601</v>
      </c>
      <c r="B1454" s="3" t="s">
        <v>9603</v>
      </c>
      <c r="C1454" s="2" t="s">
        <v>8718</v>
      </c>
      <c r="D1454" s="2" t="s">
        <v>6364</v>
      </c>
      <c r="E1454" s="2" t="s">
        <v>5138</v>
      </c>
      <c r="F1454" s="3" t="s">
        <v>1423</v>
      </c>
      <c r="H1454" s="8"/>
      <c r="I1454" s="8" t="s">
        <v>7823</v>
      </c>
      <c r="J1454" s="72" t="s">
        <v>7823</v>
      </c>
      <c r="L1454" s="32"/>
      <c r="M1454" s="8"/>
      <c r="O1454" s="8"/>
      <c r="Q1454" s="16" t="s">
        <v>7823</v>
      </c>
      <c r="S1454" s="8"/>
      <c r="V1454" s="8"/>
      <c r="X1454" s="8"/>
      <c r="Y1454" s="22"/>
      <c r="AC1454" s="8">
        <f t="shared" si="264"/>
        <v>3</v>
      </c>
      <c r="AD1454" s="8">
        <f t="shared" si="261"/>
        <v>0</v>
      </c>
      <c r="AE1454" s="8">
        <f t="shared" si="262"/>
        <v>0</v>
      </c>
      <c r="AF1454" s="8">
        <f t="shared" si="266"/>
        <v>0</v>
      </c>
      <c r="AG1454" s="3">
        <f t="shared" si="265"/>
        <v>3</v>
      </c>
    </row>
    <row r="1455" spans="1:33">
      <c r="A1455" s="3" t="s">
        <v>9601</v>
      </c>
      <c r="B1455" s="3" t="s">
        <v>9603</v>
      </c>
      <c r="C1455" s="2" t="s">
        <v>8718</v>
      </c>
      <c r="D1455" s="2" t="s">
        <v>5309</v>
      </c>
      <c r="E1455" s="2" t="s">
        <v>6168</v>
      </c>
      <c r="F1455" s="3" t="s">
        <v>1418</v>
      </c>
      <c r="H1455" s="8"/>
      <c r="I1455" s="8"/>
      <c r="L1455" s="32"/>
      <c r="M1455" s="8"/>
      <c r="N1455" s="8" t="s">
        <v>7823</v>
      </c>
      <c r="O1455" s="8"/>
      <c r="Q1455" s="16"/>
      <c r="R1455" s="16" t="s">
        <v>7823</v>
      </c>
      <c r="S1455" s="8"/>
      <c r="V1455" s="8"/>
      <c r="X1455" s="8"/>
      <c r="Y1455" s="22"/>
      <c r="AC1455" s="8">
        <f t="shared" si="264"/>
        <v>2</v>
      </c>
      <c r="AD1455" s="8">
        <f t="shared" si="261"/>
        <v>0</v>
      </c>
      <c r="AE1455" s="8">
        <f t="shared" si="262"/>
        <v>0</v>
      </c>
      <c r="AF1455" s="8">
        <f t="shared" si="266"/>
        <v>0</v>
      </c>
      <c r="AG1455" s="3">
        <f t="shared" si="265"/>
        <v>2</v>
      </c>
    </row>
    <row r="1456" spans="1:33">
      <c r="A1456" s="3" t="s">
        <v>9601</v>
      </c>
      <c r="B1456" s="3" t="s">
        <v>9603</v>
      </c>
      <c r="C1456" s="2" t="s">
        <v>8718</v>
      </c>
      <c r="D1456" s="2" t="s">
        <v>5308</v>
      </c>
      <c r="E1456" s="2" t="s">
        <v>4649</v>
      </c>
      <c r="F1456" s="3" t="s">
        <v>1545</v>
      </c>
      <c r="H1456" s="8"/>
      <c r="I1456" s="8"/>
      <c r="L1456" s="32" t="s">
        <v>7823</v>
      </c>
      <c r="M1456" s="8"/>
      <c r="O1456" s="8"/>
      <c r="Q1456" s="16"/>
      <c r="S1456" s="8"/>
      <c r="V1456" s="8" t="s">
        <v>7823</v>
      </c>
      <c r="X1456" s="8"/>
      <c r="Y1456" s="22"/>
      <c r="AC1456" s="8">
        <f t="shared" si="264"/>
        <v>2</v>
      </c>
      <c r="AD1456" s="8">
        <f t="shared" si="261"/>
        <v>0</v>
      </c>
      <c r="AE1456" s="8">
        <f t="shared" si="262"/>
        <v>0</v>
      </c>
      <c r="AF1456" s="8">
        <f t="shared" si="266"/>
        <v>0</v>
      </c>
      <c r="AG1456" s="3">
        <f t="shared" si="265"/>
        <v>2</v>
      </c>
    </row>
    <row r="1457" spans="1:33">
      <c r="A1457" s="3" t="s">
        <v>9601</v>
      </c>
      <c r="B1457" s="3" t="s">
        <v>9603</v>
      </c>
      <c r="C1457" s="2" t="s">
        <v>8718</v>
      </c>
      <c r="D1457" s="2" t="s">
        <v>4629</v>
      </c>
      <c r="E1457" s="2" t="s">
        <v>4809</v>
      </c>
      <c r="F1457" s="3" t="s">
        <v>1270</v>
      </c>
      <c r="H1457" s="8"/>
      <c r="I1457" s="8"/>
      <c r="L1457" s="32" t="s">
        <v>7823</v>
      </c>
      <c r="M1457" s="8"/>
      <c r="N1457" s="8" t="s">
        <v>7823</v>
      </c>
      <c r="O1457" s="8"/>
      <c r="Q1457" s="16"/>
      <c r="R1457" s="16" t="s">
        <v>7823</v>
      </c>
      <c r="S1457" s="8"/>
      <c r="V1457" s="8"/>
      <c r="X1457" s="8"/>
      <c r="Y1457" s="22"/>
      <c r="AC1457" s="8">
        <f t="shared" si="264"/>
        <v>3</v>
      </c>
      <c r="AD1457" s="8">
        <f t="shared" si="261"/>
        <v>0</v>
      </c>
      <c r="AE1457" s="8">
        <f t="shared" si="262"/>
        <v>0</v>
      </c>
      <c r="AF1457" s="8">
        <f t="shared" si="266"/>
        <v>0</v>
      </c>
      <c r="AG1457" s="3">
        <f t="shared" si="265"/>
        <v>3</v>
      </c>
    </row>
    <row r="1458" spans="1:33">
      <c r="A1458" s="3" t="s">
        <v>9601</v>
      </c>
      <c r="B1458" s="3" t="s">
        <v>9603</v>
      </c>
      <c r="C1458" s="2" t="s">
        <v>8718</v>
      </c>
      <c r="D1458" s="2" t="s">
        <v>8043</v>
      </c>
      <c r="E1458" s="2" t="s">
        <v>4978</v>
      </c>
      <c r="F1458" s="3" t="s">
        <v>1406</v>
      </c>
      <c r="H1458" s="8"/>
      <c r="I1458" s="8" t="s">
        <v>7823</v>
      </c>
      <c r="J1458" s="72" t="s">
        <v>7823</v>
      </c>
      <c r="L1458" s="32"/>
      <c r="M1458" s="8"/>
      <c r="O1458" s="8"/>
      <c r="Q1458" s="16"/>
      <c r="R1458" s="16" t="s">
        <v>7823</v>
      </c>
      <c r="S1458" s="8"/>
      <c r="V1458" s="8"/>
      <c r="X1458" s="8"/>
      <c r="Y1458" s="22"/>
      <c r="AC1458" s="8">
        <f t="shared" si="264"/>
        <v>3</v>
      </c>
      <c r="AD1458" s="8">
        <f t="shared" si="261"/>
        <v>0</v>
      </c>
      <c r="AE1458" s="8">
        <f t="shared" si="262"/>
        <v>0</v>
      </c>
      <c r="AF1458" s="8">
        <f t="shared" si="266"/>
        <v>0</v>
      </c>
      <c r="AG1458" s="3">
        <f t="shared" si="265"/>
        <v>3</v>
      </c>
    </row>
    <row r="1459" spans="1:33">
      <c r="A1459" s="3" t="s">
        <v>9601</v>
      </c>
      <c r="B1459" s="3" t="s">
        <v>9603</v>
      </c>
      <c r="C1459" s="2" t="s">
        <v>8718</v>
      </c>
      <c r="D1459" s="2" t="s">
        <v>4660</v>
      </c>
      <c r="E1459" s="2" t="s">
        <v>4821</v>
      </c>
      <c r="F1459" s="3" t="s">
        <v>1115</v>
      </c>
      <c r="H1459" s="8"/>
      <c r="I1459" s="8"/>
      <c r="L1459" s="32"/>
      <c r="M1459" s="8"/>
      <c r="N1459" s="8" t="s">
        <v>7823</v>
      </c>
      <c r="O1459" s="8"/>
      <c r="Q1459" s="16"/>
      <c r="R1459" s="16" t="s">
        <v>7823</v>
      </c>
      <c r="S1459" s="8"/>
      <c r="V1459" s="8"/>
      <c r="X1459" s="8"/>
      <c r="Y1459" s="22"/>
      <c r="AC1459" s="8">
        <f t="shared" si="264"/>
        <v>2</v>
      </c>
      <c r="AD1459" s="8">
        <f t="shared" si="261"/>
        <v>0</v>
      </c>
      <c r="AE1459" s="8">
        <f t="shared" si="262"/>
        <v>0</v>
      </c>
      <c r="AF1459" s="8">
        <f t="shared" si="266"/>
        <v>0</v>
      </c>
      <c r="AG1459" s="3">
        <f t="shared" si="265"/>
        <v>2</v>
      </c>
    </row>
    <row r="1460" spans="1:33">
      <c r="A1460" s="3" t="s">
        <v>9601</v>
      </c>
      <c r="B1460" s="3" t="s">
        <v>9603</v>
      </c>
      <c r="C1460" s="2" t="s">
        <v>8718</v>
      </c>
      <c r="D1460" s="2" t="s">
        <v>4818</v>
      </c>
      <c r="E1460" s="2" t="s">
        <v>4979</v>
      </c>
      <c r="F1460" s="3" t="s">
        <v>9426</v>
      </c>
      <c r="H1460" s="8"/>
      <c r="I1460" s="8"/>
      <c r="L1460" s="32" t="s">
        <v>7823</v>
      </c>
      <c r="M1460" s="8"/>
      <c r="N1460" s="8" t="s">
        <v>7823</v>
      </c>
      <c r="O1460" s="8"/>
      <c r="Q1460" s="16"/>
      <c r="R1460" s="16" t="s">
        <v>7823</v>
      </c>
      <c r="S1460" s="8"/>
      <c r="V1460" s="8" t="s">
        <v>7823</v>
      </c>
      <c r="X1460" s="8"/>
      <c r="Y1460" s="22"/>
      <c r="AC1460" s="8">
        <f t="shared" si="264"/>
        <v>4</v>
      </c>
      <c r="AD1460" s="8">
        <f t="shared" si="261"/>
        <v>0</v>
      </c>
      <c r="AE1460" s="8">
        <f t="shared" si="262"/>
        <v>0</v>
      </c>
      <c r="AF1460" s="8">
        <f t="shared" si="266"/>
        <v>0</v>
      </c>
      <c r="AG1460" s="3">
        <f t="shared" si="265"/>
        <v>4</v>
      </c>
    </row>
    <row r="1461" spans="1:33">
      <c r="A1461" s="3" t="s">
        <v>9601</v>
      </c>
      <c r="B1461" s="3" t="s">
        <v>9603</v>
      </c>
      <c r="C1461" s="2" t="s">
        <v>8718</v>
      </c>
      <c r="D1461" s="2" t="s">
        <v>8394</v>
      </c>
      <c r="E1461" s="2" t="s">
        <v>6351</v>
      </c>
      <c r="F1461" s="3" t="s">
        <v>1119</v>
      </c>
      <c r="H1461" s="8"/>
      <c r="I1461" s="8" t="s">
        <v>7823</v>
      </c>
      <c r="J1461" s="72" t="s">
        <v>7823</v>
      </c>
      <c r="L1461" s="32" t="s">
        <v>7823</v>
      </c>
      <c r="M1461" s="8"/>
      <c r="N1461" s="8" t="s">
        <v>7823</v>
      </c>
      <c r="O1461" s="8"/>
      <c r="Q1461" s="16"/>
      <c r="R1461" s="16" t="s">
        <v>7823</v>
      </c>
      <c r="S1461" s="8"/>
      <c r="V1461" s="8"/>
      <c r="X1461" s="8"/>
      <c r="Y1461" s="22"/>
      <c r="AC1461" s="8">
        <f t="shared" si="264"/>
        <v>5</v>
      </c>
      <c r="AD1461" s="8">
        <f t="shared" si="261"/>
        <v>0</v>
      </c>
      <c r="AE1461" s="8">
        <f t="shared" si="262"/>
        <v>0</v>
      </c>
      <c r="AF1461" s="8">
        <f t="shared" si="266"/>
        <v>0</v>
      </c>
      <c r="AG1461" s="3">
        <f t="shared" si="265"/>
        <v>5</v>
      </c>
    </row>
    <row r="1462" spans="1:33">
      <c r="A1462" s="3" t="s">
        <v>9601</v>
      </c>
      <c r="B1462" s="3" t="s">
        <v>9603</v>
      </c>
      <c r="C1462" s="2" t="s">
        <v>8718</v>
      </c>
      <c r="D1462" s="2" t="s">
        <v>6007</v>
      </c>
      <c r="E1462" s="2" t="s">
        <v>6003</v>
      </c>
      <c r="F1462" s="3" t="s">
        <v>972</v>
      </c>
      <c r="H1462" s="8"/>
      <c r="I1462" s="8" t="s">
        <v>7823</v>
      </c>
      <c r="J1462" s="72" t="s">
        <v>7823</v>
      </c>
      <c r="L1462" s="32" t="s">
        <v>7823</v>
      </c>
      <c r="M1462" s="8"/>
      <c r="N1462" s="8" t="s">
        <v>7823</v>
      </c>
      <c r="O1462" s="8" t="s">
        <v>7823</v>
      </c>
      <c r="P1462" s="8" t="s">
        <v>7823</v>
      </c>
      <c r="Q1462" s="16"/>
      <c r="R1462" s="16" t="s">
        <v>7823</v>
      </c>
      <c r="S1462" s="8" t="s">
        <v>7823</v>
      </c>
      <c r="V1462" s="8" t="s">
        <v>7823</v>
      </c>
      <c r="X1462" s="8"/>
      <c r="Y1462" s="22"/>
      <c r="AC1462" s="8">
        <f t="shared" si="264"/>
        <v>9</v>
      </c>
      <c r="AD1462" s="8">
        <f t="shared" si="261"/>
        <v>0</v>
      </c>
      <c r="AE1462" s="8">
        <f t="shared" si="262"/>
        <v>0</v>
      </c>
      <c r="AF1462" s="8">
        <f t="shared" si="266"/>
        <v>0</v>
      </c>
      <c r="AG1462" s="3">
        <f t="shared" si="265"/>
        <v>9</v>
      </c>
    </row>
    <row r="1463" spans="1:33">
      <c r="A1463" s="3" t="s">
        <v>9601</v>
      </c>
      <c r="B1463" s="3" t="s">
        <v>9603</v>
      </c>
      <c r="C1463" s="2" t="s">
        <v>8718</v>
      </c>
      <c r="D1463" s="2" t="s">
        <v>6099</v>
      </c>
      <c r="E1463" s="2" t="s">
        <v>6343</v>
      </c>
      <c r="F1463" s="3" t="s">
        <v>973</v>
      </c>
      <c r="H1463" s="8"/>
      <c r="I1463" s="8"/>
      <c r="L1463" s="32" t="s">
        <v>7823</v>
      </c>
      <c r="M1463" s="8"/>
      <c r="O1463" s="8"/>
      <c r="Q1463" s="16"/>
      <c r="S1463" s="8"/>
      <c r="V1463" s="8"/>
      <c r="X1463" s="8"/>
      <c r="Y1463" s="22"/>
      <c r="AC1463" s="8">
        <f t="shared" si="264"/>
        <v>1</v>
      </c>
      <c r="AD1463" s="8">
        <f t="shared" si="261"/>
        <v>0</v>
      </c>
      <c r="AE1463" s="8">
        <f t="shared" si="262"/>
        <v>0</v>
      </c>
      <c r="AF1463" s="8">
        <f t="shared" si="266"/>
        <v>0</v>
      </c>
      <c r="AG1463" s="3">
        <f t="shared" si="265"/>
        <v>1</v>
      </c>
    </row>
    <row r="1464" spans="1:33">
      <c r="A1464" s="3" t="s">
        <v>9601</v>
      </c>
      <c r="B1464" s="3" t="s">
        <v>9603</v>
      </c>
      <c r="C1464" s="2" t="s">
        <v>8718</v>
      </c>
      <c r="D1464" s="2" t="s">
        <v>5997</v>
      </c>
      <c r="E1464" s="2" t="s">
        <v>5998</v>
      </c>
      <c r="F1464" s="3" t="s">
        <v>844</v>
      </c>
      <c r="H1464" s="8"/>
      <c r="I1464" s="8"/>
      <c r="L1464" s="32" t="s">
        <v>7823</v>
      </c>
      <c r="M1464" s="8"/>
      <c r="N1464" s="8" t="s">
        <v>7823</v>
      </c>
      <c r="O1464" s="8"/>
      <c r="Q1464" s="16"/>
      <c r="V1464" s="8"/>
      <c r="X1464" s="8"/>
      <c r="Y1464" s="22"/>
      <c r="AC1464" s="8">
        <f t="shared" si="264"/>
        <v>2</v>
      </c>
      <c r="AD1464" s="8">
        <f t="shared" si="261"/>
        <v>0</v>
      </c>
      <c r="AE1464" s="8">
        <f t="shared" si="262"/>
        <v>0</v>
      </c>
      <c r="AF1464" s="8">
        <f t="shared" si="266"/>
        <v>0</v>
      </c>
      <c r="AG1464" s="3">
        <f t="shared" si="265"/>
        <v>2</v>
      </c>
    </row>
    <row r="1465" spans="1:33">
      <c r="A1465" s="3" t="s">
        <v>9601</v>
      </c>
      <c r="B1465" s="3" t="s">
        <v>9603</v>
      </c>
      <c r="C1465" s="2" t="s">
        <v>8718</v>
      </c>
      <c r="D1465" s="2" t="s">
        <v>6684</v>
      </c>
      <c r="E1465" s="2" t="s">
        <v>6688</v>
      </c>
      <c r="F1465" s="3" t="s">
        <v>842</v>
      </c>
      <c r="H1465" s="8"/>
      <c r="I1465" s="8"/>
      <c r="J1465" s="72" t="s">
        <v>7823</v>
      </c>
      <c r="L1465" s="32" t="s">
        <v>7823</v>
      </c>
      <c r="M1465" s="8"/>
      <c r="N1465" s="8" t="s">
        <v>7823</v>
      </c>
      <c r="O1465" s="8"/>
      <c r="Q1465" s="16"/>
      <c r="R1465" s="16" t="s">
        <v>7823</v>
      </c>
      <c r="S1465" s="8"/>
      <c r="V1465" s="8"/>
      <c r="X1465" s="8"/>
      <c r="Y1465" s="22"/>
      <c r="AC1465" s="8">
        <f t="shared" si="264"/>
        <v>4</v>
      </c>
      <c r="AD1465" s="8">
        <f t="shared" si="261"/>
        <v>0</v>
      </c>
      <c r="AE1465" s="8">
        <f t="shared" si="262"/>
        <v>0</v>
      </c>
      <c r="AF1465" s="8">
        <f t="shared" si="266"/>
        <v>0</v>
      </c>
      <c r="AG1465" s="3">
        <f t="shared" si="265"/>
        <v>4</v>
      </c>
    </row>
    <row r="1466" spans="1:33">
      <c r="A1466" s="3" t="s">
        <v>9601</v>
      </c>
      <c r="B1466" s="3" t="s">
        <v>9603</v>
      </c>
      <c r="C1466" s="2" t="s">
        <v>8718</v>
      </c>
      <c r="D1466" s="2" t="s">
        <v>6512</v>
      </c>
      <c r="E1466" s="2" t="s">
        <v>6012</v>
      </c>
      <c r="F1466" s="3" t="s">
        <v>580</v>
      </c>
      <c r="H1466" s="8"/>
      <c r="I1466" s="8"/>
      <c r="J1466" s="72" t="s">
        <v>7823</v>
      </c>
      <c r="L1466" s="32" t="s">
        <v>7823</v>
      </c>
      <c r="M1466" s="8"/>
      <c r="O1466" s="8" t="s">
        <v>7823</v>
      </c>
      <c r="Q1466" s="16"/>
      <c r="S1466" s="8"/>
      <c r="V1466" s="8" t="s">
        <v>7823</v>
      </c>
      <c r="X1466" s="8"/>
      <c r="Y1466" s="22"/>
      <c r="AC1466" s="8">
        <f t="shared" si="264"/>
        <v>4</v>
      </c>
      <c r="AD1466" s="8">
        <f t="shared" si="261"/>
        <v>0</v>
      </c>
      <c r="AE1466" s="8">
        <f t="shared" si="262"/>
        <v>0</v>
      </c>
      <c r="AF1466" s="8">
        <f t="shared" si="266"/>
        <v>0</v>
      </c>
      <c r="AG1466" s="3">
        <f t="shared" si="265"/>
        <v>4</v>
      </c>
    </row>
    <row r="1467" spans="1:33">
      <c r="A1467" s="3" t="s">
        <v>9601</v>
      </c>
      <c r="B1467" s="3" t="s">
        <v>9603</v>
      </c>
      <c r="C1467" s="2" t="s">
        <v>8718</v>
      </c>
      <c r="D1467" s="2" t="s">
        <v>6013</v>
      </c>
      <c r="E1467" s="2" t="s">
        <v>6175</v>
      </c>
      <c r="F1467" s="3" t="s">
        <v>706</v>
      </c>
      <c r="H1467" s="8"/>
      <c r="I1467" s="8"/>
      <c r="J1467" s="72" t="s">
        <v>7823</v>
      </c>
      <c r="L1467" s="32" t="s">
        <v>7823</v>
      </c>
      <c r="M1467" s="8"/>
      <c r="N1467" s="8" t="s">
        <v>7823</v>
      </c>
      <c r="O1467" s="8" t="s">
        <v>7823</v>
      </c>
      <c r="P1467" s="8" t="s">
        <v>7823</v>
      </c>
      <c r="Q1467" s="16"/>
      <c r="R1467" s="16" t="s">
        <v>7823</v>
      </c>
      <c r="S1467" s="8" t="s">
        <v>7823</v>
      </c>
      <c r="V1467" s="8" t="s">
        <v>7823</v>
      </c>
      <c r="X1467" s="8"/>
      <c r="Y1467" s="22"/>
      <c r="AC1467" s="8">
        <f t="shared" si="264"/>
        <v>8</v>
      </c>
      <c r="AD1467" s="8">
        <f t="shared" si="261"/>
        <v>0</v>
      </c>
      <c r="AE1467" s="8">
        <f t="shared" si="262"/>
        <v>0</v>
      </c>
      <c r="AF1467" s="8">
        <f t="shared" si="266"/>
        <v>0</v>
      </c>
      <c r="AG1467" s="3">
        <f t="shared" si="265"/>
        <v>8</v>
      </c>
    </row>
    <row r="1468" spans="1:33">
      <c r="A1468" s="3" t="s">
        <v>9601</v>
      </c>
      <c r="B1468" s="3" t="s">
        <v>9603</v>
      </c>
      <c r="C1468" s="2" t="s">
        <v>8718</v>
      </c>
      <c r="D1468" s="2" t="s">
        <v>6176</v>
      </c>
      <c r="E1468" s="2" t="s">
        <v>5847</v>
      </c>
      <c r="F1468" s="3" t="s">
        <v>986</v>
      </c>
      <c r="H1468" s="8"/>
      <c r="I1468" s="8" t="s">
        <v>7823</v>
      </c>
      <c r="J1468" s="72" t="s">
        <v>7823</v>
      </c>
      <c r="L1468" s="32"/>
      <c r="M1468" s="8"/>
      <c r="O1468" s="8"/>
      <c r="Q1468" s="16"/>
      <c r="S1468" s="8"/>
      <c r="V1468" s="8"/>
      <c r="X1468" s="8"/>
      <c r="Y1468" s="22"/>
      <c r="AC1468" s="8">
        <f t="shared" si="264"/>
        <v>2</v>
      </c>
      <c r="AD1468" s="8">
        <f t="shared" si="261"/>
        <v>0</v>
      </c>
      <c r="AE1468" s="8">
        <f t="shared" si="262"/>
        <v>0</v>
      </c>
      <c r="AF1468" s="8">
        <f t="shared" si="266"/>
        <v>0</v>
      </c>
      <c r="AG1468" s="3">
        <f t="shared" si="265"/>
        <v>2</v>
      </c>
    </row>
    <row r="1469" spans="1:33">
      <c r="A1469" s="3" t="s">
        <v>9601</v>
      </c>
      <c r="B1469" s="3" t="s">
        <v>9603</v>
      </c>
      <c r="C1469" s="2" t="s">
        <v>8718</v>
      </c>
      <c r="D1469" s="2" t="s">
        <v>5848</v>
      </c>
      <c r="E1469" s="2" t="s">
        <v>5677</v>
      </c>
      <c r="F1469" s="3" t="s">
        <v>572</v>
      </c>
      <c r="H1469" s="8"/>
      <c r="I1469" s="8" t="s">
        <v>7823</v>
      </c>
      <c r="J1469" s="72" t="s">
        <v>7823</v>
      </c>
      <c r="L1469" s="32"/>
      <c r="M1469" s="8"/>
      <c r="O1469" s="8"/>
      <c r="Q1469" s="16" t="s">
        <v>7823</v>
      </c>
      <c r="S1469" s="8"/>
      <c r="V1469" s="8"/>
      <c r="X1469" s="8"/>
      <c r="Y1469" s="22"/>
      <c r="AC1469" s="8">
        <f t="shared" si="264"/>
        <v>3</v>
      </c>
      <c r="AD1469" s="8">
        <f t="shared" si="261"/>
        <v>0</v>
      </c>
      <c r="AE1469" s="8">
        <f t="shared" si="262"/>
        <v>0</v>
      </c>
      <c r="AF1469" s="8">
        <f t="shared" si="266"/>
        <v>0</v>
      </c>
      <c r="AG1469" s="3">
        <f t="shared" si="265"/>
        <v>3</v>
      </c>
    </row>
    <row r="1470" spans="1:33">
      <c r="A1470" s="3" t="s">
        <v>9601</v>
      </c>
      <c r="B1470" s="3" t="s">
        <v>9603</v>
      </c>
      <c r="C1470" s="2" t="s">
        <v>8718</v>
      </c>
      <c r="D1470" s="2" t="s">
        <v>5503</v>
      </c>
      <c r="E1470" s="2" t="s">
        <v>5678</v>
      </c>
      <c r="F1470" s="3" t="s">
        <v>978</v>
      </c>
      <c r="H1470" s="8"/>
      <c r="I1470" s="8"/>
      <c r="J1470" s="73" t="s">
        <v>8991</v>
      </c>
      <c r="L1470" s="32"/>
      <c r="M1470" s="8"/>
      <c r="O1470" s="8"/>
      <c r="Q1470" s="16"/>
      <c r="S1470" s="8"/>
      <c r="V1470" s="8"/>
      <c r="X1470" s="8"/>
      <c r="Y1470" s="22"/>
      <c r="AC1470" s="8">
        <f t="shared" si="264"/>
        <v>1</v>
      </c>
      <c r="AD1470" s="8">
        <f t="shared" si="261"/>
        <v>0</v>
      </c>
      <c r="AE1470" s="8">
        <f t="shared" si="262"/>
        <v>0</v>
      </c>
      <c r="AF1470" s="8">
        <f t="shared" si="266"/>
        <v>0</v>
      </c>
      <c r="AG1470" s="3">
        <f t="shared" si="265"/>
        <v>1</v>
      </c>
    </row>
    <row r="1471" spans="1:33">
      <c r="A1471" s="3" t="s">
        <v>9601</v>
      </c>
      <c r="B1471" s="3" t="s">
        <v>9603</v>
      </c>
      <c r="C1471" s="2" t="s">
        <v>8718</v>
      </c>
      <c r="D1471" s="2" t="s">
        <v>7422</v>
      </c>
      <c r="E1471" s="2" t="s">
        <v>5863</v>
      </c>
      <c r="F1471" s="3" t="s">
        <v>1281</v>
      </c>
      <c r="H1471" s="8"/>
      <c r="I1471" s="8"/>
      <c r="J1471" s="73" t="s">
        <v>8991</v>
      </c>
      <c r="L1471" s="32"/>
      <c r="M1471" s="8"/>
      <c r="O1471" s="8"/>
      <c r="Q1471" s="16"/>
      <c r="S1471" s="8"/>
      <c r="V1471" s="8"/>
      <c r="X1471" s="8"/>
      <c r="Y1471" s="22"/>
      <c r="AC1471" s="8">
        <f t="shared" si="264"/>
        <v>1</v>
      </c>
      <c r="AD1471" s="8">
        <f t="shared" si="261"/>
        <v>0</v>
      </c>
      <c r="AE1471" s="8">
        <f t="shared" si="262"/>
        <v>0</v>
      </c>
      <c r="AF1471" s="8">
        <f t="shared" si="266"/>
        <v>0</v>
      </c>
      <c r="AG1471" s="3">
        <f t="shared" si="265"/>
        <v>1</v>
      </c>
    </row>
    <row r="1472" spans="1:33">
      <c r="A1472" s="3" t="s">
        <v>9601</v>
      </c>
      <c r="B1472" s="3" t="s">
        <v>9603</v>
      </c>
      <c r="C1472" s="2" t="s">
        <v>8718</v>
      </c>
      <c r="D1472" s="2" t="s">
        <v>6657</v>
      </c>
      <c r="E1472" s="2" t="s">
        <v>5513</v>
      </c>
      <c r="F1472" s="3" t="s">
        <v>1132</v>
      </c>
      <c r="G1472" s="8" t="s">
        <v>7823</v>
      </c>
      <c r="H1472" s="8"/>
      <c r="I1472" s="8" t="s">
        <v>7823</v>
      </c>
      <c r="J1472" s="72" t="s">
        <v>7823</v>
      </c>
      <c r="L1472" s="32"/>
      <c r="M1472" s="8"/>
      <c r="O1472" s="8"/>
      <c r="Q1472" s="16" t="s">
        <v>7823</v>
      </c>
      <c r="R1472" s="16" t="s">
        <v>7823</v>
      </c>
      <c r="S1472" s="8"/>
      <c r="U1472" s="8" t="s">
        <v>8671</v>
      </c>
      <c r="V1472" s="8"/>
      <c r="X1472" s="8"/>
      <c r="Y1472" s="22"/>
      <c r="AC1472" s="8">
        <f t="shared" si="264"/>
        <v>6</v>
      </c>
      <c r="AD1472" s="8">
        <f t="shared" si="261"/>
        <v>0</v>
      </c>
      <c r="AE1472" s="8">
        <f t="shared" si="262"/>
        <v>0</v>
      </c>
      <c r="AF1472" s="8">
        <f t="shared" si="266"/>
        <v>0</v>
      </c>
      <c r="AG1472" s="3">
        <f t="shared" si="265"/>
        <v>6</v>
      </c>
    </row>
    <row r="1473" spans="1:33">
      <c r="A1473" s="3" t="s">
        <v>9601</v>
      </c>
      <c r="B1473" s="3" t="s">
        <v>9603</v>
      </c>
      <c r="C1473" s="2" t="s">
        <v>8718</v>
      </c>
      <c r="D1473" s="2" t="s">
        <v>5694</v>
      </c>
      <c r="E1473" s="2" t="s">
        <v>5860</v>
      </c>
      <c r="F1473" s="3" t="s">
        <v>1574</v>
      </c>
      <c r="H1473" s="8"/>
      <c r="I1473" s="8"/>
      <c r="L1473" s="32" t="s">
        <v>7823</v>
      </c>
      <c r="M1473" s="8"/>
      <c r="N1473" s="8" t="s">
        <v>7823</v>
      </c>
      <c r="O1473" s="8"/>
      <c r="Q1473" s="16"/>
      <c r="R1473" s="16" t="s">
        <v>7823</v>
      </c>
      <c r="S1473" s="8"/>
      <c r="V1473" s="8"/>
      <c r="X1473" s="8"/>
      <c r="Y1473" s="22"/>
      <c r="AC1473" s="8">
        <f t="shared" si="264"/>
        <v>3</v>
      </c>
      <c r="AD1473" s="8">
        <f t="shared" si="261"/>
        <v>0</v>
      </c>
      <c r="AE1473" s="8">
        <f t="shared" si="262"/>
        <v>0</v>
      </c>
      <c r="AF1473" s="8">
        <f t="shared" si="266"/>
        <v>0</v>
      </c>
      <c r="AG1473" s="3">
        <f t="shared" si="265"/>
        <v>3</v>
      </c>
    </row>
    <row r="1474" spans="1:33">
      <c r="A1474" s="3" t="s">
        <v>9601</v>
      </c>
      <c r="B1474" s="3" t="s">
        <v>9603</v>
      </c>
      <c r="C1474" s="2" t="s">
        <v>8718</v>
      </c>
      <c r="D1474" s="2" t="s">
        <v>5862</v>
      </c>
      <c r="E1474" s="2" t="s">
        <v>5360</v>
      </c>
      <c r="F1474" s="3" t="s">
        <v>1005</v>
      </c>
      <c r="H1474" s="8"/>
      <c r="I1474" s="8" t="s">
        <v>7823</v>
      </c>
      <c r="J1474" s="72" t="s">
        <v>7823</v>
      </c>
      <c r="L1474" s="32" t="s">
        <v>7823</v>
      </c>
      <c r="M1474" s="8"/>
      <c r="N1474" s="8" t="s">
        <v>7823</v>
      </c>
      <c r="O1474" s="8"/>
      <c r="Q1474" s="16"/>
      <c r="R1474" s="16" t="s">
        <v>7823</v>
      </c>
      <c r="S1474" s="8"/>
      <c r="V1474" s="8" t="s">
        <v>7823</v>
      </c>
      <c r="X1474" s="8"/>
      <c r="Y1474" s="22"/>
      <c r="AC1474" s="8">
        <f t="shared" si="264"/>
        <v>6</v>
      </c>
      <c r="AD1474" s="8">
        <f t="shared" si="261"/>
        <v>0</v>
      </c>
      <c r="AE1474" s="8">
        <f t="shared" si="262"/>
        <v>0</v>
      </c>
      <c r="AF1474" s="8">
        <f t="shared" si="266"/>
        <v>0</v>
      </c>
      <c r="AG1474" s="3">
        <f t="shared" si="265"/>
        <v>6</v>
      </c>
    </row>
    <row r="1475" spans="1:33">
      <c r="A1475" s="3" t="s">
        <v>9601</v>
      </c>
      <c r="B1475" s="3" t="s">
        <v>9603</v>
      </c>
      <c r="C1475" s="2" t="s">
        <v>8718</v>
      </c>
      <c r="D1475" s="2" t="s">
        <v>5695</v>
      </c>
      <c r="E1475" s="2" t="s">
        <v>5867</v>
      </c>
      <c r="F1475" s="3" t="s">
        <v>1129</v>
      </c>
      <c r="H1475" s="8"/>
      <c r="I1475" s="8" t="s">
        <v>7823</v>
      </c>
      <c r="L1475" s="32"/>
      <c r="M1475" s="8"/>
      <c r="O1475" s="8"/>
      <c r="Q1475" s="16"/>
      <c r="R1475" s="16" t="s">
        <v>7823</v>
      </c>
      <c r="S1475" s="8"/>
      <c r="V1475" s="8"/>
      <c r="X1475" s="8"/>
      <c r="Y1475" s="22"/>
      <c r="AC1475" s="8">
        <f t="shared" si="264"/>
        <v>2</v>
      </c>
      <c r="AD1475" s="8">
        <f t="shared" si="261"/>
        <v>0</v>
      </c>
      <c r="AE1475" s="8">
        <f t="shared" si="262"/>
        <v>0</v>
      </c>
      <c r="AF1475" s="8">
        <f t="shared" si="266"/>
        <v>0</v>
      </c>
      <c r="AG1475" s="3">
        <f t="shared" si="265"/>
        <v>2</v>
      </c>
    </row>
    <row r="1476" spans="1:33">
      <c r="A1476" s="3" t="s">
        <v>9601</v>
      </c>
      <c r="B1476" s="3" t="s">
        <v>9603</v>
      </c>
      <c r="C1476" s="2" t="s">
        <v>8718</v>
      </c>
      <c r="D1476" s="2" t="s">
        <v>6924</v>
      </c>
      <c r="E1476" s="2" t="s">
        <v>5358</v>
      </c>
      <c r="F1476" s="3" t="s">
        <v>2016</v>
      </c>
      <c r="H1476" s="8"/>
      <c r="I1476" s="8"/>
      <c r="L1476" s="32" t="s">
        <v>7823</v>
      </c>
      <c r="M1476" s="8"/>
      <c r="O1476" s="8"/>
      <c r="Q1476" s="16"/>
      <c r="S1476" s="8"/>
      <c r="V1476" s="8" t="s">
        <v>7823</v>
      </c>
      <c r="X1476" s="8"/>
      <c r="Y1476" s="22"/>
      <c r="AC1476" s="8">
        <f t="shared" si="264"/>
        <v>2</v>
      </c>
      <c r="AD1476" s="8">
        <f t="shared" si="261"/>
        <v>0</v>
      </c>
      <c r="AE1476" s="8">
        <f t="shared" si="262"/>
        <v>0</v>
      </c>
      <c r="AF1476" s="8">
        <f t="shared" si="266"/>
        <v>0</v>
      </c>
      <c r="AG1476" s="3">
        <f t="shared" si="265"/>
        <v>2</v>
      </c>
    </row>
    <row r="1477" spans="1:33">
      <c r="A1477" s="3" t="s">
        <v>9601</v>
      </c>
      <c r="B1477" s="3" t="s">
        <v>9603</v>
      </c>
      <c r="C1477" s="2" t="s">
        <v>8718</v>
      </c>
      <c r="D1477" s="2" t="s">
        <v>5021</v>
      </c>
      <c r="E1477" s="2" t="s">
        <v>5364</v>
      </c>
      <c r="F1477" s="3" t="s">
        <v>1006</v>
      </c>
      <c r="H1477" s="8"/>
      <c r="I1477" s="8"/>
      <c r="J1477" s="72" t="s">
        <v>7823</v>
      </c>
      <c r="L1477" s="32"/>
      <c r="M1477" s="8"/>
      <c r="O1477" s="8" t="s">
        <v>7823</v>
      </c>
      <c r="P1477" s="8" t="s">
        <v>7823</v>
      </c>
      <c r="Q1477" s="16"/>
      <c r="S1477" s="8" t="s">
        <v>7823</v>
      </c>
      <c r="V1477" s="8"/>
      <c r="X1477" s="8"/>
      <c r="Y1477" s="22"/>
      <c r="AC1477" s="8">
        <f t="shared" si="264"/>
        <v>4</v>
      </c>
      <c r="AD1477" s="8">
        <f t="shared" si="261"/>
        <v>0</v>
      </c>
      <c r="AE1477" s="8">
        <f t="shared" si="262"/>
        <v>0</v>
      </c>
      <c r="AF1477" s="8">
        <f t="shared" si="266"/>
        <v>0</v>
      </c>
      <c r="AG1477" s="3">
        <f t="shared" si="265"/>
        <v>4</v>
      </c>
    </row>
    <row r="1478" spans="1:33">
      <c r="A1478" s="3" t="s">
        <v>9601</v>
      </c>
      <c r="B1478" s="3" t="s">
        <v>9603</v>
      </c>
      <c r="C1478" s="2" t="s">
        <v>8718</v>
      </c>
      <c r="D1478" s="2" t="s">
        <v>4865</v>
      </c>
      <c r="E1478" s="2" t="s">
        <v>5355</v>
      </c>
      <c r="F1478" s="3" t="s">
        <v>1431</v>
      </c>
      <c r="H1478" s="8"/>
      <c r="I1478" s="8" t="s">
        <v>7823</v>
      </c>
      <c r="J1478" s="72" t="s">
        <v>7823</v>
      </c>
      <c r="L1478" s="32" t="s">
        <v>7823</v>
      </c>
      <c r="M1478" s="8"/>
      <c r="N1478" s="8" t="s">
        <v>7823</v>
      </c>
      <c r="O1478" s="8" t="s">
        <v>7823</v>
      </c>
      <c r="P1478" s="8" t="s">
        <v>7823</v>
      </c>
      <c r="Q1478" s="16"/>
      <c r="R1478" s="16" t="s">
        <v>7823</v>
      </c>
      <c r="S1478" s="8" t="s">
        <v>7823</v>
      </c>
      <c r="V1478" s="8" t="s">
        <v>7823</v>
      </c>
      <c r="X1478" s="8"/>
      <c r="Y1478" s="22"/>
      <c r="AC1478" s="8">
        <f t="shared" si="264"/>
        <v>9</v>
      </c>
      <c r="AD1478" s="8">
        <f t="shared" si="261"/>
        <v>0</v>
      </c>
      <c r="AE1478" s="8">
        <f t="shared" si="262"/>
        <v>0</v>
      </c>
      <c r="AF1478" s="8">
        <f t="shared" si="266"/>
        <v>0</v>
      </c>
      <c r="AG1478" s="3">
        <f t="shared" si="265"/>
        <v>9</v>
      </c>
    </row>
    <row r="1479" spans="1:33">
      <c r="A1479" s="3" t="s">
        <v>9601</v>
      </c>
      <c r="B1479" s="3" t="s">
        <v>9603</v>
      </c>
      <c r="C1479" s="2" t="s">
        <v>8718</v>
      </c>
      <c r="D1479" s="2" t="s">
        <v>5356</v>
      </c>
      <c r="E1479" s="2" t="s">
        <v>5186</v>
      </c>
      <c r="F1479" s="3" t="s">
        <v>1140</v>
      </c>
      <c r="H1479" s="8"/>
      <c r="I1479" s="8"/>
      <c r="J1479" s="72" t="s">
        <v>7823</v>
      </c>
      <c r="L1479" s="32"/>
      <c r="M1479" s="8"/>
      <c r="O1479" s="8"/>
      <c r="P1479" s="8" t="s">
        <v>7823</v>
      </c>
      <c r="Q1479" s="16"/>
      <c r="S1479" s="8"/>
      <c r="V1479" s="8" t="s">
        <v>7823</v>
      </c>
      <c r="X1479" s="8"/>
      <c r="Y1479" s="22"/>
      <c r="AC1479" s="8">
        <f t="shared" si="264"/>
        <v>3</v>
      </c>
      <c r="AD1479" s="8">
        <f t="shared" si="261"/>
        <v>0</v>
      </c>
      <c r="AE1479" s="8">
        <f t="shared" si="262"/>
        <v>0</v>
      </c>
      <c r="AF1479" s="8">
        <f t="shared" si="266"/>
        <v>0</v>
      </c>
      <c r="AG1479" s="3">
        <f t="shared" si="265"/>
        <v>3</v>
      </c>
    </row>
    <row r="1480" spans="1:33">
      <c r="A1480" s="3" t="s">
        <v>9601</v>
      </c>
      <c r="B1480" s="3" t="s">
        <v>9603</v>
      </c>
      <c r="C1480" s="2" t="s">
        <v>8718</v>
      </c>
      <c r="D1480" s="2" t="s">
        <v>5187</v>
      </c>
      <c r="E1480" s="2" t="s">
        <v>4545</v>
      </c>
      <c r="F1480" s="3" t="s">
        <v>1284</v>
      </c>
      <c r="H1480" s="8"/>
      <c r="I1480" s="8"/>
      <c r="J1480" s="72" t="s">
        <v>7823</v>
      </c>
      <c r="L1480" s="32"/>
      <c r="M1480" s="8"/>
      <c r="O1480" s="8"/>
      <c r="Q1480" s="16"/>
      <c r="R1480" s="16" t="s">
        <v>7823</v>
      </c>
      <c r="S1480" s="8"/>
      <c r="V1480" s="8"/>
      <c r="X1480" s="8"/>
      <c r="Y1480" s="22"/>
      <c r="AC1480" s="8">
        <f t="shared" si="264"/>
        <v>2</v>
      </c>
      <c r="AD1480" s="8">
        <f t="shared" si="261"/>
        <v>0</v>
      </c>
      <c r="AE1480" s="8">
        <f t="shared" si="262"/>
        <v>0</v>
      </c>
      <c r="AF1480" s="8">
        <f t="shared" si="266"/>
        <v>0</v>
      </c>
      <c r="AG1480" s="3">
        <f t="shared" si="265"/>
        <v>2</v>
      </c>
    </row>
    <row r="1481" spans="1:33">
      <c r="A1481" s="3" t="s">
        <v>9601</v>
      </c>
      <c r="B1481" s="3" t="s">
        <v>9603</v>
      </c>
      <c r="C1481" s="2" t="s">
        <v>9425</v>
      </c>
      <c r="D1481" s="2" t="s">
        <v>7001</v>
      </c>
      <c r="E1481" s="2" t="s">
        <v>9434</v>
      </c>
      <c r="F1481" s="3" t="s">
        <v>1476</v>
      </c>
      <c r="H1481" s="8"/>
      <c r="I1481" s="8"/>
      <c r="J1481" s="73" t="s">
        <v>8991</v>
      </c>
      <c r="L1481" s="32"/>
      <c r="M1481" s="8"/>
      <c r="O1481" s="8"/>
      <c r="Q1481" s="16"/>
      <c r="S1481" s="8"/>
      <c r="V1481" s="8"/>
      <c r="X1481" s="8"/>
      <c r="Y1481" s="22"/>
      <c r="AC1481" s="8">
        <f>COUNTIF(G1481:Y1481,"X")+COUNTIF(G1481:Y1481, "X(e)")</f>
        <v>1</v>
      </c>
      <c r="AD1481" s="8">
        <f>COUNTIF(G1481:Y1481,"NB")</f>
        <v>0</v>
      </c>
      <c r="AE1481" s="8">
        <f>COUNTIF(G1481:Y1481,"V")</f>
        <v>0</v>
      </c>
      <c r="AF1481" s="8">
        <f t="shared" si="266"/>
        <v>0</v>
      </c>
      <c r="AG1481" s="3">
        <f>SUM(AC1481:AF1481)</f>
        <v>1</v>
      </c>
    </row>
    <row r="1482" spans="1:33">
      <c r="A1482" s="3" t="s">
        <v>9601</v>
      </c>
      <c r="B1482" s="3" t="s">
        <v>9603</v>
      </c>
      <c r="C1482" s="2" t="s">
        <v>9062</v>
      </c>
      <c r="D1482" s="2" t="s">
        <v>4866</v>
      </c>
      <c r="E1482" s="2" t="s">
        <v>4863</v>
      </c>
      <c r="F1482" s="3" t="s">
        <v>1004</v>
      </c>
      <c r="H1482" s="8"/>
      <c r="I1482" s="8"/>
      <c r="J1482" s="72" t="s">
        <v>7823</v>
      </c>
      <c r="L1482" s="32" t="s">
        <v>7823</v>
      </c>
      <c r="M1482" s="8"/>
      <c r="N1482" s="8" t="s">
        <v>7823</v>
      </c>
      <c r="O1482" s="8"/>
      <c r="Q1482" s="16"/>
      <c r="R1482" s="16" t="s">
        <v>7823</v>
      </c>
      <c r="S1482" s="8"/>
      <c r="V1482" s="8" t="s">
        <v>7823</v>
      </c>
      <c r="X1482" s="8"/>
      <c r="Y1482" s="22"/>
      <c r="AC1482" s="8">
        <f t="shared" si="264"/>
        <v>5</v>
      </c>
      <c r="AD1482" s="8">
        <f t="shared" si="261"/>
        <v>0</v>
      </c>
      <c r="AE1482" s="8">
        <f t="shared" si="262"/>
        <v>0</v>
      </c>
      <c r="AF1482" s="8">
        <f t="shared" si="266"/>
        <v>0</v>
      </c>
      <c r="AG1482" s="3">
        <f t="shared" si="265"/>
        <v>5</v>
      </c>
    </row>
    <row r="1483" spans="1:33">
      <c r="A1483" s="3" t="s">
        <v>9601</v>
      </c>
      <c r="B1483" s="3" t="s">
        <v>9603</v>
      </c>
      <c r="C1483" s="2" t="s">
        <v>8000</v>
      </c>
      <c r="D1483" s="2" t="s">
        <v>6061</v>
      </c>
      <c r="E1483" s="2" t="s">
        <v>5519</v>
      </c>
      <c r="F1483" s="3" t="s">
        <v>602</v>
      </c>
      <c r="H1483" s="8"/>
      <c r="I1483" s="8"/>
      <c r="J1483" s="72" t="s">
        <v>7823</v>
      </c>
      <c r="L1483" s="32" t="s">
        <v>7823</v>
      </c>
      <c r="M1483" s="8"/>
      <c r="N1483" s="8" t="s">
        <v>7823</v>
      </c>
      <c r="O1483" s="8"/>
      <c r="Q1483" s="16"/>
      <c r="R1483" s="16" t="s">
        <v>7823</v>
      </c>
      <c r="S1483" s="8"/>
      <c r="V1483" s="8"/>
      <c r="X1483" s="8"/>
      <c r="Y1483" s="22"/>
      <c r="AC1483" s="8">
        <f t="shared" si="264"/>
        <v>4</v>
      </c>
      <c r="AD1483" s="8">
        <f t="shared" ref="AD1483:AD1554" si="267">COUNTIF(G1483:Y1483,"NB")</f>
        <v>0</v>
      </c>
      <c r="AE1483" s="8">
        <f t="shared" ref="AE1483:AE1554" si="268">COUNTIF(G1483:Y1483,"V")</f>
        <v>0</v>
      </c>
      <c r="AF1483" s="8">
        <f t="shared" si="266"/>
        <v>0</v>
      </c>
      <c r="AG1483" s="3">
        <f t="shared" si="265"/>
        <v>4</v>
      </c>
    </row>
    <row r="1484" spans="1:33">
      <c r="A1484" s="3" t="s">
        <v>9601</v>
      </c>
      <c r="B1484" s="3" t="s">
        <v>9603</v>
      </c>
      <c r="C1484" s="2" t="s">
        <v>8406</v>
      </c>
      <c r="D1484" s="2" t="s">
        <v>5185</v>
      </c>
      <c r="E1484" s="2" t="s">
        <v>5868</v>
      </c>
      <c r="F1484" s="3" t="s">
        <v>2028</v>
      </c>
      <c r="H1484" s="8"/>
      <c r="I1484" s="8"/>
      <c r="L1484" s="32" t="s">
        <v>7823</v>
      </c>
      <c r="M1484" s="8"/>
      <c r="O1484" s="8"/>
      <c r="Q1484" s="16"/>
      <c r="S1484" s="8"/>
      <c r="V1484" s="8" t="s">
        <v>7823</v>
      </c>
      <c r="X1484" s="8"/>
      <c r="Y1484" s="22"/>
      <c r="AC1484" s="8">
        <f t="shared" si="264"/>
        <v>2</v>
      </c>
      <c r="AD1484" s="8">
        <f t="shared" si="267"/>
        <v>0</v>
      </c>
      <c r="AE1484" s="8">
        <f t="shared" si="268"/>
        <v>0</v>
      </c>
      <c r="AF1484" s="8">
        <f t="shared" si="266"/>
        <v>0</v>
      </c>
      <c r="AG1484" s="3">
        <f t="shared" si="265"/>
        <v>2</v>
      </c>
    </row>
    <row r="1485" spans="1:33">
      <c r="A1485" s="3" t="s">
        <v>9601</v>
      </c>
      <c r="B1485" s="3" t="s">
        <v>9603</v>
      </c>
      <c r="C1485" s="2" t="s">
        <v>8406</v>
      </c>
      <c r="D1485" s="2" t="s">
        <v>6035</v>
      </c>
      <c r="E1485" s="2" t="s">
        <v>5191</v>
      </c>
      <c r="F1485" s="3" t="s">
        <v>2036</v>
      </c>
      <c r="H1485" s="8"/>
      <c r="I1485" s="8"/>
      <c r="J1485" s="73" t="s">
        <v>8991</v>
      </c>
      <c r="L1485" s="32"/>
      <c r="M1485" s="8"/>
      <c r="O1485" s="8"/>
      <c r="Q1485" s="16"/>
      <c r="S1485" s="8"/>
      <c r="V1485" s="8"/>
      <c r="X1485" s="8"/>
      <c r="Y1485" s="22"/>
      <c r="AC1485" s="8">
        <f t="shared" si="264"/>
        <v>1</v>
      </c>
      <c r="AD1485" s="8">
        <f t="shared" si="267"/>
        <v>0</v>
      </c>
      <c r="AE1485" s="8">
        <f t="shared" si="268"/>
        <v>0</v>
      </c>
      <c r="AF1485" s="8">
        <f t="shared" si="266"/>
        <v>0</v>
      </c>
      <c r="AG1485" s="3">
        <f t="shared" si="265"/>
        <v>1</v>
      </c>
    </row>
    <row r="1486" spans="1:33">
      <c r="A1486" s="3" t="s">
        <v>9601</v>
      </c>
      <c r="B1486" s="3" t="s">
        <v>9603</v>
      </c>
      <c r="C1486" s="2" t="s">
        <v>8065</v>
      </c>
      <c r="D1486" s="2" t="s">
        <v>5190</v>
      </c>
      <c r="E1486" s="2" t="s">
        <v>5022</v>
      </c>
      <c r="F1486" s="3" t="s">
        <v>2037</v>
      </c>
      <c r="H1486" s="8"/>
      <c r="L1486" s="32" t="s">
        <v>7823</v>
      </c>
      <c r="M1486" s="8"/>
      <c r="N1486" s="8" t="s">
        <v>7823</v>
      </c>
      <c r="O1486" s="8"/>
      <c r="Q1486" s="16"/>
      <c r="R1486" s="25"/>
      <c r="S1486" s="8"/>
      <c r="V1486" s="8" t="s">
        <v>7823</v>
      </c>
      <c r="X1486" s="8"/>
      <c r="Y1486" s="22"/>
      <c r="AC1486" s="8">
        <f t="shared" si="264"/>
        <v>3</v>
      </c>
      <c r="AD1486" s="8">
        <f t="shared" si="267"/>
        <v>0</v>
      </c>
      <c r="AE1486" s="8">
        <f t="shared" si="268"/>
        <v>0</v>
      </c>
      <c r="AF1486" s="8">
        <f t="shared" si="266"/>
        <v>0</v>
      </c>
      <c r="AG1486" s="3">
        <f t="shared" si="265"/>
        <v>3</v>
      </c>
    </row>
    <row r="1487" spans="1:33">
      <c r="A1487" s="3" t="s">
        <v>9601</v>
      </c>
      <c r="B1487" s="3" t="s">
        <v>9603</v>
      </c>
      <c r="C1487" s="2" t="s">
        <v>8065</v>
      </c>
      <c r="D1487" s="2" t="s">
        <v>8773</v>
      </c>
      <c r="E1487" s="2" t="s">
        <v>10427</v>
      </c>
      <c r="F1487" s="3" t="s">
        <v>10428</v>
      </c>
      <c r="H1487" s="8"/>
      <c r="I1487" s="8" t="s">
        <v>7823</v>
      </c>
      <c r="L1487" s="32" t="s">
        <v>7823</v>
      </c>
      <c r="M1487" s="8"/>
      <c r="N1487" s="8" t="s">
        <v>7823</v>
      </c>
      <c r="O1487" s="8"/>
      <c r="Q1487" s="16"/>
      <c r="R1487" s="16" t="s">
        <v>7823</v>
      </c>
      <c r="S1487" s="8"/>
      <c r="X1487" s="8"/>
      <c r="Y1487" s="22"/>
      <c r="AC1487" s="8">
        <f t="shared" si="264"/>
        <v>4</v>
      </c>
      <c r="AD1487" s="8">
        <f t="shared" si="267"/>
        <v>0</v>
      </c>
      <c r="AE1487" s="8">
        <f t="shared" si="268"/>
        <v>0</v>
      </c>
      <c r="AF1487" s="8">
        <f t="shared" si="266"/>
        <v>0</v>
      </c>
      <c r="AG1487" s="3">
        <f t="shared" si="265"/>
        <v>4</v>
      </c>
    </row>
    <row r="1488" spans="1:33">
      <c r="A1488" s="3" t="s">
        <v>9601</v>
      </c>
      <c r="B1488" s="3" t="s">
        <v>9603</v>
      </c>
      <c r="C1488" s="2" t="s">
        <v>10523</v>
      </c>
      <c r="D1488" s="2" t="s">
        <v>8807</v>
      </c>
      <c r="E1488" s="2" t="s">
        <v>10524</v>
      </c>
      <c r="F1488" s="3" t="s">
        <v>2009</v>
      </c>
      <c r="H1488" s="8"/>
      <c r="I1488" s="8"/>
      <c r="J1488" s="73" t="s">
        <v>8991</v>
      </c>
      <c r="L1488" s="32"/>
      <c r="M1488" s="8"/>
      <c r="O1488" s="8"/>
      <c r="Q1488" s="16"/>
      <c r="S1488" s="8"/>
      <c r="V1488" s="8"/>
      <c r="X1488" s="8"/>
      <c r="Y1488" s="22"/>
      <c r="AC1488" s="8">
        <f>COUNTIF(G1488:Y1488,"X")+COUNTIF(G1488:Y1488, "X(e)")</f>
        <v>1</v>
      </c>
      <c r="AD1488" s="8">
        <f>COUNTIF(G1488:Y1488,"NB")</f>
        <v>0</v>
      </c>
      <c r="AE1488" s="8">
        <f>COUNTIF(G1488:Y1488,"V")</f>
        <v>0</v>
      </c>
      <c r="AF1488" s="8">
        <f>COUNTIF(G1488:Z1488,"IN")</f>
        <v>0</v>
      </c>
      <c r="AG1488" s="3">
        <f>SUM(AC1488:AF1488)</f>
        <v>1</v>
      </c>
    </row>
    <row r="1489" spans="1:33">
      <c r="A1489" s="3" t="s">
        <v>9601</v>
      </c>
      <c r="B1489" s="3" t="s">
        <v>9603</v>
      </c>
      <c r="C1489" s="2" t="s">
        <v>8176</v>
      </c>
      <c r="D1489" s="2" t="s">
        <v>5824</v>
      </c>
      <c r="E1489" s="2" t="s">
        <v>4869</v>
      </c>
      <c r="F1489" s="3" t="s">
        <v>2495</v>
      </c>
      <c r="H1489" s="8"/>
      <c r="I1489" s="8"/>
      <c r="J1489" s="73" t="s">
        <v>8991</v>
      </c>
      <c r="L1489" s="32"/>
      <c r="M1489" s="8"/>
      <c r="O1489" s="8"/>
      <c r="Q1489" s="16"/>
      <c r="S1489" s="8"/>
      <c r="V1489" s="8"/>
      <c r="X1489" s="8"/>
      <c r="Y1489" s="22"/>
      <c r="AC1489" s="8">
        <f t="shared" si="264"/>
        <v>1</v>
      </c>
      <c r="AD1489" s="8">
        <f t="shared" si="267"/>
        <v>0</v>
      </c>
      <c r="AE1489" s="8">
        <f t="shared" si="268"/>
        <v>0</v>
      </c>
      <c r="AF1489" s="8">
        <f t="shared" si="266"/>
        <v>0</v>
      </c>
      <c r="AG1489" s="3">
        <f t="shared" si="265"/>
        <v>1</v>
      </c>
    </row>
    <row r="1490" spans="1:33">
      <c r="A1490" s="3" t="s">
        <v>9601</v>
      </c>
      <c r="B1490" s="3" t="s">
        <v>9603</v>
      </c>
      <c r="C1490" s="2" t="s">
        <v>8176</v>
      </c>
      <c r="D1490" s="2" t="s">
        <v>4707</v>
      </c>
      <c r="E1490" s="2" t="s">
        <v>4551</v>
      </c>
      <c r="F1490" s="3" t="s">
        <v>2035</v>
      </c>
      <c r="G1490" s="8" t="s">
        <v>7823</v>
      </c>
      <c r="H1490" s="8"/>
      <c r="I1490" s="8" t="s">
        <v>7823</v>
      </c>
      <c r="J1490" s="72" t="s">
        <v>7823</v>
      </c>
      <c r="L1490" s="32" t="s">
        <v>7823</v>
      </c>
      <c r="M1490" s="8"/>
      <c r="N1490" s="8" t="s">
        <v>7823</v>
      </c>
      <c r="O1490" s="8"/>
      <c r="P1490" s="8" t="s">
        <v>7823</v>
      </c>
      <c r="Q1490" s="16" t="s">
        <v>7823</v>
      </c>
      <c r="R1490" s="16" t="s">
        <v>7823</v>
      </c>
      <c r="S1490" s="8"/>
      <c r="T1490" s="16" t="s">
        <v>7823</v>
      </c>
      <c r="V1490" s="8" t="s">
        <v>7823</v>
      </c>
      <c r="X1490" s="8"/>
      <c r="Y1490" s="22"/>
      <c r="AC1490" s="8">
        <f t="shared" si="264"/>
        <v>10</v>
      </c>
      <c r="AD1490" s="8">
        <f t="shared" si="267"/>
        <v>0</v>
      </c>
      <c r="AE1490" s="8">
        <f t="shared" si="268"/>
        <v>0</v>
      </c>
      <c r="AF1490" s="8">
        <f t="shared" si="266"/>
        <v>0</v>
      </c>
      <c r="AG1490" s="3">
        <f t="shared" si="265"/>
        <v>10</v>
      </c>
    </row>
    <row r="1491" spans="1:33">
      <c r="A1491" s="3" t="s">
        <v>9601</v>
      </c>
      <c r="B1491" s="3" t="s">
        <v>9603</v>
      </c>
      <c r="C1491" s="2" t="s">
        <v>8176</v>
      </c>
      <c r="D1491" s="2" t="s">
        <v>4552</v>
      </c>
      <c r="E1491" s="2" t="s">
        <v>4872</v>
      </c>
      <c r="F1491" s="3" t="s">
        <v>1010</v>
      </c>
      <c r="H1491" s="8"/>
      <c r="I1491" s="8"/>
      <c r="L1491" s="32" t="s">
        <v>7823</v>
      </c>
      <c r="M1491" s="8"/>
      <c r="N1491" s="8" t="s">
        <v>7823</v>
      </c>
      <c r="O1491" s="8"/>
      <c r="Q1491" s="16"/>
      <c r="S1491" s="8"/>
      <c r="V1491" s="8"/>
      <c r="X1491" s="8"/>
      <c r="Y1491" s="22"/>
      <c r="AC1491" s="8">
        <f t="shared" si="264"/>
        <v>2</v>
      </c>
      <c r="AD1491" s="8">
        <f t="shared" si="267"/>
        <v>0</v>
      </c>
      <c r="AE1491" s="8">
        <f t="shared" si="268"/>
        <v>0</v>
      </c>
      <c r="AF1491" s="8">
        <f t="shared" si="266"/>
        <v>0</v>
      </c>
      <c r="AG1491" s="3">
        <f t="shared" si="265"/>
        <v>2</v>
      </c>
    </row>
    <row r="1492" spans="1:33">
      <c r="A1492" s="3" t="s">
        <v>9601</v>
      </c>
      <c r="B1492" s="3" t="s">
        <v>9603</v>
      </c>
      <c r="C1492" s="2" t="s">
        <v>8176</v>
      </c>
      <c r="D1492" s="2" t="s">
        <v>4871</v>
      </c>
      <c r="E1492" s="2" t="s">
        <v>4868</v>
      </c>
      <c r="F1492" s="3" t="s">
        <v>2489</v>
      </c>
      <c r="H1492" s="8"/>
      <c r="I1492" s="8"/>
      <c r="J1492" s="73" t="s">
        <v>8991</v>
      </c>
      <c r="L1492" s="32"/>
      <c r="M1492" s="8"/>
      <c r="O1492" s="8"/>
      <c r="Q1492" s="16"/>
      <c r="S1492" s="8"/>
      <c r="V1492" s="8"/>
      <c r="X1492" s="8"/>
      <c r="Y1492" s="22"/>
      <c r="AC1492" s="8">
        <f t="shared" si="264"/>
        <v>1</v>
      </c>
      <c r="AD1492" s="8">
        <f t="shared" si="267"/>
        <v>0</v>
      </c>
      <c r="AE1492" s="8">
        <f t="shared" si="268"/>
        <v>0</v>
      </c>
      <c r="AF1492" s="8">
        <f t="shared" si="266"/>
        <v>0</v>
      </c>
      <c r="AG1492" s="3">
        <f t="shared" si="265"/>
        <v>1</v>
      </c>
    </row>
    <row r="1493" spans="1:33">
      <c r="A1493" s="3" t="s">
        <v>9601</v>
      </c>
      <c r="B1493" s="3" t="s">
        <v>9603</v>
      </c>
      <c r="C1493" s="2" t="s">
        <v>8176</v>
      </c>
      <c r="D1493" s="2" t="s">
        <v>7279</v>
      </c>
      <c r="E1493" s="2" t="s">
        <v>4700</v>
      </c>
      <c r="F1493" s="3" t="s">
        <v>2356</v>
      </c>
      <c r="H1493" s="8"/>
      <c r="I1493" s="8"/>
      <c r="L1493" s="32" t="s">
        <v>7823</v>
      </c>
      <c r="M1493" s="8"/>
      <c r="N1493" s="8" t="s">
        <v>7823</v>
      </c>
      <c r="O1493" s="8"/>
      <c r="Q1493" s="16"/>
      <c r="R1493" s="16" t="s">
        <v>7823</v>
      </c>
      <c r="S1493" s="8"/>
      <c r="V1493" s="8"/>
      <c r="X1493" s="8"/>
      <c r="Y1493" s="22"/>
      <c r="AC1493" s="8">
        <f t="shared" si="264"/>
        <v>3</v>
      </c>
      <c r="AD1493" s="8">
        <f t="shared" si="267"/>
        <v>0</v>
      </c>
      <c r="AE1493" s="8">
        <f t="shared" si="268"/>
        <v>0</v>
      </c>
      <c r="AF1493" s="8">
        <f t="shared" si="266"/>
        <v>0</v>
      </c>
      <c r="AG1493" s="3">
        <f t="shared" si="265"/>
        <v>3</v>
      </c>
    </row>
    <row r="1494" spans="1:33">
      <c r="A1494" s="3" t="s">
        <v>9601</v>
      </c>
      <c r="B1494" s="3" t="s">
        <v>9603</v>
      </c>
      <c r="C1494" s="2" t="s">
        <v>8176</v>
      </c>
      <c r="D1494" s="2" t="s">
        <v>657</v>
      </c>
      <c r="E1494" s="2" t="s">
        <v>526</v>
      </c>
      <c r="F1494" s="3" t="s">
        <v>36</v>
      </c>
      <c r="H1494" s="8"/>
      <c r="I1494" s="8"/>
      <c r="L1494" s="32" t="s">
        <v>7823</v>
      </c>
      <c r="M1494" s="8"/>
      <c r="N1494" s="8" t="s">
        <v>7823</v>
      </c>
      <c r="O1494" s="8"/>
      <c r="Q1494" s="16"/>
      <c r="R1494" s="16" t="s">
        <v>7823</v>
      </c>
      <c r="S1494" s="8" t="s">
        <v>7823</v>
      </c>
      <c r="V1494" s="8" t="s">
        <v>7823</v>
      </c>
      <c r="X1494" s="8"/>
      <c r="Y1494" s="22"/>
      <c r="AC1494" s="8">
        <f t="shared" si="264"/>
        <v>5</v>
      </c>
      <c r="AD1494" s="8">
        <f t="shared" si="267"/>
        <v>0</v>
      </c>
      <c r="AE1494" s="8">
        <f t="shared" si="268"/>
        <v>0</v>
      </c>
      <c r="AF1494" s="8">
        <f t="shared" si="266"/>
        <v>0</v>
      </c>
      <c r="AG1494" s="3">
        <f t="shared" si="265"/>
        <v>5</v>
      </c>
    </row>
    <row r="1495" spans="1:33">
      <c r="A1495" s="3" t="s">
        <v>9601</v>
      </c>
      <c r="B1495" s="3" t="s">
        <v>9603</v>
      </c>
      <c r="C1495" s="2" t="s">
        <v>8176</v>
      </c>
      <c r="D1495" s="2" t="s">
        <v>7817</v>
      </c>
      <c r="E1495" s="2" t="s">
        <v>4231</v>
      </c>
      <c r="F1495" s="3" t="s">
        <v>2357</v>
      </c>
      <c r="H1495" s="8"/>
      <c r="I1495" s="8"/>
      <c r="J1495" s="73" t="s">
        <v>8991</v>
      </c>
      <c r="L1495" s="32"/>
      <c r="M1495" s="8"/>
      <c r="O1495" s="8"/>
      <c r="Q1495" s="16"/>
      <c r="V1495" s="8"/>
      <c r="X1495" s="8"/>
      <c r="Y1495" s="22"/>
      <c r="AC1495" s="8">
        <f t="shared" si="264"/>
        <v>1</v>
      </c>
      <c r="AD1495" s="8">
        <f t="shared" si="267"/>
        <v>0</v>
      </c>
      <c r="AE1495" s="8">
        <f t="shared" si="268"/>
        <v>0</v>
      </c>
      <c r="AF1495" s="8">
        <f t="shared" si="266"/>
        <v>0</v>
      </c>
      <c r="AG1495" s="3">
        <f t="shared" si="265"/>
        <v>1</v>
      </c>
    </row>
    <row r="1496" spans="1:33">
      <c r="A1496" s="3" t="s">
        <v>9601</v>
      </c>
      <c r="B1496" s="3" t="s">
        <v>9603</v>
      </c>
      <c r="C1496" s="2" t="s">
        <v>8360</v>
      </c>
      <c r="D1496" s="2" t="s">
        <v>7356</v>
      </c>
      <c r="E1496" s="2" t="s">
        <v>4777</v>
      </c>
      <c r="F1496" s="3" t="s">
        <v>1189</v>
      </c>
      <c r="H1496" s="8"/>
      <c r="I1496" s="8"/>
      <c r="L1496" s="32"/>
      <c r="M1496" s="8"/>
      <c r="O1496" s="8"/>
      <c r="Q1496" s="16"/>
      <c r="R1496" s="23" t="s">
        <v>8991</v>
      </c>
      <c r="S1496" s="8"/>
      <c r="V1496" s="8"/>
      <c r="X1496" s="8"/>
      <c r="Y1496" s="22"/>
      <c r="AC1496" s="8">
        <f t="shared" ref="AC1496:AC1510" si="269">COUNTIF(G1496:Y1496,"X")+COUNTIF(G1496:Y1496, "X(e)")</f>
        <v>1</v>
      </c>
      <c r="AD1496" s="8">
        <f t="shared" ref="AD1496:AD1510" si="270">COUNTIF(G1496:Y1496,"NB")</f>
        <v>0</v>
      </c>
      <c r="AE1496" s="8">
        <f t="shared" ref="AE1496:AE1510" si="271">COUNTIF(G1496:Y1496,"V")</f>
        <v>0</v>
      </c>
      <c r="AF1496" s="8">
        <f t="shared" ref="AF1496:AF1510" si="272">COUNTIF(G1496:Z1496,"IN")</f>
        <v>0</v>
      </c>
      <c r="AG1496" s="3">
        <f t="shared" ref="AG1496:AG1510" si="273">SUM(AC1496:AF1496)</f>
        <v>1</v>
      </c>
    </row>
    <row r="1497" spans="1:33">
      <c r="A1497" s="3" t="s">
        <v>9601</v>
      </c>
      <c r="B1497" s="3" t="s">
        <v>9603</v>
      </c>
      <c r="C1497" s="2" t="s">
        <v>8360</v>
      </c>
      <c r="D1497" s="2" t="s">
        <v>5106</v>
      </c>
      <c r="E1497" s="2" t="s">
        <v>5270</v>
      </c>
      <c r="F1497" s="3" t="s">
        <v>1195</v>
      </c>
      <c r="H1497" s="8"/>
      <c r="I1497" s="8"/>
      <c r="L1497" s="32"/>
      <c r="M1497" s="8"/>
      <c r="O1497" s="8"/>
      <c r="Q1497" s="16"/>
      <c r="R1497" s="23" t="s">
        <v>8991</v>
      </c>
      <c r="S1497" s="8"/>
      <c r="V1497" s="8"/>
      <c r="X1497" s="8"/>
      <c r="Y1497" s="22"/>
      <c r="AC1497" s="8">
        <f t="shared" si="269"/>
        <v>1</v>
      </c>
      <c r="AD1497" s="8">
        <f t="shared" si="270"/>
        <v>0</v>
      </c>
      <c r="AE1497" s="8">
        <f t="shared" si="271"/>
        <v>0</v>
      </c>
      <c r="AF1497" s="8">
        <f t="shared" si="272"/>
        <v>0</v>
      </c>
      <c r="AG1497" s="3">
        <f t="shared" si="273"/>
        <v>1</v>
      </c>
    </row>
    <row r="1498" spans="1:33">
      <c r="A1498" s="3" t="s">
        <v>9601</v>
      </c>
      <c r="B1498" s="3" t="s">
        <v>9603</v>
      </c>
      <c r="C1498" s="2" t="s">
        <v>8360</v>
      </c>
      <c r="D1498" s="2" t="s">
        <v>9646</v>
      </c>
      <c r="E1498" s="2" t="s">
        <v>9647</v>
      </c>
      <c r="F1498" s="3" t="s">
        <v>9648</v>
      </c>
      <c r="H1498" s="8"/>
      <c r="I1498" s="8"/>
      <c r="J1498" s="73" t="s">
        <v>8991</v>
      </c>
      <c r="L1498" s="32"/>
      <c r="M1498" s="8"/>
      <c r="O1498" s="8"/>
      <c r="Q1498" s="16"/>
      <c r="R1498" s="23"/>
      <c r="S1498" s="8"/>
      <c r="V1498" s="8"/>
      <c r="X1498" s="8"/>
      <c r="Y1498" s="22"/>
      <c r="AC1498" s="8">
        <f t="shared" si="269"/>
        <v>1</v>
      </c>
      <c r="AD1498" s="8">
        <f t="shared" si="270"/>
        <v>0</v>
      </c>
      <c r="AE1498" s="8">
        <f t="shared" si="271"/>
        <v>0</v>
      </c>
      <c r="AF1498" s="8">
        <f t="shared" si="272"/>
        <v>0</v>
      </c>
      <c r="AG1498" s="3">
        <f t="shared" si="273"/>
        <v>1</v>
      </c>
    </row>
    <row r="1499" spans="1:33">
      <c r="A1499" s="3" t="s">
        <v>9601</v>
      </c>
      <c r="B1499" s="3" t="s">
        <v>9603</v>
      </c>
      <c r="C1499" s="2" t="s">
        <v>8360</v>
      </c>
      <c r="D1499" s="2" t="s">
        <v>9649</v>
      </c>
      <c r="E1499" s="2" t="s">
        <v>9650</v>
      </c>
      <c r="F1499" s="3" t="s">
        <v>9651</v>
      </c>
      <c r="H1499" s="8"/>
      <c r="I1499" s="8"/>
      <c r="J1499" s="73" t="s">
        <v>8991</v>
      </c>
      <c r="L1499" s="32"/>
      <c r="M1499" s="8"/>
      <c r="O1499" s="8"/>
      <c r="Q1499" s="16"/>
      <c r="R1499" s="23"/>
      <c r="S1499" s="8"/>
      <c r="V1499" s="8"/>
      <c r="X1499" s="8"/>
      <c r="Y1499" s="22"/>
      <c r="AC1499" s="8">
        <f t="shared" si="269"/>
        <v>1</v>
      </c>
      <c r="AD1499" s="8">
        <f t="shared" si="270"/>
        <v>0</v>
      </c>
      <c r="AE1499" s="8">
        <f t="shared" si="271"/>
        <v>0</v>
      </c>
      <c r="AF1499" s="8">
        <f t="shared" si="272"/>
        <v>0</v>
      </c>
      <c r="AG1499" s="3">
        <f t="shared" si="273"/>
        <v>1</v>
      </c>
    </row>
    <row r="1500" spans="1:33">
      <c r="A1500" s="3" t="s">
        <v>9601</v>
      </c>
      <c r="B1500" s="3" t="s">
        <v>9603</v>
      </c>
      <c r="C1500" s="2" t="s">
        <v>8360</v>
      </c>
      <c r="D1500" s="2" t="s">
        <v>6336</v>
      </c>
      <c r="E1500" s="2" t="s">
        <v>4617</v>
      </c>
      <c r="F1500" s="3" t="s">
        <v>1194</v>
      </c>
      <c r="G1500" s="8" t="s">
        <v>7823</v>
      </c>
      <c r="H1500" s="8"/>
      <c r="I1500" s="8" t="s">
        <v>7823</v>
      </c>
      <c r="J1500" s="72" t="s">
        <v>7823</v>
      </c>
      <c r="L1500" s="32"/>
      <c r="M1500" s="8"/>
      <c r="O1500" s="8"/>
      <c r="Q1500" s="16" t="s">
        <v>7823</v>
      </c>
      <c r="S1500" s="8"/>
      <c r="V1500" s="8"/>
      <c r="X1500" s="8"/>
      <c r="Y1500" s="22"/>
      <c r="AC1500" s="8">
        <f t="shared" si="269"/>
        <v>4</v>
      </c>
      <c r="AD1500" s="8">
        <f t="shared" si="270"/>
        <v>0</v>
      </c>
      <c r="AE1500" s="8">
        <f t="shared" si="271"/>
        <v>0</v>
      </c>
      <c r="AF1500" s="8">
        <f t="shared" si="272"/>
        <v>0</v>
      </c>
      <c r="AG1500" s="3">
        <f t="shared" si="273"/>
        <v>4</v>
      </c>
    </row>
    <row r="1501" spans="1:33">
      <c r="A1501" s="3" t="s">
        <v>9601</v>
      </c>
      <c r="B1501" s="3" t="s">
        <v>9603</v>
      </c>
      <c r="C1501" s="2" t="s">
        <v>8360</v>
      </c>
      <c r="D1501" s="2" t="s">
        <v>8489</v>
      </c>
      <c r="E1501" s="2" t="s">
        <v>5286</v>
      </c>
      <c r="F1501" s="3" t="s">
        <v>766</v>
      </c>
      <c r="H1501" s="8"/>
      <c r="I1501" s="8"/>
      <c r="J1501" s="73" t="s">
        <v>8991</v>
      </c>
      <c r="L1501" s="32"/>
      <c r="M1501" s="8"/>
      <c r="O1501" s="8"/>
      <c r="Q1501" s="16"/>
      <c r="S1501" s="8"/>
      <c r="V1501" s="8"/>
      <c r="X1501" s="8"/>
      <c r="Y1501" s="22"/>
      <c r="AC1501" s="8">
        <f t="shared" si="269"/>
        <v>1</v>
      </c>
      <c r="AD1501" s="8">
        <f t="shared" si="270"/>
        <v>0</v>
      </c>
      <c r="AE1501" s="8">
        <f t="shared" si="271"/>
        <v>0</v>
      </c>
      <c r="AF1501" s="8">
        <f t="shared" si="272"/>
        <v>0</v>
      </c>
      <c r="AG1501" s="3">
        <f t="shared" si="273"/>
        <v>1</v>
      </c>
    </row>
    <row r="1502" spans="1:33">
      <c r="A1502" s="3" t="s">
        <v>9601</v>
      </c>
      <c r="B1502" s="3" t="s">
        <v>9603</v>
      </c>
      <c r="C1502" s="2" t="s">
        <v>8360</v>
      </c>
      <c r="D1502" s="2" t="s">
        <v>5848</v>
      </c>
      <c r="E1502" s="2" t="s">
        <v>4296</v>
      </c>
      <c r="F1502" s="3" t="s">
        <v>769</v>
      </c>
      <c r="H1502" s="8"/>
      <c r="I1502" s="8"/>
      <c r="J1502" s="72" t="s">
        <v>7823</v>
      </c>
      <c r="L1502" s="32"/>
      <c r="M1502" s="8"/>
      <c r="O1502" s="8" t="s">
        <v>7823</v>
      </c>
      <c r="P1502" s="8" t="s">
        <v>7823</v>
      </c>
      <c r="Q1502" s="16"/>
      <c r="S1502" s="8" t="s">
        <v>7823</v>
      </c>
      <c r="V1502" s="8" t="s">
        <v>7823</v>
      </c>
      <c r="X1502" s="8"/>
      <c r="Y1502" s="22"/>
      <c r="AC1502" s="8">
        <f t="shared" si="269"/>
        <v>5</v>
      </c>
      <c r="AD1502" s="8">
        <f t="shared" si="270"/>
        <v>0</v>
      </c>
      <c r="AE1502" s="8">
        <f t="shared" si="271"/>
        <v>0</v>
      </c>
      <c r="AF1502" s="8">
        <f t="shared" si="272"/>
        <v>0</v>
      </c>
      <c r="AG1502" s="3">
        <f t="shared" si="273"/>
        <v>5</v>
      </c>
    </row>
    <row r="1503" spans="1:33">
      <c r="A1503" s="3" t="s">
        <v>9601</v>
      </c>
      <c r="B1503" s="3" t="s">
        <v>9603</v>
      </c>
      <c r="C1503" s="2" t="s">
        <v>8360</v>
      </c>
      <c r="D1503" s="2" t="s">
        <v>4785</v>
      </c>
      <c r="E1503" s="2" t="s">
        <v>4946</v>
      </c>
      <c r="F1503" s="3" t="s">
        <v>1049</v>
      </c>
      <c r="H1503" s="8"/>
      <c r="I1503" s="8"/>
      <c r="L1503" s="32" t="s">
        <v>7823</v>
      </c>
      <c r="M1503" s="8"/>
      <c r="N1503" s="8" t="s">
        <v>7823</v>
      </c>
      <c r="O1503" s="8"/>
      <c r="Q1503" s="16"/>
      <c r="R1503" s="16" t="s">
        <v>7823</v>
      </c>
      <c r="S1503" s="8"/>
      <c r="V1503" s="8"/>
      <c r="X1503" s="8"/>
      <c r="Y1503" s="22"/>
      <c r="AC1503" s="8">
        <f t="shared" si="269"/>
        <v>3</v>
      </c>
      <c r="AD1503" s="8">
        <f t="shared" si="270"/>
        <v>0</v>
      </c>
      <c r="AE1503" s="8">
        <f t="shared" si="271"/>
        <v>0</v>
      </c>
      <c r="AF1503" s="8">
        <f t="shared" si="272"/>
        <v>0</v>
      </c>
      <c r="AG1503" s="3">
        <f t="shared" si="273"/>
        <v>3</v>
      </c>
    </row>
    <row r="1504" spans="1:33">
      <c r="A1504" s="3" t="s">
        <v>9601</v>
      </c>
      <c r="B1504" s="3" t="s">
        <v>9603</v>
      </c>
      <c r="C1504" s="2" t="s">
        <v>8360</v>
      </c>
      <c r="D1504" s="2" t="s">
        <v>6176</v>
      </c>
      <c r="E1504" s="2" t="s">
        <v>5277</v>
      </c>
      <c r="F1504" s="3" t="s">
        <v>639</v>
      </c>
      <c r="H1504" s="8"/>
      <c r="I1504" s="8"/>
      <c r="J1504" s="72" t="s">
        <v>7823</v>
      </c>
      <c r="L1504" s="32"/>
      <c r="M1504" s="8"/>
      <c r="O1504" s="8" t="s">
        <v>7823</v>
      </c>
      <c r="P1504" s="8" t="s">
        <v>7823</v>
      </c>
      <c r="Q1504" s="16"/>
      <c r="S1504" s="8" t="s">
        <v>7823</v>
      </c>
      <c r="V1504" s="8" t="s">
        <v>7823</v>
      </c>
      <c r="X1504" s="8"/>
      <c r="Y1504" s="22"/>
      <c r="AC1504" s="8">
        <f t="shared" si="269"/>
        <v>5</v>
      </c>
      <c r="AD1504" s="8">
        <f t="shared" si="270"/>
        <v>0</v>
      </c>
      <c r="AE1504" s="8">
        <f t="shared" si="271"/>
        <v>0</v>
      </c>
      <c r="AF1504" s="8">
        <f t="shared" si="272"/>
        <v>0</v>
      </c>
      <c r="AG1504" s="3">
        <f t="shared" si="273"/>
        <v>5</v>
      </c>
    </row>
    <row r="1505" spans="1:33">
      <c r="A1505" s="3" t="s">
        <v>9601</v>
      </c>
      <c r="B1505" s="3" t="s">
        <v>9603</v>
      </c>
      <c r="C1505" s="2" t="s">
        <v>8360</v>
      </c>
      <c r="D1505" s="2" t="s">
        <v>5109</v>
      </c>
      <c r="E1505" s="2" t="s">
        <v>4140</v>
      </c>
      <c r="F1505" s="3" t="s">
        <v>910</v>
      </c>
      <c r="H1505" s="8"/>
      <c r="I1505" s="8"/>
      <c r="L1505" s="32"/>
      <c r="M1505" s="8"/>
      <c r="N1505" s="8" t="s">
        <v>7823</v>
      </c>
      <c r="O1505" s="8"/>
      <c r="Q1505" s="16"/>
      <c r="R1505" s="16" t="s">
        <v>7823</v>
      </c>
      <c r="S1505" s="8"/>
      <c r="V1505" s="8"/>
      <c r="X1505" s="8"/>
      <c r="Y1505" s="22"/>
      <c r="AC1505" s="8">
        <f t="shared" si="269"/>
        <v>2</v>
      </c>
      <c r="AD1505" s="8">
        <f t="shared" si="270"/>
        <v>0</v>
      </c>
      <c r="AE1505" s="8">
        <f t="shared" si="271"/>
        <v>0</v>
      </c>
      <c r="AF1505" s="8">
        <f t="shared" si="272"/>
        <v>0</v>
      </c>
      <c r="AG1505" s="3">
        <f t="shared" si="273"/>
        <v>2</v>
      </c>
    </row>
    <row r="1506" spans="1:33">
      <c r="A1506" s="3" t="s">
        <v>9601</v>
      </c>
      <c r="B1506" s="3" t="s">
        <v>9603</v>
      </c>
      <c r="C1506" s="2" t="s">
        <v>8360</v>
      </c>
      <c r="D1506" s="2" t="s">
        <v>4141</v>
      </c>
      <c r="E1506" s="2" t="s">
        <v>4635</v>
      </c>
      <c r="F1506" s="3" t="s">
        <v>1206</v>
      </c>
      <c r="H1506" s="8"/>
      <c r="I1506" s="8"/>
      <c r="J1506" s="72" t="s">
        <v>7823</v>
      </c>
      <c r="L1506" s="32" t="s">
        <v>7823</v>
      </c>
      <c r="M1506" s="8"/>
      <c r="O1506" s="8"/>
      <c r="Q1506" s="16"/>
      <c r="S1506" s="8"/>
      <c r="V1506" s="8" t="s">
        <v>7823</v>
      </c>
      <c r="X1506" s="8"/>
      <c r="Y1506" s="22"/>
      <c r="AC1506" s="8">
        <f t="shared" si="269"/>
        <v>3</v>
      </c>
      <c r="AD1506" s="8">
        <f t="shared" si="270"/>
        <v>0</v>
      </c>
      <c r="AE1506" s="8">
        <f t="shared" si="271"/>
        <v>0</v>
      </c>
      <c r="AF1506" s="8">
        <f t="shared" si="272"/>
        <v>0</v>
      </c>
      <c r="AG1506" s="3">
        <f t="shared" si="273"/>
        <v>3</v>
      </c>
    </row>
    <row r="1507" spans="1:33">
      <c r="A1507" s="3" t="s">
        <v>9601</v>
      </c>
      <c r="B1507" s="3" t="s">
        <v>9603</v>
      </c>
      <c r="C1507" s="2" t="s">
        <v>8360</v>
      </c>
      <c r="D1507" s="2" t="s">
        <v>5464</v>
      </c>
      <c r="E1507" s="2" t="s">
        <v>4636</v>
      </c>
      <c r="F1507" s="3" t="s">
        <v>911</v>
      </c>
      <c r="H1507" s="8"/>
      <c r="I1507" s="8"/>
      <c r="J1507" s="72" t="s">
        <v>7823</v>
      </c>
      <c r="L1507" s="32"/>
      <c r="M1507" s="8"/>
      <c r="O1507" s="8"/>
      <c r="P1507" s="8" t="s">
        <v>7823</v>
      </c>
      <c r="Q1507" s="16"/>
      <c r="S1507" s="8"/>
      <c r="V1507" s="8" t="s">
        <v>7823</v>
      </c>
      <c r="X1507" s="8"/>
      <c r="Y1507" s="22"/>
      <c r="AC1507" s="8">
        <f t="shared" si="269"/>
        <v>3</v>
      </c>
      <c r="AD1507" s="8">
        <f t="shared" si="270"/>
        <v>0</v>
      </c>
      <c r="AE1507" s="8">
        <f t="shared" si="271"/>
        <v>0</v>
      </c>
      <c r="AF1507" s="8">
        <f t="shared" si="272"/>
        <v>0</v>
      </c>
      <c r="AG1507" s="3">
        <f t="shared" si="273"/>
        <v>3</v>
      </c>
    </row>
    <row r="1508" spans="1:33">
      <c r="A1508" s="3" t="s">
        <v>9601</v>
      </c>
      <c r="B1508" s="3" t="s">
        <v>9603</v>
      </c>
      <c r="C1508" s="2" t="s">
        <v>8360</v>
      </c>
      <c r="D1508" s="2" t="s">
        <v>5902</v>
      </c>
      <c r="E1508" s="2" t="s">
        <v>4144</v>
      </c>
      <c r="F1508" s="3" t="s">
        <v>643</v>
      </c>
      <c r="H1508" s="8"/>
      <c r="I1508" s="8"/>
      <c r="J1508" s="73" t="s">
        <v>8991</v>
      </c>
      <c r="L1508" s="32"/>
      <c r="M1508" s="8"/>
      <c r="O1508" s="8"/>
      <c r="Q1508" s="16"/>
      <c r="S1508" s="8"/>
      <c r="V1508" s="8"/>
      <c r="X1508" s="8"/>
      <c r="Y1508" s="22"/>
      <c r="AC1508" s="8">
        <f t="shared" si="269"/>
        <v>1</v>
      </c>
      <c r="AD1508" s="8">
        <f t="shared" si="270"/>
        <v>0</v>
      </c>
      <c r="AE1508" s="8">
        <f t="shared" si="271"/>
        <v>0</v>
      </c>
      <c r="AF1508" s="8">
        <f t="shared" si="272"/>
        <v>0</v>
      </c>
      <c r="AG1508" s="3">
        <f t="shared" si="273"/>
        <v>1</v>
      </c>
    </row>
    <row r="1509" spans="1:33">
      <c r="A1509" s="3" t="s">
        <v>9601</v>
      </c>
      <c r="B1509" s="3" t="s">
        <v>9603</v>
      </c>
      <c r="C1509" s="2" t="s">
        <v>8360</v>
      </c>
      <c r="D1509" s="2" t="s">
        <v>7390</v>
      </c>
      <c r="E1509" s="2" t="s">
        <v>4312</v>
      </c>
      <c r="F1509" s="3" t="s">
        <v>778</v>
      </c>
      <c r="H1509" s="8"/>
      <c r="I1509" s="8" t="s">
        <v>7823</v>
      </c>
      <c r="J1509" s="72" t="s">
        <v>7823</v>
      </c>
      <c r="L1509" s="32"/>
      <c r="M1509" s="8"/>
      <c r="O1509" s="8"/>
      <c r="Q1509" s="16"/>
      <c r="S1509" s="8"/>
      <c r="V1509" s="8"/>
      <c r="X1509" s="8"/>
      <c r="Y1509" s="22"/>
      <c r="AC1509" s="8">
        <f t="shared" si="269"/>
        <v>2</v>
      </c>
      <c r="AD1509" s="8">
        <f t="shared" si="270"/>
        <v>0</v>
      </c>
      <c r="AE1509" s="8">
        <f t="shared" si="271"/>
        <v>0</v>
      </c>
      <c r="AF1509" s="8">
        <f t="shared" si="272"/>
        <v>0</v>
      </c>
      <c r="AG1509" s="3">
        <f t="shared" si="273"/>
        <v>2</v>
      </c>
    </row>
    <row r="1510" spans="1:33">
      <c r="A1510" s="3" t="s">
        <v>9601</v>
      </c>
      <c r="B1510" s="3" t="s">
        <v>9603</v>
      </c>
      <c r="C1510" s="2" t="s">
        <v>8360</v>
      </c>
      <c r="D1510" s="2" t="s">
        <v>7955</v>
      </c>
      <c r="E1510" s="2" t="s">
        <v>4142</v>
      </c>
      <c r="F1510" s="3" t="s">
        <v>779</v>
      </c>
      <c r="H1510" s="8"/>
      <c r="I1510" s="8" t="s">
        <v>7823</v>
      </c>
      <c r="L1510" s="32" t="s">
        <v>7823</v>
      </c>
      <c r="M1510" s="8"/>
      <c r="N1510" s="8" t="s">
        <v>7823</v>
      </c>
      <c r="O1510" s="8"/>
      <c r="Q1510" s="16"/>
      <c r="R1510" s="16" t="s">
        <v>7823</v>
      </c>
      <c r="S1510" s="8"/>
      <c r="V1510" s="8"/>
      <c r="X1510" s="8"/>
      <c r="Y1510" s="22"/>
      <c r="AC1510" s="8">
        <f t="shared" si="269"/>
        <v>4</v>
      </c>
      <c r="AD1510" s="8">
        <f t="shared" si="270"/>
        <v>0</v>
      </c>
      <c r="AE1510" s="8">
        <f t="shared" si="271"/>
        <v>0</v>
      </c>
      <c r="AF1510" s="8">
        <f t="shared" si="272"/>
        <v>0</v>
      </c>
      <c r="AG1510" s="3">
        <f t="shared" si="273"/>
        <v>4</v>
      </c>
    </row>
    <row r="1511" spans="1:33">
      <c r="A1511" s="3" t="s">
        <v>9601</v>
      </c>
      <c r="B1511" s="3" t="s">
        <v>9603</v>
      </c>
      <c r="C1511" s="2" t="s">
        <v>8360</v>
      </c>
      <c r="D1511" s="2" t="s">
        <v>10518</v>
      </c>
      <c r="E1511" s="2" t="s">
        <v>10519</v>
      </c>
      <c r="F1511" s="3" t="s">
        <v>10520</v>
      </c>
      <c r="G1511" s="3"/>
      <c r="H1511" s="8"/>
      <c r="I1511" s="8" t="s">
        <v>7823</v>
      </c>
      <c r="J1511" s="72" t="s">
        <v>7823</v>
      </c>
      <c r="L1511" s="32" t="s">
        <v>7823</v>
      </c>
      <c r="M1511" s="8"/>
      <c r="N1511" s="8" t="s">
        <v>7823</v>
      </c>
      <c r="O1511" s="8"/>
      <c r="P1511" s="8" t="s">
        <v>7823</v>
      </c>
      <c r="Q1511" s="16"/>
      <c r="R1511" s="16" t="s">
        <v>7823</v>
      </c>
      <c r="S1511" s="8" t="s">
        <v>7823</v>
      </c>
      <c r="V1511" s="8" t="s">
        <v>7823</v>
      </c>
      <c r="X1511" s="8"/>
      <c r="Y1511" s="22"/>
      <c r="AC1511" s="8">
        <f t="shared" ref="AC1511" si="274">COUNTIF(G1511:Y1511,"X")+COUNTIF(G1511:Y1511, "X(e)")</f>
        <v>8</v>
      </c>
      <c r="AD1511" s="8">
        <f t="shared" ref="AD1511" si="275">COUNTIF(G1511:Y1511,"NB")</f>
        <v>0</v>
      </c>
      <c r="AE1511" s="8">
        <f t="shared" ref="AE1511" si="276">COUNTIF(G1511:Y1511,"V")</f>
        <v>0</v>
      </c>
      <c r="AF1511" s="8">
        <f t="shared" ref="AF1511" si="277">COUNTIF(G1511:Z1511,"IN")</f>
        <v>0</v>
      </c>
    </row>
    <row r="1512" spans="1:33">
      <c r="A1512" s="3" t="s">
        <v>9601</v>
      </c>
      <c r="B1512" s="3" t="s">
        <v>9603</v>
      </c>
      <c r="C1512" s="2" t="s">
        <v>8360</v>
      </c>
      <c r="D1512" s="2" t="s">
        <v>4303</v>
      </c>
      <c r="E1512" s="2" t="s">
        <v>4311</v>
      </c>
      <c r="F1512" s="3" t="s">
        <v>10521</v>
      </c>
      <c r="G1512" s="8" t="s">
        <v>7823</v>
      </c>
      <c r="H1512" s="8"/>
      <c r="J1512" s="72" t="s">
        <v>7823</v>
      </c>
      <c r="L1512" s="3"/>
      <c r="M1512" s="8"/>
      <c r="N1512" s="3"/>
      <c r="O1512" s="8"/>
      <c r="Q1512" s="16" t="s">
        <v>7823</v>
      </c>
      <c r="R1512" s="25"/>
      <c r="X1512" s="8"/>
      <c r="Y1512" s="22"/>
      <c r="AC1512" s="8">
        <f>COUNTIF(G1512:Y1512,"X")+COUNTIF(G1512:Y1512, "X(e)")</f>
        <v>3</v>
      </c>
      <c r="AD1512" s="8">
        <f>COUNTIF(G1512:Y1512,"NB")</f>
        <v>0</v>
      </c>
      <c r="AE1512" s="8">
        <f>COUNTIF(G1512:Y1512,"V")</f>
        <v>0</v>
      </c>
      <c r="AF1512" s="8">
        <f>COUNTIF(G1512:Z1512,"IN")</f>
        <v>0</v>
      </c>
      <c r="AG1512" s="3">
        <f>SUM(AC1512:AF1512)</f>
        <v>3</v>
      </c>
    </row>
    <row r="1513" spans="1:33">
      <c r="A1513" s="3" t="s">
        <v>9601</v>
      </c>
      <c r="B1513" s="3" t="s">
        <v>9603</v>
      </c>
      <c r="C1513" s="2" t="s">
        <v>8619</v>
      </c>
      <c r="D1513" s="2" t="s">
        <v>4081</v>
      </c>
      <c r="E1513" s="2" t="s">
        <v>4379</v>
      </c>
      <c r="F1513" s="3" t="s">
        <v>1443</v>
      </c>
      <c r="H1513" s="8"/>
      <c r="I1513" s="8" t="s">
        <v>7823</v>
      </c>
      <c r="J1513" s="72" t="s">
        <v>7823</v>
      </c>
      <c r="L1513" s="32" t="s">
        <v>7823</v>
      </c>
      <c r="M1513" s="8"/>
      <c r="N1513" s="8" t="s">
        <v>7823</v>
      </c>
      <c r="O1513" s="8" t="s">
        <v>7823</v>
      </c>
      <c r="P1513" s="8" t="s">
        <v>7823</v>
      </c>
      <c r="Q1513" s="16"/>
      <c r="R1513" s="16" t="s">
        <v>7823</v>
      </c>
      <c r="S1513" s="8" t="s">
        <v>7823</v>
      </c>
      <c r="V1513" s="8" t="s">
        <v>7823</v>
      </c>
      <c r="X1513" s="8"/>
      <c r="Y1513" s="22"/>
      <c r="AC1513" s="8">
        <f t="shared" si="264"/>
        <v>9</v>
      </c>
      <c r="AD1513" s="8">
        <f t="shared" si="267"/>
        <v>0</v>
      </c>
      <c r="AE1513" s="8">
        <f t="shared" si="268"/>
        <v>0</v>
      </c>
      <c r="AF1513" s="8">
        <f t="shared" si="266"/>
        <v>0</v>
      </c>
      <c r="AG1513" s="3">
        <f t="shared" si="265"/>
        <v>9</v>
      </c>
    </row>
    <row r="1514" spans="1:33">
      <c r="A1514" s="3" t="s">
        <v>9601</v>
      </c>
      <c r="B1514" s="3" t="s">
        <v>9603</v>
      </c>
      <c r="C1514" s="2" t="s">
        <v>8619</v>
      </c>
      <c r="D1514" s="2" t="s">
        <v>4380</v>
      </c>
      <c r="E1514" s="2" t="s">
        <v>4223</v>
      </c>
      <c r="F1514" s="3" t="s">
        <v>2358</v>
      </c>
      <c r="H1514" s="8"/>
      <c r="I1514" s="8" t="s">
        <v>7823</v>
      </c>
      <c r="J1514" s="72" t="s">
        <v>7823</v>
      </c>
      <c r="L1514" s="32"/>
      <c r="M1514" s="8"/>
      <c r="O1514" s="8"/>
      <c r="Q1514" s="16"/>
      <c r="R1514" s="16" t="s">
        <v>7823</v>
      </c>
      <c r="S1514" s="8"/>
      <c r="V1514" s="8"/>
      <c r="X1514" s="8"/>
      <c r="Y1514" s="22"/>
      <c r="AC1514" s="8">
        <f t="shared" si="264"/>
        <v>3</v>
      </c>
      <c r="AD1514" s="8">
        <f t="shared" si="267"/>
        <v>0</v>
      </c>
      <c r="AE1514" s="8">
        <f t="shared" si="268"/>
        <v>0</v>
      </c>
      <c r="AF1514" s="8">
        <f t="shared" si="266"/>
        <v>0</v>
      </c>
      <c r="AG1514" s="3">
        <f t="shared" si="265"/>
        <v>3</v>
      </c>
    </row>
    <row r="1515" spans="1:33">
      <c r="A1515" s="3" t="s">
        <v>9601</v>
      </c>
      <c r="B1515" s="3" t="s">
        <v>9603</v>
      </c>
      <c r="C1515" s="2" t="s">
        <v>8619</v>
      </c>
      <c r="D1515" s="2" t="s">
        <v>4706</v>
      </c>
      <c r="E1515" s="2" t="s">
        <v>4567</v>
      </c>
      <c r="F1515" s="3" t="s">
        <v>2064</v>
      </c>
      <c r="H1515" s="8"/>
      <c r="I1515" s="8" t="s">
        <v>7823</v>
      </c>
      <c r="J1515" s="72" t="s">
        <v>7823</v>
      </c>
      <c r="L1515" s="32" t="s">
        <v>7823</v>
      </c>
      <c r="M1515" s="8"/>
      <c r="N1515" s="8" t="s">
        <v>7823</v>
      </c>
      <c r="O1515" s="8" t="s">
        <v>7823</v>
      </c>
      <c r="P1515" s="8" t="s">
        <v>7823</v>
      </c>
      <c r="Q1515" s="16"/>
      <c r="R1515" s="16" t="s">
        <v>7823</v>
      </c>
      <c r="S1515" s="8" t="s">
        <v>7823</v>
      </c>
      <c r="V1515" s="8" t="s">
        <v>7823</v>
      </c>
      <c r="X1515" s="8"/>
      <c r="Y1515" s="22"/>
      <c r="AC1515" s="8">
        <f t="shared" si="264"/>
        <v>9</v>
      </c>
      <c r="AD1515" s="8">
        <f t="shared" si="267"/>
        <v>0</v>
      </c>
      <c r="AE1515" s="8">
        <f t="shared" si="268"/>
        <v>0</v>
      </c>
      <c r="AF1515" s="8">
        <f t="shared" si="266"/>
        <v>0</v>
      </c>
      <c r="AG1515" s="3">
        <f t="shared" si="265"/>
        <v>9</v>
      </c>
    </row>
    <row r="1516" spans="1:33">
      <c r="A1516" s="3" t="s">
        <v>9601</v>
      </c>
      <c r="B1516" s="3" t="s">
        <v>9603</v>
      </c>
      <c r="C1516" s="2" t="s">
        <v>8619</v>
      </c>
      <c r="D1516" s="2" t="s">
        <v>4568</v>
      </c>
      <c r="E1516" s="2" t="s">
        <v>4555</v>
      </c>
      <c r="F1516" s="3" t="s">
        <v>1621</v>
      </c>
      <c r="H1516" s="8"/>
      <c r="I1516" s="8" t="s">
        <v>7823</v>
      </c>
      <c r="J1516" s="72" t="s">
        <v>7823</v>
      </c>
      <c r="L1516" s="32"/>
      <c r="M1516" s="8"/>
      <c r="O1516" s="8"/>
      <c r="Q1516" s="16"/>
      <c r="R1516" s="16" t="s">
        <v>7823</v>
      </c>
      <c r="S1516" s="8"/>
      <c r="V1516" s="8"/>
      <c r="X1516" s="8"/>
      <c r="Y1516" s="22"/>
      <c r="AC1516" s="8">
        <f t="shared" si="264"/>
        <v>3</v>
      </c>
      <c r="AD1516" s="8">
        <f t="shared" si="267"/>
        <v>0</v>
      </c>
      <c r="AE1516" s="8">
        <f t="shared" si="268"/>
        <v>0</v>
      </c>
      <c r="AF1516" s="8">
        <f t="shared" si="266"/>
        <v>0</v>
      </c>
      <c r="AG1516" s="3">
        <f t="shared" si="265"/>
        <v>3</v>
      </c>
    </row>
    <row r="1517" spans="1:33">
      <c r="A1517" s="3" t="s">
        <v>9601</v>
      </c>
      <c r="B1517" s="3" t="s">
        <v>9603</v>
      </c>
      <c r="C1517" s="2" t="s">
        <v>8375</v>
      </c>
      <c r="D1517" s="2" t="s">
        <v>4556</v>
      </c>
      <c r="E1517" s="2" t="s">
        <v>4898</v>
      </c>
      <c r="F1517" s="3" t="s">
        <v>1911</v>
      </c>
      <c r="H1517" s="8"/>
      <c r="I1517" s="8"/>
      <c r="L1517" s="32" t="s">
        <v>7823</v>
      </c>
      <c r="M1517" s="8"/>
      <c r="O1517" s="8"/>
      <c r="Q1517" s="16"/>
      <c r="S1517" s="8"/>
      <c r="V1517" s="8"/>
      <c r="X1517" s="8"/>
      <c r="Y1517" s="22"/>
      <c r="AC1517" s="8">
        <f t="shared" si="264"/>
        <v>1</v>
      </c>
      <c r="AD1517" s="8">
        <f t="shared" si="267"/>
        <v>0</v>
      </c>
      <c r="AE1517" s="8">
        <f t="shared" si="268"/>
        <v>0</v>
      </c>
      <c r="AF1517" s="8">
        <f t="shared" si="266"/>
        <v>0</v>
      </c>
      <c r="AG1517" s="3">
        <f t="shared" si="265"/>
        <v>1</v>
      </c>
    </row>
    <row r="1518" spans="1:33">
      <c r="A1518" s="3" t="s">
        <v>9601</v>
      </c>
      <c r="B1518" s="3" t="s">
        <v>9603</v>
      </c>
      <c r="C1518" s="2" t="s">
        <v>8926</v>
      </c>
      <c r="D1518" s="2" t="s">
        <v>5927</v>
      </c>
      <c r="E1518" s="2" t="s">
        <v>9111</v>
      </c>
      <c r="F1518" s="3" t="s">
        <v>1923</v>
      </c>
      <c r="H1518" s="8"/>
      <c r="I1518" s="8" t="s">
        <v>7823</v>
      </c>
      <c r="J1518" s="72" t="s">
        <v>7823</v>
      </c>
      <c r="L1518" s="32" t="s">
        <v>7823</v>
      </c>
      <c r="M1518" s="8"/>
      <c r="N1518" s="8" t="s">
        <v>7823</v>
      </c>
      <c r="O1518" s="8"/>
      <c r="Q1518" s="16"/>
      <c r="R1518" s="16" t="s">
        <v>7823</v>
      </c>
      <c r="S1518" s="8"/>
      <c r="V1518" s="8"/>
      <c r="X1518" s="8"/>
      <c r="Y1518" s="22"/>
      <c r="AC1518" s="8">
        <f>COUNTIF(G1518:Y1518,"X")+COUNTIF(G1518:Y1518, "X(e)")</f>
        <v>5</v>
      </c>
      <c r="AD1518" s="8">
        <f>COUNTIF(G1518:Y1518,"NB")</f>
        <v>0</v>
      </c>
      <c r="AE1518" s="8">
        <f>COUNTIF(G1518:Y1518,"V")</f>
        <v>0</v>
      </c>
      <c r="AF1518" s="8">
        <f t="shared" si="266"/>
        <v>0</v>
      </c>
      <c r="AG1518" s="3">
        <f>SUM(AC1518:AF1518)</f>
        <v>5</v>
      </c>
    </row>
    <row r="1519" spans="1:33">
      <c r="A1519" s="3" t="s">
        <v>9601</v>
      </c>
      <c r="B1519" s="3" t="s">
        <v>9603</v>
      </c>
      <c r="C1519" s="2" t="s">
        <v>8926</v>
      </c>
      <c r="D1519" s="2" t="s">
        <v>8938</v>
      </c>
      <c r="E1519" s="2" t="s">
        <v>9112</v>
      </c>
      <c r="F1519" s="3" t="s">
        <v>1768</v>
      </c>
      <c r="H1519" s="8"/>
      <c r="I1519" s="8"/>
      <c r="J1519" s="72" t="s">
        <v>7823</v>
      </c>
      <c r="L1519" s="32"/>
      <c r="M1519" s="8"/>
      <c r="O1519" s="8" t="s">
        <v>7823</v>
      </c>
      <c r="P1519" s="8" t="s">
        <v>7823</v>
      </c>
      <c r="Q1519" s="16"/>
      <c r="S1519" s="8" t="s">
        <v>7823</v>
      </c>
      <c r="V1519" s="8" t="s">
        <v>7823</v>
      </c>
      <c r="X1519" s="8"/>
      <c r="Y1519" s="22"/>
      <c r="AC1519" s="8">
        <f>COUNTIF(G1519:Y1519,"X")+COUNTIF(G1519:Y1519, "X(e)")</f>
        <v>5</v>
      </c>
      <c r="AD1519" s="8">
        <f>COUNTIF(G1519:Y1519,"NB")</f>
        <v>0</v>
      </c>
      <c r="AE1519" s="8">
        <f>COUNTIF(G1519:Y1519,"V")</f>
        <v>0</v>
      </c>
      <c r="AF1519" s="8">
        <f t="shared" si="266"/>
        <v>0</v>
      </c>
      <c r="AG1519" s="3">
        <f>SUM(AC1519:AF1519)</f>
        <v>5</v>
      </c>
    </row>
    <row r="1520" spans="1:33">
      <c r="A1520" s="3" t="s">
        <v>9601</v>
      </c>
      <c r="B1520" s="3" t="s">
        <v>9603</v>
      </c>
      <c r="C1520" s="2" t="s">
        <v>8632</v>
      </c>
      <c r="D1520" s="2" t="s">
        <v>4385</v>
      </c>
      <c r="E1520" s="2" t="s">
        <v>4386</v>
      </c>
      <c r="F1520" s="3" t="s">
        <v>2503</v>
      </c>
      <c r="H1520" s="8"/>
      <c r="I1520" s="8" t="s">
        <v>7823</v>
      </c>
      <c r="J1520" s="72" t="s">
        <v>7823</v>
      </c>
      <c r="L1520" s="32" t="s">
        <v>7823</v>
      </c>
      <c r="M1520" s="8"/>
      <c r="N1520" s="8" t="s">
        <v>7823</v>
      </c>
      <c r="O1520" s="8" t="s">
        <v>7278</v>
      </c>
      <c r="P1520" s="8" t="s">
        <v>7823</v>
      </c>
      <c r="Q1520" s="16"/>
      <c r="R1520" s="16" t="s">
        <v>7823</v>
      </c>
      <c r="S1520" s="8" t="s">
        <v>7823</v>
      </c>
      <c r="V1520" s="8" t="s">
        <v>7823</v>
      </c>
      <c r="X1520" s="8"/>
      <c r="Y1520" s="22"/>
      <c r="AC1520" s="8">
        <f t="shared" si="264"/>
        <v>8</v>
      </c>
      <c r="AD1520" s="8">
        <f t="shared" si="267"/>
        <v>0</v>
      </c>
      <c r="AE1520" s="8">
        <f t="shared" si="268"/>
        <v>0</v>
      </c>
      <c r="AF1520" s="8">
        <f t="shared" si="266"/>
        <v>0</v>
      </c>
      <c r="AG1520" s="3">
        <f t="shared" si="265"/>
        <v>8</v>
      </c>
    </row>
    <row r="1521" spans="1:33">
      <c r="A1521" s="3" t="s">
        <v>9601</v>
      </c>
      <c r="B1521" s="3" t="s">
        <v>9603</v>
      </c>
      <c r="C1521" s="2" t="s">
        <v>8903</v>
      </c>
      <c r="D1521" s="2" t="s">
        <v>4557</v>
      </c>
      <c r="E1521" s="2" t="s">
        <v>4725</v>
      </c>
      <c r="F1521" s="3" t="s">
        <v>10130</v>
      </c>
      <c r="H1521" s="8"/>
      <c r="I1521" s="8"/>
      <c r="L1521" s="32" t="s">
        <v>7823</v>
      </c>
      <c r="M1521" s="8"/>
      <c r="N1521" s="8" t="s">
        <v>7823</v>
      </c>
      <c r="O1521" s="8"/>
      <c r="Q1521" s="16"/>
      <c r="S1521" s="8"/>
      <c r="V1521" s="8"/>
      <c r="X1521" s="8"/>
      <c r="Y1521" s="22"/>
      <c r="AC1521" s="8">
        <f t="shared" si="264"/>
        <v>2</v>
      </c>
      <c r="AD1521" s="8">
        <f t="shared" si="267"/>
        <v>0</v>
      </c>
      <c r="AE1521" s="8">
        <f t="shared" si="268"/>
        <v>0</v>
      </c>
      <c r="AF1521" s="8">
        <f t="shared" si="266"/>
        <v>0</v>
      </c>
      <c r="AG1521" s="3">
        <f t="shared" si="265"/>
        <v>2</v>
      </c>
    </row>
    <row r="1522" spans="1:33">
      <c r="A1522" s="3" t="s">
        <v>9601</v>
      </c>
      <c r="B1522" s="3" t="s">
        <v>9603</v>
      </c>
      <c r="C1522" s="2" t="s">
        <v>8903</v>
      </c>
      <c r="D1522" s="2" t="s">
        <v>8532</v>
      </c>
      <c r="E1522" s="2" t="s">
        <v>5227</v>
      </c>
      <c r="F1522" s="3" t="s">
        <v>10137</v>
      </c>
      <c r="H1522" s="8"/>
      <c r="I1522" s="8" t="s">
        <v>7823</v>
      </c>
      <c r="J1522" s="72" t="s">
        <v>7823</v>
      </c>
      <c r="L1522" s="32" t="s">
        <v>7823</v>
      </c>
      <c r="M1522" s="8"/>
      <c r="N1522" s="8" t="s">
        <v>7823</v>
      </c>
      <c r="O1522" s="8"/>
      <c r="Q1522" s="16"/>
      <c r="R1522" s="16" t="s">
        <v>7823</v>
      </c>
      <c r="S1522" s="8"/>
      <c r="V1522" s="8"/>
      <c r="X1522" s="8"/>
      <c r="Y1522" s="22"/>
      <c r="AC1522" s="8">
        <f>COUNTIF(G1522:Y1522,"X")+COUNTIF(G1522:Y1522, "X(e)")</f>
        <v>5</v>
      </c>
      <c r="AD1522" s="8">
        <f>COUNTIF(G1522:Y1522,"NB")</f>
        <v>0</v>
      </c>
      <c r="AE1522" s="8">
        <f>COUNTIF(G1522:Y1522,"V")</f>
        <v>0</v>
      </c>
      <c r="AF1522" s="8">
        <f>COUNTIF(G1522:Z1522,"IN")</f>
        <v>0</v>
      </c>
      <c r="AG1522" s="3">
        <f>SUM(AC1522:AF1522)</f>
        <v>5</v>
      </c>
    </row>
    <row r="1523" spans="1:33">
      <c r="A1523" s="3" t="s">
        <v>9601</v>
      </c>
      <c r="B1523" s="3" t="s">
        <v>9603</v>
      </c>
      <c r="C1523" s="2" t="s">
        <v>8903</v>
      </c>
      <c r="D1523" s="2" t="s">
        <v>5229</v>
      </c>
      <c r="E1523" s="2" t="s">
        <v>4730</v>
      </c>
      <c r="F1523" s="3" t="s">
        <v>10138</v>
      </c>
      <c r="H1523" s="8"/>
      <c r="I1523" s="8"/>
      <c r="J1523" s="72" t="s">
        <v>7823</v>
      </c>
      <c r="L1523" s="32" t="s">
        <v>7823</v>
      </c>
      <c r="M1523" s="8"/>
      <c r="N1523" s="8" t="s">
        <v>7823</v>
      </c>
      <c r="O1523" s="8"/>
      <c r="Q1523" s="16"/>
      <c r="R1523" s="16" t="s">
        <v>7823</v>
      </c>
      <c r="S1523" s="8"/>
      <c r="V1523" s="8"/>
      <c r="X1523" s="8"/>
      <c r="Y1523" s="22"/>
      <c r="AC1523" s="8">
        <f>COUNTIF(G1523:Y1523,"X")+COUNTIF(G1523:Y1523, "X(e)")</f>
        <v>4</v>
      </c>
      <c r="AD1523" s="8">
        <f>COUNTIF(G1523:Y1523,"NB")</f>
        <v>0</v>
      </c>
      <c r="AE1523" s="8">
        <f>COUNTIF(G1523:Y1523,"V")</f>
        <v>0</v>
      </c>
      <c r="AF1523" s="8">
        <f>COUNTIF(G1523:Z1523,"IN")</f>
        <v>0</v>
      </c>
      <c r="AG1523" s="3">
        <f>SUM(AC1523:AF1523)</f>
        <v>4</v>
      </c>
    </row>
    <row r="1524" spans="1:33">
      <c r="A1524" s="3" t="s">
        <v>9601</v>
      </c>
      <c r="B1524" s="3" t="s">
        <v>9603</v>
      </c>
      <c r="C1524" s="2" t="s">
        <v>8903</v>
      </c>
      <c r="D1524" s="2" t="s">
        <v>6729</v>
      </c>
      <c r="E1524" s="2" t="s">
        <v>4893</v>
      </c>
      <c r="F1524" s="3" t="s">
        <v>10132</v>
      </c>
      <c r="H1524" s="8"/>
      <c r="I1524" s="8" t="s">
        <v>7823</v>
      </c>
      <c r="J1524" s="72" t="s">
        <v>7823</v>
      </c>
      <c r="L1524" s="32"/>
      <c r="M1524" s="8"/>
      <c r="O1524" s="8"/>
      <c r="Q1524" s="16"/>
      <c r="R1524" s="16" t="s">
        <v>7823</v>
      </c>
      <c r="S1524" s="8"/>
      <c r="V1524" s="8"/>
      <c r="X1524" s="8"/>
      <c r="Y1524" s="22"/>
      <c r="AC1524" s="8">
        <f>COUNTIF(G1524:Y1524,"X")+COUNTIF(G1524:Y1524, "X(e)")</f>
        <v>3</v>
      </c>
      <c r="AD1524" s="8">
        <f>COUNTIF(G1524:Y1524,"NB")</f>
        <v>0</v>
      </c>
      <c r="AE1524" s="8">
        <f>COUNTIF(G1524:Y1524,"V")</f>
        <v>0</v>
      </c>
      <c r="AF1524" s="8">
        <f>COUNTIF(G1524:Z1524,"IN")</f>
        <v>0</v>
      </c>
      <c r="AG1524" s="3">
        <f>SUM(AC1524:AF1524)</f>
        <v>3</v>
      </c>
    </row>
    <row r="1525" spans="1:33">
      <c r="A1525" s="3" t="s">
        <v>9601</v>
      </c>
      <c r="B1525" s="3" t="s">
        <v>9603</v>
      </c>
      <c r="C1525" s="2" t="s">
        <v>8903</v>
      </c>
      <c r="D1525" s="2" t="s">
        <v>4781</v>
      </c>
      <c r="E1525" s="2" t="s">
        <v>4724</v>
      </c>
      <c r="F1525" s="3" t="s">
        <v>10131</v>
      </c>
      <c r="H1525" s="8"/>
      <c r="I1525" s="8"/>
      <c r="J1525" s="72" t="s">
        <v>7823</v>
      </c>
      <c r="L1525" s="32"/>
      <c r="M1525" s="8"/>
      <c r="O1525" s="8" t="s">
        <v>7823</v>
      </c>
      <c r="P1525" s="8" t="s">
        <v>7823</v>
      </c>
      <c r="Q1525" s="16"/>
      <c r="S1525" s="8" t="s">
        <v>7823</v>
      </c>
      <c r="V1525" s="8" t="s">
        <v>7823</v>
      </c>
      <c r="X1525" s="8"/>
      <c r="Y1525" s="22"/>
      <c r="AC1525" s="8">
        <f t="shared" si="264"/>
        <v>5</v>
      </c>
      <c r="AD1525" s="8">
        <f t="shared" si="267"/>
        <v>0</v>
      </c>
      <c r="AE1525" s="8">
        <f t="shared" si="268"/>
        <v>0</v>
      </c>
      <c r="AF1525" s="8">
        <f t="shared" si="266"/>
        <v>0</v>
      </c>
      <c r="AG1525" s="3">
        <f t="shared" si="265"/>
        <v>5</v>
      </c>
    </row>
    <row r="1526" spans="1:33">
      <c r="A1526" s="3" t="s">
        <v>9601</v>
      </c>
      <c r="B1526" s="3" t="s">
        <v>9603</v>
      </c>
      <c r="C1526" s="2" t="s">
        <v>8903</v>
      </c>
      <c r="D1526" s="2" t="s">
        <v>4889</v>
      </c>
      <c r="E1526" s="2" t="s">
        <v>5399</v>
      </c>
      <c r="F1526" s="3" t="s">
        <v>10133</v>
      </c>
      <c r="H1526" s="8"/>
      <c r="I1526" s="8"/>
      <c r="J1526" s="72" t="s">
        <v>7823</v>
      </c>
      <c r="L1526" s="8" t="s">
        <v>7823</v>
      </c>
      <c r="M1526" s="8"/>
      <c r="N1526" s="8" t="s">
        <v>7823</v>
      </c>
      <c r="O1526" s="8"/>
      <c r="Q1526" s="16"/>
      <c r="R1526" s="16" t="s">
        <v>7823</v>
      </c>
      <c r="S1526" s="8"/>
      <c r="V1526" s="8" t="s">
        <v>7823</v>
      </c>
      <c r="X1526" s="8"/>
      <c r="Y1526" s="22"/>
      <c r="AC1526" s="8">
        <f t="shared" si="264"/>
        <v>5</v>
      </c>
      <c r="AD1526" s="8">
        <f t="shared" si="267"/>
        <v>0</v>
      </c>
      <c r="AE1526" s="8">
        <f t="shared" si="268"/>
        <v>0</v>
      </c>
      <c r="AF1526" s="8">
        <f t="shared" si="266"/>
        <v>0</v>
      </c>
      <c r="AG1526" s="3">
        <f t="shared" si="265"/>
        <v>5</v>
      </c>
    </row>
    <row r="1527" spans="1:33">
      <c r="A1527" s="3" t="s">
        <v>9601</v>
      </c>
      <c r="B1527" s="3" t="s">
        <v>9603</v>
      </c>
      <c r="C1527" s="2" t="s">
        <v>8903</v>
      </c>
      <c r="D1527" s="2" t="s">
        <v>5566</v>
      </c>
      <c r="E1527" s="2" t="s">
        <v>5396</v>
      </c>
      <c r="F1527" s="3" t="s">
        <v>10136</v>
      </c>
      <c r="H1527" s="8"/>
      <c r="I1527" s="8"/>
      <c r="L1527" s="32" t="s">
        <v>7823</v>
      </c>
      <c r="M1527" s="8"/>
      <c r="N1527" s="8" t="s">
        <v>7823</v>
      </c>
      <c r="O1527" s="8"/>
      <c r="Q1527" s="16"/>
      <c r="R1527" s="16" t="s">
        <v>7823</v>
      </c>
      <c r="S1527" s="8"/>
      <c r="V1527" s="8"/>
      <c r="X1527" s="8"/>
      <c r="Y1527" s="22"/>
      <c r="AC1527" s="8">
        <f>COUNTIF(G1527:Y1527,"X")+COUNTIF(G1527:Y1527, "X(e)")</f>
        <v>3</v>
      </c>
      <c r="AD1527" s="8">
        <f>COUNTIF(G1527:Y1527,"NB")</f>
        <v>0</v>
      </c>
      <c r="AE1527" s="8">
        <f>COUNTIF(G1527:Y1527,"V")</f>
        <v>0</v>
      </c>
      <c r="AF1527" s="8">
        <f>COUNTIF(G1527:Z1527,"IN")</f>
        <v>0</v>
      </c>
      <c r="AG1527" s="3">
        <f>SUM(AC1527:AF1527)</f>
        <v>3</v>
      </c>
    </row>
    <row r="1528" spans="1:33">
      <c r="A1528" s="3" t="s">
        <v>9601</v>
      </c>
      <c r="B1528" s="3" t="s">
        <v>9603</v>
      </c>
      <c r="C1528" s="2" t="s">
        <v>8903</v>
      </c>
      <c r="D1528" s="2" t="s">
        <v>8357</v>
      </c>
      <c r="E1528" s="2" t="s">
        <v>10134</v>
      </c>
      <c r="F1528" s="3" t="s">
        <v>10135</v>
      </c>
      <c r="H1528" s="8"/>
      <c r="I1528" s="8" t="s">
        <v>7823</v>
      </c>
      <c r="J1528" s="72" t="s">
        <v>7823</v>
      </c>
      <c r="L1528" s="32"/>
      <c r="M1528" s="8"/>
      <c r="O1528" s="8"/>
      <c r="Q1528" s="16"/>
      <c r="R1528" s="16" t="s">
        <v>7823</v>
      </c>
      <c r="S1528" s="8"/>
      <c r="V1528" s="8"/>
      <c r="X1528" s="8"/>
      <c r="Y1528" s="22"/>
      <c r="AC1528" s="8">
        <f t="shared" si="264"/>
        <v>3</v>
      </c>
      <c r="AD1528" s="8">
        <f t="shared" si="267"/>
        <v>0</v>
      </c>
      <c r="AE1528" s="8">
        <f t="shared" si="268"/>
        <v>0</v>
      </c>
      <c r="AF1528" s="8">
        <f t="shared" si="266"/>
        <v>0</v>
      </c>
      <c r="AG1528" s="3">
        <f t="shared" si="265"/>
        <v>3</v>
      </c>
    </row>
    <row r="1529" spans="1:33">
      <c r="A1529" s="3" t="s">
        <v>9601</v>
      </c>
      <c r="B1529" s="3" t="s">
        <v>9603</v>
      </c>
      <c r="C1529" s="2" t="s">
        <v>8363</v>
      </c>
      <c r="D1529" s="2" t="s">
        <v>6063</v>
      </c>
      <c r="E1529" s="2" t="s">
        <v>4407</v>
      </c>
      <c r="F1529" s="3" t="s">
        <v>2210</v>
      </c>
      <c r="H1529" s="8"/>
      <c r="I1529" s="8" t="s">
        <v>7823</v>
      </c>
      <c r="J1529" s="72" t="s">
        <v>7823</v>
      </c>
      <c r="L1529" s="32" t="s">
        <v>7823</v>
      </c>
      <c r="M1529" s="8"/>
      <c r="N1529" s="8" t="s">
        <v>7823</v>
      </c>
      <c r="O1529" s="8" t="s">
        <v>7823</v>
      </c>
      <c r="P1529" s="8" t="s">
        <v>7823</v>
      </c>
      <c r="Q1529" s="16"/>
      <c r="R1529" s="16" t="s">
        <v>7823</v>
      </c>
      <c r="S1529" s="8" t="s">
        <v>7823</v>
      </c>
      <c r="V1529" s="8" t="s">
        <v>7823</v>
      </c>
      <c r="X1529" s="8"/>
      <c r="Y1529" s="22"/>
      <c r="AC1529" s="8">
        <f t="shared" si="264"/>
        <v>9</v>
      </c>
      <c r="AD1529" s="8">
        <f t="shared" si="267"/>
        <v>0</v>
      </c>
      <c r="AE1529" s="8">
        <f t="shared" si="268"/>
        <v>0</v>
      </c>
      <c r="AF1529" s="8">
        <f t="shared" si="266"/>
        <v>0</v>
      </c>
      <c r="AG1529" s="3">
        <f t="shared" si="265"/>
        <v>9</v>
      </c>
    </row>
    <row r="1530" spans="1:33">
      <c r="A1530" s="3" t="s">
        <v>9601</v>
      </c>
      <c r="B1530" s="3" t="s">
        <v>9603</v>
      </c>
      <c r="C1530" s="2" t="s">
        <v>8363</v>
      </c>
      <c r="D1530" s="2" t="s">
        <v>4408</v>
      </c>
      <c r="E1530" s="2" t="s">
        <v>4397</v>
      </c>
      <c r="F1530" s="3" t="s">
        <v>2666</v>
      </c>
      <c r="H1530" s="8"/>
      <c r="I1530" s="8"/>
      <c r="J1530" s="72" t="s">
        <v>7823</v>
      </c>
      <c r="L1530" s="32" t="s">
        <v>7823</v>
      </c>
      <c r="M1530" s="8"/>
      <c r="N1530" s="8" t="s">
        <v>7823</v>
      </c>
      <c r="O1530" s="8"/>
      <c r="Q1530" s="16"/>
      <c r="R1530" s="16" t="s">
        <v>7823</v>
      </c>
      <c r="S1530" s="8"/>
      <c r="V1530" s="8"/>
      <c r="X1530" s="8"/>
      <c r="Y1530" s="22"/>
      <c r="AC1530" s="8">
        <f t="shared" si="264"/>
        <v>4</v>
      </c>
      <c r="AD1530" s="8">
        <f t="shared" si="267"/>
        <v>0</v>
      </c>
      <c r="AE1530" s="8">
        <f t="shared" si="268"/>
        <v>0</v>
      </c>
      <c r="AF1530" s="8">
        <f t="shared" si="266"/>
        <v>0</v>
      </c>
      <c r="AG1530" s="3">
        <f t="shared" si="265"/>
        <v>4</v>
      </c>
    </row>
    <row r="1531" spans="1:33">
      <c r="A1531" s="3" t="s">
        <v>9601</v>
      </c>
      <c r="B1531" s="3" t="s">
        <v>9603</v>
      </c>
      <c r="C1531" s="2" t="s">
        <v>8363</v>
      </c>
      <c r="D1531" s="2" t="s">
        <v>4720</v>
      </c>
      <c r="E1531" s="2" t="s">
        <v>4721</v>
      </c>
      <c r="F1531" s="3" t="s">
        <v>2667</v>
      </c>
      <c r="H1531" s="8"/>
      <c r="I1531" s="8"/>
      <c r="J1531" s="72" t="s">
        <v>7823</v>
      </c>
      <c r="L1531" s="32" t="s">
        <v>7823</v>
      </c>
      <c r="M1531" s="8"/>
      <c r="O1531" s="8"/>
      <c r="Q1531" s="16"/>
      <c r="S1531" s="8"/>
      <c r="V1531" s="8" t="s">
        <v>7823</v>
      </c>
      <c r="X1531" s="8"/>
      <c r="Y1531" s="22"/>
      <c r="AC1531" s="8">
        <f t="shared" ref="AC1531:AC1579" si="278">COUNTIF(G1531:Y1531,"X")+COUNTIF(G1531:Y1531, "X(e)")</f>
        <v>3</v>
      </c>
      <c r="AD1531" s="8">
        <f t="shared" si="267"/>
        <v>0</v>
      </c>
      <c r="AE1531" s="8">
        <f t="shared" si="268"/>
        <v>0</v>
      </c>
      <c r="AF1531" s="8">
        <f t="shared" si="266"/>
        <v>0</v>
      </c>
      <c r="AG1531" s="3">
        <f t="shared" ref="AG1531:AG1579" si="279">SUM(AC1531:AF1531)</f>
        <v>3</v>
      </c>
    </row>
    <row r="1532" spans="1:33">
      <c r="A1532" s="3" t="s">
        <v>9601</v>
      </c>
      <c r="B1532" s="3" t="s">
        <v>9603</v>
      </c>
      <c r="C1532" s="2" t="s">
        <v>8363</v>
      </c>
      <c r="D1532" s="2" t="s">
        <v>7883</v>
      </c>
      <c r="E1532" s="2" t="s">
        <v>4896</v>
      </c>
      <c r="F1532" s="3" t="s">
        <v>2668</v>
      </c>
      <c r="H1532" s="8"/>
      <c r="I1532" s="8" t="s">
        <v>7823</v>
      </c>
      <c r="J1532" s="72" t="s">
        <v>7823</v>
      </c>
      <c r="L1532" s="32"/>
      <c r="M1532" s="8"/>
      <c r="O1532" s="8"/>
      <c r="Q1532" s="16"/>
      <c r="R1532" s="16" t="s">
        <v>7823</v>
      </c>
      <c r="S1532" s="8"/>
      <c r="V1532" s="8"/>
      <c r="X1532" s="8"/>
      <c r="Y1532" s="22"/>
      <c r="AC1532" s="8">
        <f t="shared" si="278"/>
        <v>3</v>
      </c>
      <c r="AD1532" s="8">
        <f t="shared" si="267"/>
        <v>0</v>
      </c>
      <c r="AE1532" s="8">
        <f t="shared" si="268"/>
        <v>0</v>
      </c>
      <c r="AF1532" s="8">
        <f t="shared" si="266"/>
        <v>0</v>
      </c>
      <c r="AG1532" s="3">
        <f t="shared" si="279"/>
        <v>3</v>
      </c>
    </row>
    <row r="1533" spans="1:33">
      <c r="A1533" s="3" t="s">
        <v>9601</v>
      </c>
      <c r="B1533" s="3" t="s">
        <v>9603</v>
      </c>
      <c r="C1533" s="2" t="s">
        <v>8363</v>
      </c>
      <c r="D1533" s="2" t="s">
        <v>4897</v>
      </c>
      <c r="E1533" s="2" t="s">
        <v>6256</v>
      </c>
      <c r="F1533" s="3" t="s">
        <v>2371</v>
      </c>
      <c r="H1533" s="8"/>
      <c r="I1533" s="8"/>
      <c r="J1533" s="72" t="s">
        <v>7823</v>
      </c>
      <c r="L1533" s="32" t="s">
        <v>7823</v>
      </c>
      <c r="M1533" s="8"/>
      <c r="O1533" s="8" t="s">
        <v>7823</v>
      </c>
      <c r="P1533" s="8" t="s">
        <v>7823</v>
      </c>
      <c r="Q1533" s="16"/>
      <c r="S1533" s="8" t="s">
        <v>7823</v>
      </c>
      <c r="V1533" s="8" t="s">
        <v>7823</v>
      </c>
      <c r="X1533" s="8"/>
      <c r="Y1533" s="22"/>
      <c r="AC1533" s="8">
        <f t="shared" si="278"/>
        <v>6</v>
      </c>
      <c r="AD1533" s="8">
        <f t="shared" si="267"/>
        <v>0</v>
      </c>
      <c r="AE1533" s="8">
        <f t="shared" si="268"/>
        <v>0</v>
      </c>
      <c r="AF1533" s="8">
        <f t="shared" si="266"/>
        <v>0</v>
      </c>
      <c r="AG1533" s="3">
        <f t="shared" si="279"/>
        <v>6</v>
      </c>
    </row>
    <row r="1534" spans="1:33">
      <c r="A1534" s="3" t="s">
        <v>9601</v>
      </c>
      <c r="B1534" s="3" t="s">
        <v>9603</v>
      </c>
      <c r="C1534" s="2" t="s">
        <v>8363</v>
      </c>
      <c r="D1534" s="2" t="s">
        <v>6095</v>
      </c>
      <c r="E1534" s="2" t="s">
        <v>5910</v>
      </c>
      <c r="F1534" s="3" t="s">
        <v>2509</v>
      </c>
      <c r="H1534" s="8"/>
      <c r="I1534" s="8" t="s">
        <v>7823</v>
      </c>
      <c r="J1534" s="72" t="s">
        <v>7823</v>
      </c>
      <c r="L1534" s="32" t="s">
        <v>7823</v>
      </c>
      <c r="M1534" s="8"/>
      <c r="N1534" s="8" t="s">
        <v>7823</v>
      </c>
      <c r="O1534" s="8"/>
      <c r="Q1534" s="16"/>
      <c r="R1534" s="16" t="s">
        <v>7823</v>
      </c>
      <c r="S1534" s="8"/>
      <c r="V1534" s="8" t="s">
        <v>7823</v>
      </c>
      <c r="X1534" s="8"/>
      <c r="Y1534" s="22"/>
      <c r="AC1534" s="8">
        <f t="shared" si="278"/>
        <v>6</v>
      </c>
      <c r="AD1534" s="8">
        <f t="shared" si="267"/>
        <v>0</v>
      </c>
      <c r="AE1534" s="8">
        <f t="shared" si="268"/>
        <v>0</v>
      </c>
      <c r="AF1534" s="8">
        <f t="shared" si="266"/>
        <v>0</v>
      </c>
      <c r="AG1534" s="3">
        <f t="shared" si="279"/>
        <v>6</v>
      </c>
    </row>
    <row r="1535" spans="1:33">
      <c r="A1535" s="3" t="s">
        <v>9601</v>
      </c>
      <c r="B1535" s="3" t="s">
        <v>9603</v>
      </c>
      <c r="C1535" s="2" t="s">
        <v>8363</v>
      </c>
      <c r="D1535" s="2" t="s">
        <v>6077</v>
      </c>
      <c r="E1535" s="2" t="s">
        <v>6078</v>
      </c>
      <c r="F1535" s="3" t="s">
        <v>1926</v>
      </c>
      <c r="H1535" s="8"/>
      <c r="I1535" s="8"/>
      <c r="L1535" s="32" t="s">
        <v>7823</v>
      </c>
      <c r="M1535" s="8"/>
      <c r="N1535" s="8" t="s">
        <v>7823</v>
      </c>
      <c r="O1535" s="8"/>
      <c r="Q1535" s="16"/>
      <c r="S1535" s="8"/>
      <c r="V1535" s="8"/>
      <c r="X1535" s="8"/>
      <c r="Y1535" s="22"/>
      <c r="AC1535" s="8">
        <f t="shared" si="278"/>
        <v>2</v>
      </c>
      <c r="AD1535" s="8">
        <f t="shared" si="267"/>
        <v>0</v>
      </c>
      <c r="AE1535" s="8">
        <f t="shared" si="268"/>
        <v>0</v>
      </c>
      <c r="AF1535" s="8">
        <f t="shared" ref="AF1535:AF1581" si="280">COUNTIF(G1535:Z1535,"IN")</f>
        <v>0</v>
      </c>
      <c r="AG1535" s="3">
        <f t="shared" si="279"/>
        <v>2</v>
      </c>
    </row>
    <row r="1536" spans="1:33">
      <c r="A1536" s="3" t="s">
        <v>9601</v>
      </c>
      <c r="B1536" s="3" t="s">
        <v>9603</v>
      </c>
      <c r="C1536" s="2" t="s">
        <v>8363</v>
      </c>
      <c r="D1536" s="2" t="s">
        <v>6902</v>
      </c>
      <c r="E1536" s="2" t="s">
        <v>6427</v>
      </c>
      <c r="F1536" s="3" t="s">
        <v>1620</v>
      </c>
      <c r="H1536" s="8"/>
      <c r="I1536" s="8"/>
      <c r="J1536" s="72" t="s">
        <v>7823</v>
      </c>
      <c r="L1536" s="32" t="s">
        <v>7823</v>
      </c>
      <c r="M1536" s="8"/>
      <c r="O1536" s="8"/>
      <c r="Q1536" s="16"/>
      <c r="R1536" s="16" t="s">
        <v>7823</v>
      </c>
      <c r="S1536" s="8"/>
      <c r="V1536" s="8" t="s">
        <v>7823</v>
      </c>
      <c r="X1536" s="8"/>
      <c r="Y1536" s="22"/>
      <c r="AC1536" s="8">
        <f t="shared" si="278"/>
        <v>4</v>
      </c>
      <c r="AD1536" s="8">
        <f t="shared" si="267"/>
        <v>0</v>
      </c>
      <c r="AE1536" s="8">
        <f t="shared" si="268"/>
        <v>0</v>
      </c>
      <c r="AF1536" s="8">
        <f t="shared" si="280"/>
        <v>0</v>
      </c>
      <c r="AG1536" s="3">
        <f t="shared" si="279"/>
        <v>4</v>
      </c>
    </row>
    <row r="1537" spans="1:33">
      <c r="A1537" s="3" t="s">
        <v>9601</v>
      </c>
      <c r="B1537" s="3" t="s">
        <v>9603</v>
      </c>
      <c r="C1537" s="2" t="s">
        <v>8363</v>
      </c>
      <c r="D1537" s="2" t="s">
        <v>6428</v>
      </c>
      <c r="E1537" s="2" t="s">
        <v>5587</v>
      </c>
      <c r="F1537" s="3" t="s">
        <v>2820</v>
      </c>
      <c r="H1537" s="8"/>
      <c r="I1537" s="8"/>
      <c r="J1537" s="73" t="s">
        <v>8991</v>
      </c>
      <c r="L1537" s="32"/>
      <c r="M1537" s="8"/>
      <c r="O1537" s="8"/>
      <c r="Q1537" s="16"/>
      <c r="S1537" s="8"/>
      <c r="V1537" s="8"/>
      <c r="X1537" s="8"/>
      <c r="Y1537" s="22"/>
      <c r="AC1537" s="8">
        <f t="shared" si="278"/>
        <v>1</v>
      </c>
      <c r="AD1537" s="8">
        <f t="shared" si="267"/>
        <v>0</v>
      </c>
      <c r="AE1537" s="8">
        <f t="shared" si="268"/>
        <v>0</v>
      </c>
      <c r="AF1537" s="8">
        <f t="shared" si="280"/>
        <v>0</v>
      </c>
      <c r="AG1537" s="3">
        <f t="shared" si="279"/>
        <v>1</v>
      </c>
    </row>
    <row r="1538" spans="1:33">
      <c r="A1538" s="3" t="s">
        <v>9601</v>
      </c>
      <c r="B1538" s="3" t="s">
        <v>9603</v>
      </c>
      <c r="C1538" s="2" t="s">
        <v>8363</v>
      </c>
      <c r="D1538" s="2" t="s">
        <v>7353</v>
      </c>
      <c r="E1538" s="2" t="s">
        <v>5417</v>
      </c>
      <c r="F1538" s="3" t="s">
        <v>1782</v>
      </c>
      <c r="H1538" s="8"/>
      <c r="I1538" s="8" t="s">
        <v>7823</v>
      </c>
      <c r="L1538" s="32" t="s">
        <v>7823</v>
      </c>
      <c r="M1538" s="8"/>
      <c r="N1538" s="8" t="s">
        <v>7823</v>
      </c>
      <c r="O1538" s="8"/>
      <c r="Q1538" s="16"/>
      <c r="R1538" s="16" t="s">
        <v>7823</v>
      </c>
      <c r="S1538" s="8"/>
      <c r="V1538" s="8"/>
      <c r="X1538" s="8"/>
      <c r="Y1538" s="22"/>
      <c r="AC1538" s="8">
        <f t="shared" si="278"/>
        <v>4</v>
      </c>
      <c r="AD1538" s="8">
        <f t="shared" si="267"/>
        <v>0</v>
      </c>
      <c r="AE1538" s="8">
        <f t="shared" si="268"/>
        <v>0</v>
      </c>
      <c r="AF1538" s="8">
        <f t="shared" si="280"/>
        <v>0</v>
      </c>
      <c r="AG1538" s="3">
        <f t="shared" si="279"/>
        <v>4</v>
      </c>
    </row>
    <row r="1539" spans="1:33">
      <c r="A1539" s="3" t="s">
        <v>9601</v>
      </c>
      <c r="B1539" s="3" t="s">
        <v>9603</v>
      </c>
      <c r="C1539" s="2" t="s">
        <v>8363</v>
      </c>
      <c r="D1539" s="2" t="s">
        <v>7955</v>
      </c>
      <c r="E1539" s="2" t="s">
        <v>5931</v>
      </c>
      <c r="F1539" s="3" t="s">
        <v>1479</v>
      </c>
      <c r="H1539" s="8"/>
      <c r="I1539" s="8" t="s">
        <v>7823</v>
      </c>
      <c r="J1539" s="72" t="s">
        <v>7823</v>
      </c>
      <c r="L1539" s="32" t="s">
        <v>7823</v>
      </c>
      <c r="M1539" s="8"/>
      <c r="N1539" s="8" t="s">
        <v>7823</v>
      </c>
      <c r="O1539" s="8" t="s">
        <v>7823</v>
      </c>
      <c r="P1539" s="8" t="s">
        <v>7823</v>
      </c>
      <c r="Q1539" s="16"/>
      <c r="R1539" s="16" t="s">
        <v>7823</v>
      </c>
      <c r="S1539" s="8" t="s">
        <v>7823</v>
      </c>
      <c r="T1539" s="16" t="s">
        <v>7823</v>
      </c>
      <c r="V1539" s="8" t="s">
        <v>7823</v>
      </c>
      <c r="X1539" s="8"/>
      <c r="Y1539" s="22"/>
      <c r="AC1539" s="8">
        <f t="shared" si="278"/>
        <v>10</v>
      </c>
      <c r="AD1539" s="8">
        <f t="shared" si="267"/>
        <v>0</v>
      </c>
      <c r="AE1539" s="8">
        <f t="shared" si="268"/>
        <v>0</v>
      </c>
      <c r="AF1539" s="8">
        <f t="shared" si="280"/>
        <v>0</v>
      </c>
      <c r="AG1539" s="3">
        <f t="shared" si="279"/>
        <v>10</v>
      </c>
    </row>
    <row r="1540" spans="1:33">
      <c r="A1540" s="3" t="s">
        <v>9601</v>
      </c>
      <c r="B1540" s="3" t="s">
        <v>9603</v>
      </c>
      <c r="C1540" s="2" t="s">
        <v>8363</v>
      </c>
      <c r="D1540" s="2" t="s">
        <v>5932</v>
      </c>
      <c r="E1540" s="2" t="s">
        <v>5762</v>
      </c>
      <c r="F1540" s="3" t="s">
        <v>1781</v>
      </c>
      <c r="H1540" s="8"/>
      <c r="I1540" s="8"/>
      <c r="L1540" s="32" t="s">
        <v>7823</v>
      </c>
      <c r="M1540" s="8"/>
      <c r="N1540" s="8" t="s">
        <v>7823</v>
      </c>
      <c r="O1540" s="8"/>
      <c r="Q1540" s="16"/>
      <c r="R1540" s="16" t="s">
        <v>7823</v>
      </c>
      <c r="S1540" s="8"/>
      <c r="V1540" s="8" t="s">
        <v>7823</v>
      </c>
      <c r="X1540" s="8"/>
      <c r="Y1540" s="22"/>
      <c r="AC1540" s="8">
        <f t="shared" si="278"/>
        <v>4</v>
      </c>
      <c r="AD1540" s="8">
        <f t="shared" si="267"/>
        <v>0</v>
      </c>
      <c r="AE1540" s="8">
        <f t="shared" si="268"/>
        <v>0</v>
      </c>
      <c r="AF1540" s="8">
        <f t="shared" si="280"/>
        <v>0</v>
      </c>
      <c r="AG1540" s="3">
        <f t="shared" si="279"/>
        <v>4</v>
      </c>
    </row>
    <row r="1541" spans="1:33">
      <c r="A1541" s="3" t="s">
        <v>9601</v>
      </c>
      <c r="B1541" s="3" t="s">
        <v>9603</v>
      </c>
      <c r="C1541" s="2" t="s">
        <v>8363</v>
      </c>
      <c r="D1541" s="2" t="s">
        <v>5419</v>
      </c>
      <c r="E1541" s="2" t="s">
        <v>6272</v>
      </c>
      <c r="F1541" s="3" t="s">
        <v>1921</v>
      </c>
      <c r="H1541" s="8"/>
      <c r="I1541" s="8"/>
      <c r="J1541" s="72" t="s">
        <v>7823</v>
      </c>
      <c r="L1541" s="32" t="s">
        <v>7823</v>
      </c>
      <c r="M1541" s="8"/>
      <c r="N1541" s="8" t="s">
        <v>7823</v>
      </c>
      <c r="O1541" s="8"/>
      <c r="Q1541" s="16"/>
      <c r="R1541" s="16" t="s">
        <v>7823</v>
      </c>
      <c r="S1541" s="8"/>
      <c r="V1541" s="8"/>
      <c r="X1541" s="8"/>
      <c r="Y1541" s="22"/>
      <c r="AC1541" s="8">
        <f t="shared" si="278"/>
        <v>4</v>
      </c>
      <c r="AD1541" s="8">
        <f t="shared" si="267"/>
        <v>0</v>
      </c>
      <c r="AE1541" s="8">
        <f t="shared" si="268"/>
        <v>0</v>
      </c>
      <c r="AF1541" s="8">
        <f t="shared" si="280"/>
        <v>0</v>
      </c>
      <c r="AG1541" s="3">
        <f t="shared" si="279"/>
        <v>4</v>
      </c>
    </row>
    <row r="1542" spans="1:33">
      <c r="A1542" s="3" t="s">
        <v>9601</v>
      </c>
      <c r="B1542" s="3" t="s">
        <v>9603</v>
      </c>
      <c r="C1542" s="2" t="s">
        <v>8363</v>
      </c>
      <c r="D1542" s="2" t="s">
        <v>8610</v>
      </c>
      <c r="E1542" s="2" t="s">
        <v>6270</v>
      </c>
      <c r="F1542" s="3" t="s">
        <v>1922</v>
      </c>
      <c r="H1542" s="8"/>
      <c r="I1542" s="8"/>
      <c r="J1542" s="73" t="s">
        <v>8991</v>
      </c>
      <c r="L1542" s="32"/>
      <c r="M1542" s="8"/>
      <c r="O1542" s="8"/>
      <c r="Q1542" s="16"/>
      <c r="S1542" s="8"/>
      <c r="V1542" s="8"/>
      <c r="X1542" s="8"/>
      <c r="Y1542" s="22"/>
      <c r="AC1542" s="8">
        <f t="shared" si="278"/>
        <v>1</v>
      </c>
      <c r="AD1542" s="8">
        <f t="shared" si="267"/>
        <v>0</v>
      </c>
      <c r="AE1542" s="8">
        <f t="shared" si="268"/>
        <v>0</v>
      </c>
      <c r="AF1542" s="8">
        <f t="shared" si="280"/>
        <v>0</v>
      </c>
      <c r="AG1542" s="3">
        <f t="shared" si="279"/>
        <v>1</v>
      </c>
    </row>
    <row r="1543" spans="1:33">
      <c r="A1543" s="3" t="s">
        <v>9601</v>
      </c>
      <c r="B1543" s="3" t="s">
        <v>9603</v>
      </c>
      <c r="C1543" s="2" t="s">
        <v>8363</v>
      </c>
      <c r="D1543" s="2" t="s">
        <v>5771</v>
      </c>
      <c r="E1543" s="2" t="s">
        <v>5436</v>
      </c>
      <c r="F1543" s="3" t="s">
        <v>1340</v>
      </c>
      <c r="H1543" s="8"/>
      <c r="I1543" s="8" t="s">
        <v>7823</v>
      </c>
      <c r="J1543" s="72" t="s">
        <v>7823</v>
      </c>
      <c r="L1543" s="32" t="s">
        <v>7823</v>
      </c>
      <c r="M1543" s="8"/>
      <c r="N1543" s="8" t="s">
        <v>7823</v>
      </c>
      <c r="O1543" s="8" t="s">
        <v>7823</v>
      </c>
      <c r="P1543" s="8" t="s">
        <v>7823</v>
      </c>
      <c r="Q1543" s="16"/>
      <c r="R1543" s="16" t="s">
        <v>7823</v>
      </c>
      <c r="S1543" s="8" t="s">
        <v>7823</v>
      </c>
      <c r="V1543" s="8" t="s">
        <v>7823</v>
      </c>
      <c r="X1543" s="8"/>
      <c r="Y1543" s="22"/>
      <c r="AC1543" s="8">
        <f t="shared" si="278"/>
        <v>9</v>
      </c>
      <c r="AD1543" s="8">
        <f t="shared" si="267"/>
        <v>0</v>
      </c>
      <c r="AE1543" s="8">
        <f t="shared" si="268"/>
        <v>0</v>
      </c>
      <c r="AF1543" s="8">
        <f t="shared" si="280"/>
        <v>0</v>
      </c>
      <c r="AG1543" s="3">
        <f t="shared" si="279"/>
        <v>9</v>
      </c>
    </row>
    <row r="1544" spans="1:33">
      <c r="A1544" s="3" t="s">
        <v>9601</v>
      </c>
      <c r="B1544" s="3" t="s">
        <v>9603</v>
      </c>
      <c r="C1544" s="2" t="s">
        <v>8363</v>
      </c>
      <c r="D1544" s="2" t="s">
        <v>5781</v>
      </c>
      <c r="E1544" s="2" t="s">
        <v>5941</v>
      </c>
      <c r="F1544" s="3" t="s">
        <v>1341</v>
      </c>
      <c r="H1544" s="8"/>
      <c r="I1544" s="8"/>
      <c r="J1544" s="73" t="s">
        <v>8991</v>
      </c>
      <c r="L1544" s="32"/>
      <c r="M1544" s="8"/>
      <c r="O1544" s="8"/>
      <c r="Q1544" s="16"/>
      <c r="S1544" s="8"/>
      <c r="V1544" s="8"/>
      <c r="X1544" s="8"/>
      <c r="Y1544" s="22"/>
      <c r="AC1544" s="8">
        <f t="shared" si="278"/>
        <v>1</v>
      </c>
      <c r="AD1544" s="8">
        <f t="shared" si="267"/>
        <v>0</v>
      </c>
      <c r="AE1544" s="8">
        <f t="shared" si="268"/>
        <v>0</v>
      </c>
      <c r="AF1544" s="8">
        <f t="shared" si="280"/>
        <v>0</v>
      </c>
      <c r="AG1544" s="3">
        <f t="shared" si="279"/>
        <v>1</v>
      </c>
    </row>
    <row r="1545" spans="1:33">
      <c r="A1545" s="3" t="s">
        <v>9601</v>
      </c>
      <c r="B1545" s="3" t="s">
        <v>9603</v>
      </c>
      <c r="C1545" s="2" t="s">
        <v>8363</v>
      </c>
      <c r="D1545" s="2" t="s">
        <v>5767</v>
      </c>
      <c r="E1545" s="2" t="s">
        <v>5768</v>
      </c>
      <c r="F1545" s="3" t="s">
        <v>1490</v>
      </c>
      <c r="H1545" s="8"/>
      <c r="I1545" s="8" t="s">
        <v>7823</v>
      </c>
      <c r="J1545" s="72" t="s">
        <v>7823</v>
      </c>
      <c r="L1545" s="32"/>
      <c r="M1545" s="8"/>
      <c r="O1545" s="8"/>
      <c r="Q1545" s="16"/>
      <c r="R1545" s="16" t="s">
        <v>7823</v>
      </c>
      <c r="S1545" s="8"/>
      <c r="V1545" s="8"/>
      <c r="X1545" s="8"/>
      <c r="Y1545" s="22"/>
      <c r="AC1545" s="8">
        <f t="shared" si="278"/>
        <v>3</v>
      </c>
      <c r="AD1545" s="8">
        <f t="shared" si="267"/>
        <v>0</v>
      </c>
      <c r="AE1545" s="8">
        <f t="shared" si="268"/>
        <v>0</v>
      </c>
      <c r="AF1545" s="8">
        <f t="shared" si="280"/>
        <v>0</v>
      </c>
      <c r="AG1545" s="3">
        <f t="shared" si="279"/>
        <v>3</v>
      </c>
    </row>
    <row r="1546" spans="1:33">
      <c r="A1546" s="3" t="s">
        <v>9601</v>
      </c>
      <c r="B1546" s="3" t="s">
        <v>9603</v>
      </c>
      <c r="C1546" s="2" t="s">
        <v>8363</v>
      </c>
      <c r="D1546" s="2" t="s">
        <v>5769</v>
      </c>
      <c r="E1546" s="2" t="s">
        <v>5438</v>
      </c>
      <c r="F1546" s="3" t="s">
        <v>1343</v>
      </c>
      <c r="H1546" s="8"/>
      <c r="I1546" s="8"/>
      <c r="J1546" s="73" t="s">
        <v>8991</v>
      </c>
      <c r="L1546" s="32"/>
      <c r="M1546" s="8"/>
      <c r="O1546" s="8"/>
      <c r="Q1546" s="16"/>
      <c r="S1546" s="8"/>
      <c r="V1546" s="8"/>
      <c r="X1546" s="8"/>
      <c r="Y1546" s="22"/>
      <c r="AC1546" s="8">
        <f t="shared" si="278"/>
        <v>1</v>
      </c>
      <c r="AD1546" s="8">
        <f t="shared" si="267"/>
        <v>0</v>
      </c>
      <c r="AE1546" s="8">
        <f t="shared" si="268"/>
        <v>0</v>
      </c>
      <c r="AF1546" s="8">
        <f t="shared" si="280"/>
        <v>0</v>
      </c>
      <c r="AG1546" s="3">
        <f t="shared" si="279"/>
        <v>1</v>
      </c>
    </row>
    <row r="1547" spans="1:33">
      <c r="A1547" s="3" t="s">
        <v>9601</v>
      </c>
      <c r="B1547" s="3" t="s">
        <v>9603</v>
      </c>
      <c r="C1547" s="2" t="s">
        <v>8363</v>
      </c>
      <c r="D1547" s="2" t="s">
        <v>5948</v>
      </c>
      <c r="E1547" s="2" t="s">
        <v>4937</v>
      </c>
      <c r="F1547" s="3" t="s">
        <v>1344</v>
      </c>
      <c r="H1547" s="8"/>
      <c r="I1547" s="8" t="s">
        <v>7823</v>
      </c>
      <c r="L1547" s="32"/>
      <c r="M1547" s="8"/>
      <c r="O1547" s="8"/>
      <c r="Q1547" s="16"/>
      <c r="R1547" s="16" t="s">
        <v>8793</v>
      </c>
      <c r="S1547" s="8"/>
      <c r="V1547" s="8"/>
      <c r="X1547" s="8"/>
      <c r="Y1547" s="22"/>
      <c r="AC1547" s="8">
        <f t="shared" si="278"/>
        <v>2</v>
      </c>
      <c r="AD1547" s="8">
        <f t="shared" si="267"/>
        <v>0</v>
      </c>
      <c r="AE1547" s="8">
        <f t="shared" si="268"/>
        <v>0</v>
      </c>
      <c r="AF1547" s="8">
        <f t="shared" si="280"/>
        <v>0</v>
      </c>
      <c r="AG1547" s="3">
        <f t="shared" si="279"/>
        <v>2</v>
      </c>
    </row>
    <row r="1548" spans="1:33">
      <c r="A1548" s="3" t="s">
        <v>9601</v>
      </c>
      <c r="B1548" s="3" t="s">
        <v>9603</v>
      </c>
      <c r="C1548" s="2" t="s">
        <v>8363</v>
      </c>
      <c r="D1548" s="2" t="s">
        <v>5694</v>
      </c>
      <c r="E1548" s="2" t="s">
        <v>5100</v>
      </c>
      <c r="F1548" s="3" t="s">
        <v>1339</v>
      </c>
      <c r="H1548" s="8"/>
      <c r="I1548" s="8"/>
      <c r="J1548" s="73" t="s">
        <v>8991</v>
      </c>
      <c r="L1548" s="32"/>
      <c r="M1548" s="8"/>
      <c r="O1548" s="8"/>
      <c r="Q1548" s="16"/>
      <c r="S1548" s="8"/>
      <c r="V1548" s="8"/>
      <c r="X1548" s="8"/>
      <c r="Y1548" s="22"/>
      <c r="AC1548" s="8">
        <f t="shared" si="278"/>
        <v>1</v>
      </c>
      <c r="AD1548" s="8">
        <f t="shared" si="267"/>
        <v>0</v>
      </c>
      <c r="AE1548" s="8">
        <f t="shared" si="268"/>
        <v>0</v>
      </c>
      <c r="AF1548" s="8">
        <f t="shared" si="280"/>
        <v>0</v>
      </c>
      <c r="AG1548" s="3">
        <f t="shared" si="279"/>
        <v>1</v>
      </c>
    </row>
    <row r="1549" spans="1:33">
      <c r="A1549" s="3" t="s">
        <v>9601</v>
      </c>
      <c r="B1549" s="3" t="s">
        <v>9603</v>
      </c>
      <c r="C1549" s="2" t="s">
        <v>8363</v>
      </c>
      <c r="D1549" s="2" t="s">
        <v>5934</v>
      </c>
      <c r="E1549" s="2" t="s">
        <v>5775</v>
      </c>
      <c r="F1549" s="3" t="s">
        <v>1202</v>
      </c>
      <c r="H1549" s="8"/>
      <c r="I1549" s="8"/>
      <c r="J1549" s="73" t="s">
        <v>8991</v>
      </c>
      <c r="L1549" s="32"/>
      <c r="M1549" s="8"/>
      <c r="O1549" s="8"/>
      <c r="Q1549" s="16"/>
      <c r="S1549" s="8"/>
      <c r="V1549" s="8"/>
      <c r="X1549" s="8"/>
      <c r="Y1549" s="22"/>
      <c r="AC1549" s="8">
        <f t="shared" si="278"/>
        <v>1</v>
      </c>
      <c r="AD1549" s="8">
        <f t="shared" si="267"/>
        <v>0</v>
      </c>
      <c r="AE1549" s="8">
        <f t="shared" si="268"/>
        <v>0</v>
      </c>
      <c r="AF1549" s="8">
        <f t="shared" si="280"/>
        <v>0</v>
      </c>
      <c r="AG1549" s="3">
        <f t="shared" si="279"/>
        <v>1</v>
      </c>
    </row>
    <row r="1550" spans="1:33">
      <c r="A1550" s="3" t="s">
        <v>9601</v>
      </c>
      <c r="B1550" s="3" t="s">
        <v>9603</v>
      </c>
      <c r="C1550" s="2" t="s">
        <v>8363</v>
      </c>
      <c r="D1550" s="2" t="s">
        <v>5600</v>
      </c>
      <c r="E1550" s="2" t="s">
        <v>5608</v>
      </c>
      <c r="F1550" s="3" t="s">
        <v>1337</v>
      </c>
      <c r="H1550" s="8"/>
      <c r="I1550" s="8"/>
      <c r="J1550" s="72" t="s">
        <v>7823</v>
      </c>
      <c r="L1550" s="32" t="s">
        <v>7823</v>
      </c>
      <c r="M1550" s="8"/>
      <c r="N1550" s="8" t="s">
        <v>7823</v>
      </c>
      <c r="O1550" s="8"/>
      <c r="P1550" s="8" t="s">
        <v>7823</v>
      </c>
      <c r="Q1550" s="16"/>
      <c r="S1550" s="8" t="s">
        <v>7278</v>
      </c>
      <c r="V1550" s="8" t="s">
        <v>7823</v>
      </c>
      <c r="X1550" s="8"/>
      <c r="Y1550" s="22"/>
      <c r="AC1550" s="8">
        <f t="shared" si="278"/>
        <v>5</v>
      </c>
      <c r="AD1550" s="8">
        <f t="shared" si="267"/>
        <v>0</v>
      </c>
      <c r="AE1550" s="8">
        <f t="shared" si="268"/>
        <v>0</v>
      </c>
      <c r="AF1550" s="8">
        <f t="shared" si="280"/>
        <v>0</v>
      </c>
      <c r="AG1550" s="3">
        <f t="shared" si="279"/>
        <v>5</v>
      </c>
    </row>
    <row r="1551" spans="1:33">
      <c r="A1551" s="3" t="s">
        <v>9601</v>
      </c>
      <c r="B1551" s="3" t="s">
        <v>9603</v>
      </c>
      <c r="C1551" s="2" t="s">
        <v>8363</v>
      </c>
      <c r="D1551" s="2" t="s">
        <v>5609</v>
      </c>
      <c r="E1551" s="2" t="s">
        <v>5260</v>
      </c>
      <c r="F1551" s="3" t="s">
        <v>1478</v>
      </c>
      <c r="H1551" s="8"/>
      <c r="I1551" s="8" t="s">
        <v>7823</v>
      </c>
      <c r="J1551" s="72" t="s">
        <v>7823</v>
      </c>
      <c r="L1551" s="32" t="s">
        <v>7823</v>
      </c>
      <c r="M1551" s="8"/>
      <c r="N1551" s="8" t="s">
        <v>7823</v>
      </c>
      <c r="O1551" s="8" t="s">
        <v>7823</v>
      </c>
      <c r="P1551" s="8" t="s">
        <v>7823</v>
      </c>
      <c r="Q1551" s="16"/>
      <c r="R1551" s="16" t="s">
        <v>7823</v>
      </c>
      <c r="S1551" s="8" t="s">
        <v>7823</v>
      </c>
      <c r="V1551" s="8" t="s">
        <v>7823</v>
      </c>
      <c r="X1551" s="8"/>
      <c r="Y1551" s="22"/>
      <c r="AC1551" s="8">
        <f t="shared" si="278"/>
        <v>9</v>
      </c>
      <c r="AD1551" s="8">
        <f t="shared" si="267"/>
        <v>0</v>
      </c>
      <c r="AE1551" s="8">
        <f t="shared" si="268"/>
        <v>0</v>
      </c>
      <c r="AF1551" s="8">
        <f t="shared" si="280"/>
        <v>0</v>
      </c>
      <c r="AG1551" s="3">
        <f t="shared" si="279"/>
        <v>9</v>
      </c>
    </row>
    <row r="1552" spans="1:33">
      <c r="A1552" s="3" t="s">
        <v>9601</v>
      </c>
      <c r="B1552" s="3" t="s">
        <v>9603</v>
      </c>
      <c r="C1552" s="2" t="s">
        <v>8363</v>
      </c>
      <c r="D1552" s="2" t="s">
        <v>7613</v>
      </c>
      <c r="E1552" s="2" t="s">
        <v>5273</v>
      </c>
      <c r="F1552" s="3" t="s">
        <v>1617</v>
      </c>
      <c r="H1552" s="8"/>
      <c r="I1552" s="8" t="s">
        <v>7823</v>
      </c>
      <c r="J1552" s="72" t="s">
        <v>7823</v>
      </c>
      <c r="L1552" s="32" t="s">
        <v>7823</v>
      </c>
      <c r="M1552" s="8"/>
      <c r="O1552" s="8"/>
      <c r="Q1552" s="16"/>
      <c r="R1552" s="16" t="s">
        <v>7823</v>
      </c>
      <c r="S1552" s="8"/>
      <c r="V1552" s="8"/>
      <c r="X1552" s="8"/>
      <c r="Y1552" s="22"/>
      <c r="AC1552" s="8">
        <f t="shared" si="278"/>
        <v>4</v>
      </c>
      <c r="AD1552" s="8">
        <f t="shared" si="267"/>
        <v>0</v>
      </c>
      <c r="AE1552" s="8">
        <f t="shared" si="268"/>
        <v>0</v>
      </c>
      <c r="AF1552" s="8">
        <f t="shared" si="280"/>
        <v>0</v>
      </c>
      <c r="AG1552" s="3">
        <f t="shared" si="279"/>
        <v>4</v>
      </c>
    </row>
    <row r="1553" spans="1:33">
      <c r="A1553" s="3" t="s">
        <v>9601</v>
      </c>
      <c r="B1553" s="3" t="s">
        <v>9603</v>
      </c>
      <c r="C1553" s="2" t="s">
        <v>9186</v>
      </c>
      <c r="D1553" s="2" t="s">
        <v>5097</v>
      </c>
      <c r="E1553" s="2" t="s">
        <v>5098</v>
      </c>
      <c r="F1553" s="3" t="s">
        <v>1332</v>
      </c>
      <c r="H1553" s="8"/>
      <c r="I1553" s="8" t="s">
        <v>7823</v>
      </c>
      <c r="J1553" s="72" t="s">
        <v>7823</v>
      </c>
      <c r="L1553" s="32" t="s">
        <v>7823</v>
      </c>
      <c r="M1553" s="8"/>
      <c r="N1553" s="8" t="s">
        <v>7823</v>
      </c>
      <c r="O1553" s="8"/>
      <c r="Q1553" s="16"/>
      <c r="R1553" s="16" t="s">
        <v>7823</v>
      </c>
      <c r="S1553" s="8"/>
      <c r="V1553" s="8" t="s">
        <v>7823</v>
      </c>
      <c r="X1553" s="8"/>
      <c r="Y1553" s="22"/>
      <c r="AC1553" s="8">
        <f t="shared" si="278"/>
        <v>6</v>
      </c>
      <c r="AD1553" s="8">
        <f t="shared" si="267"/>
        <v>0</v>
      </c>
      <c r="AE1553" s="8">
        <f t="shared" si="268"/>
        <v>0</v>
      </c>
      <c r="AF1553" s="8">
        <f t="shared" si="280"/>
        <v>0</v>
      </c>
      <c r="AG1553" s="3">
        <f t="shared" si="279"/>
        <v>6</v>
      </c>
    </row>
    <row r="1554" spans="1:33">
      <c r="A1554" s="3" t="s">
        <v>9601</v>
      </c>
      <c r="B1554" s="3" t="s">
        <v>9603</v>
      </c>
      <c r="C1554" s="2" t="s">
        <v>8429</v>
      </c>
      <c r="D1554" s="2" t="s">
        <v>5472</v>
      </c>
      <c r="E1554" s="2" t="s">
        <v>4618</v>
      </c>
      <c r="F1554" s="3" t="s">
        <v>1331</v>
      </c>
      <c r="G1554" s="8" t="s">
        <v>7823</v>
      </c>
      <c r="H1554" s="8"/>
      <c r="I1554" s="8" t="s">
        <v>7823</v>
      </c>
      <c r="J1554" s="72" t="s">
        <v>7823</v>
      </c>
      <c r="L1554" s="32"/>
      <c r="M1554" s="8"/>
      <c r="O1554" s="8"/>
      <c r="Q1554" s="16" t="s">
        <v>7823</v>
      </c>
      <c r="S1554" s="8"/>
      <c r="V1554" s="8"/>
      <c r="X1554" s="8"/>
      <c r="Y1554" s="22"/>
      <c r="AC1554" s="8">
        <f t="shared" si="278"/>
        <v>4</v>
      </c>
      <c r="AD1554" s="8">
        <f t="shared" si="267"/>
        <v>0</v>
      </c>
      <c r="AE1554" s="8">
        <f t="shared" si="268"/>
        <v>0</v>
      </c>
      <c r="AF1554" s="8">
        <f t="shared" si="280"/>
        <v>0</v>
      </c>
      <c r="AG1554" s="3">
        <f t="shared" si="279"/>
        <v>4</v>
      </c>
    </row>
    <row r="1555" spans="1:33">
      <c r="A1555" s="3" t="s">
        <v>9601</v>
      </c>
      <c r="B1555" s="3" t="s">
        <v>9603</v>
      </c>
      <c r="C1555" s="2" t="s">
        <v>9210</v>
      </c>
      <c r="D1555" s="2" t="s">
        <v>4639</v>
      </c>
      <c r="E1555" s="2" t="s">
        <v>4634</v>
      </c>
      <c r="F1555" s="3" t="s">
        <v>1200</v>
      </c>
      <c r="H1555" s="8"/>
      <c r="I1555" s="8" t="s">
        <v>7823</v>
      </c>
      <c r="J1555" s="72" t="s">
        <v>7823</v>
      </c>
      <c r="L1555" s="32" t="s">
        <v>7823</v>
      </c>
      <c r="M1555" s="8"/>
      <c r="N1555" s="8" t="s">
        <v>7823</v>
      </c>
      <c r="O1555" s="8" t="s">
        <v>7823</v>
      </c>
      <c r="P1555" s="8" t="s">
        <v>7823</v>
      </c>
      <c r="Q1555" s="16"/>
      <c r="R1555" s="16" t="s">
        <v>7823</v>
      </c>
      <c r="S1555" s="8" t="s">
        <v>7823</v>
      </c>
      <c r="V1555" s="8"/>
      <c r="X1555" s="8"/>
      <c r="Y1555" s="22"/>
      <c r="AC1555" s="8">
        <f t="shared" si="278"/>
        <v>8</v>
      </c>
      <c r="AD1555" s="8">
        <f t="shared" ref="AD1555:AD1616" si="281">COUNTIF(G1555:Y1555,"NB")</f>
        <v>0</v>
      </c>
      <c r="AE1555" s="8">
        <f t="shared" ref="AE1555:AE1616" si="282">COUNTIF(G1555:Y1555,"V")</f>
        <v>0</v>
      </c>
      <c r="AF1555" s="8">
        <f t="shared" si="280"/>
        <v>0</v>
      </c>
      <c r="AG1555" s="3">
        <f t="shared" si="279"/>
        <v>8</v>
      </c>
    </row>
    <row r="1556" spans="1:33">
      <c r="A1556" s="3" t="s">
        <v>9601</v>
      </c>
      <c r="B1556" s="3" t="s">
        <v>9603</v>
      </c>
      <c r="C1556" s="2" t="s">
        <v>8988</v>
      </c>
      <c r="D1556" s="2" t="s">
        <v>5767</v>
      </c>
      <c r="E1556" s="2" t="s">
        <v>4791</v>
      </c>
      <c r="F1556" s="3" t="s">
        <v>2093</v>
      </c>
      <c r="H1556" s="8"/>
      <c r="I1556" s="8"/>
      <c r="J1556" s="73" t="s">
        <v>8991</v>
      </c>
      <c r="L1556" s="32"/>
      <c r="M1556" s="8"/>
      <c r="O1556" s="8"/>
      <c r="Q1556" s="16"/>
      <c r="S1556" s="8"/>
      <c r="V1556" s="8"/>
      <c r="X1556" s="8"/>
      <c r="Y1556" s="22"/>
      <c r="AC1556" s="8">
        <f t="shared" si="278"/>
        <v>1</v>
      </c>
      <c r="AD1556" s="8">
        <f t="shared" si="281"/>
        <v>0</v>
      </c>
      <c r="AE1556" s="8">
        <f t="shared" si="282"/>
        <v>0</v>
      </c>
      <c r="AF1556" s="8">
        <f t="shared" si="280"/>
        <v>0</v>
      </c>
      <c r="AG1556" s="3">
        <f t="shared" si="279"/>
        <v>1</v>
      </c>
    </row>
    <row r="1557" spans="1:33">
      <c r="A1557" s="3" t="s">
        <v>9601</v>
      </c>
      <c r="B1557" s="3" t="s">
        <v>9603</v>
      </c>
      <c r="C1557" s="2" t="s">
        <v>8988</v>
      </c>
      <c r="D1557" s="2" t="s">
        <v>4977</v>
      </c>
      <c r="E1557" s="2" t="s">
        <v>5473</v>
      </c>
      <c r="F1557" s="3" t="s">
        <v>1058</v>
      </c>
      <c r="H1557" s="8"/>
      <c r="I1557" s="8"/>
      <c r="J1557" s="73" t="s">
        <v>8991</v>
      </c>
      <c r="L1557" s="32"/>
      <c r="M1557" s="8"/>
      <c r="O1557" s="8"/>
      <c r="Q1557" s="16"/>
      <c r="S1557" s="8"/>
      <c r="V1557" s="8"/>
      <c r="X1557" s="8"/>
      <c r="Y1557" s="22"/>
      <c r="AC1557" s="8">
        <f t="shared" si="278"/>
        <v>1</v>
      </c>
      <c r="AD1557" s="8">
        <f t="shared" si="281"/>
        <v>0</v>
      </c>
      <c r="AE1557" s="8">
        <f t="shared" si="282"/>
        <v>0</v>
      </c>
      <c r="AF1557" s="8">
        <f t="shared" si="280"/>
        <v>0</v>
      </c>
      <c r="AG1557" s="3">
        <f t="shared" si="279"/>
        <v>1</v>
      </c>
    </row>
    <row r="1558" spans="1:33">
      <c r="A1558" s="3" t="s">
        <v>9601</v>
      </c>
      <c r="B1558" s="3" t="s">
        <v>9603</v>
      </c>
      <c r="C1558" s="2" t="s">
        <v>8988</v>
      </c>
      <c r="D1558" s="2" t="s">
        <v>5948</v>
      </c>
      <c r="E1558" s="2" t="s">
        <v>4485</v>
      </c>
      <c r="F1558" s="3" t="s">
        <v>2091</v>
      </c>
      <c r="H1558" s="8"/>
      <c r="I1558" s="8" t="s">
        <v>7823</v>
      </c>
      <c r="J1558" s="72" t="s">
        <v>7823</v>
      </c>
      <c r="L1558" s="32" t="s">
        <v>7823</v>
      </c>
      <c r="M1558" s="8"/>
      <c r="O1558" s="8" t="s">
        <v>7823</v>
      </c>
      <c r="P1558" s="8" t="s">
        <v>7823</v>
      </c>
      <c r="Q1558" s="16"/>
      <c r="R1558" s="16" t="s">
        <v>7823</v>
      </c>
      <c r="S1558" s="8" t="s">
        <v>7823</v>
      </c>
      <c r="T1558" s="16" t="s">
        <v>7823</v>
      </c>
      <c r="V1558" s="8" t="s">
        <v>7823</v>
      </c>
      <c r="X1558" s="8"/>
      <c r="Y1558" s="22"/>
      <c r="AC1558" s="8">
        <f t="shared" si="278"/>
        <v>9</v>
      </c>
      <c r="AD1558" s="8">
        <f t="shared" si="281"/>
        <v>0</v>
      </c>
      <c r="AE1558" s="8">
        <f t="shared" si="282"/>
        <v>0</v>
      </c>
      <c r="AF1558" s="8">
        <f t="shared" si="280"/>
        <v>0</v>
      </c>
      <c r="AG1558" s="3">
        <f t="shared" si="279"/>
        <v>9</v>
      </c>
    </row>
    <row r="1559" spans="1:33">
      <c r="A1559" s="3" t="s">
        <v>9601</v>
      </c>
      <c r="B1559" s="3" t="s">
        <v>9603</v>
      </c>
      <c r="C1559" s="2" t="s">
        <v>8988</v>
      </c>
      <c r="D1559" s="2" t="s">
        <v>6047</v>
      </c>
      <c r="E1559" s="2" t="s">
        <v>4975</v>
      </c>
      <c r="F1559" s="3" t="s">
        <v>1498</v>
      </c>
      <c r="H1559" s="8"/>
      <c r="I1559" s="8"/>
      <c r="J1559" s="73" t="s">
        <v>8991</v>
      </c>
      <c r="L1559" s="32"/>
      <c r="M1559" s="8"/>
      <c r="O1559" s="8"/>
      <c r="Q1559" s="16"/>
      <c r="S1559" s="8"/>
      <c r="V1559" s="8"/>
      <c r="X1559" s="8"/>
      <c r="Y1559" s="22"/>
      <c r="AC1559" s="8">
        <f t="shared" si="278"/>
        <v>1</v>
      </c>
      <c r="AD1559" s="8">
        <f t="shared" si="281"/>
        <v>0</v>
      </c>
      <c r="AE1559" s="8">
        <f t="shared" si="282"/>
        <v>0</v>
      </c>
      <c r="AF1559" s="8">
        <f t="shared" si="280"/>
        <v>0</v>
      </c>
      <c r="AG1559" s="3">
        <f t="shared" si="279"/>
        <v>1</v>
      </c>
    </row>
    <row r="1560" spans="1:33">
      <c r="A1560" s="3" t="s">
        <v>9601</v>
      </c>
      <c r="B1560" s="3" t="s">
        <v>9603</v>
      </c>
      <c r="C1560" s="2" t="s">
        <v>8988</v>
      </c>
      <c r="D1560" s="2" t="s">
        <v>4970</v>
      </c>
      <c r="E1560" s="2" t="s">
        <v>4976</v>
      </c>
      <c r="F1560" s="3" t="s">
        <v>1059</v>
      </c>
      <c r="H1560" s="8"/>
      <c r="I1560" s="8"/>
      <c r="J1560" s="73" t="s">
        <v>8991</v>
      </c>
      <c r="L1560" s="32"/>
      <c r="M1560" s="8"/>
      <c r="O1560" s="8"/>
      <c r="Q1560" s="16"/>
      <c r="S1560" s="8"/>
      <c r="V1560" s="8"/>
      <c r="X1560" s="8"/>
      <c r="Y1560" s="22"/>
      <c r="AC1560" s="8">
        <f t="shared" si="278"/>
        <v>1</v>
      </c>
      <c r="AD1560" s="8">
        <f t="shared" si="281"/>
        <v>0</v>
      </c>
      <c r="AE1560" s="8">
        <f t="shared" si="282"/>
        <v>0</v>
      </c>
      <c r="AF1560" s="8">
        <f t="shared" si="280"/>
        <v>0</v>
      </c>
      <c r="AG1560" s="3">
        <f t="shared" si="279"/>
        <v>1</v>
      </c>
    </row>
    <row r="1561" spans="1:33">
      <c r="A1561" s="3" t="s">
        <v>9601</v>
      </c>
      <c r="B1561" s="3" t="s">
        <v>9603</v>
      </c>
      <c r="C1561" s="2" t="s">
        <v>8988</v>
      </c>
      <c r="D1561" s="2" t="s">
        <v>6385</v>
      </c>
      <c r="E1561" s="2" t="s">
        <v>4817</v>
      </c>
      <c r="F1561" s="3" t="s">
        <v>2092</v>
      </c>
      <c r="H1561" s="8"/>
      <c r="I1561" s="8" t="s">
        <v>7823</v>
      </c>
      <c r="J1561" s="72" t="s">
        <v>7823</v>
      </c>
      <c r="L1561" s="32"/>
      <c r="M1561" s="8"/>
      <c r="O1561" s="8"/>
      <c r="Q1561" s="16" t="s">
        <v>7823</v>
      </c>
      <c r="S1561" s="8"/>
      <c r="V1561" s="8"/>
      <c r="X1561" s="8"/>
      <c r="Y1561" s="22"/>
      <c r="AC1561" s="8">
        <f t="shared" si="278"/>
        <v>3</v>
      </c>
      <c r="AD1561" s="8">
        <f t="shared" si="281"/>
        <v>0</v>
      </c>
      <c r="AE1561" s="8">
        <f t="shared" si="282"/>
        <v>0</v>
      </c>
      <c r="AF1561" s="8">
        <f t="shared" si="280"/>
        <v>0</v>
      </c>
      <c r="AG1561" s="3">
        <f t="shared" si="279"/>
        <v>3</v>
      </c>
    </row>
    <row r="1562" spans="1:33">
      <c r="A1562" s="3" t="s">
        <v>9601</v>
      </c>
      <c r="B1562" s="3" t="s">
        <v>9603</v>
      </c>
      <c r="C1562" s="2" t="s">
        <v>8988</v>
      </c>
      <c r="D1562" s="2" t="s">
        <v>6767</v>
      </c>
      <c r="E1562" s="2" t="s">
        <v>5474</v>
      </c>
      <c r="F1562" s="3" t="s">
        <v>1353</v>
      </c>
      <c r="H1562" s="8"/>
      <c r="I1562" s="8" t="s">
        <v>7823</v>
      </c>
      <c r="J1562" s="72" t="s">
        <v>7823</v>
      </c>
      <c r="L1562" s="32"/>
      <c r="M1562" s="8"/>
      <c r="O1562" s="8"/>
      <c r="Q1562" s="16" t="s">
        <v>7823</v>
      </c>
      <c r="R1562" s="16" t="s">
        <v>7823</v>
      </c>
      <c r="S1562" s="8" t="s">
        <v>7823</v>
      </c>
      <c r="V1562" s="8"/>
      <c r="X1562" s="8"/>
      <c r="Y1562" s="22"/>
      <c r="AC1562" s="8">
        <f t="shared" si="278"/>
        <v>5</v>
      </c>
      <c r="AD1562" s="8">
        <f t="shared" si="281"/>
        <v>0</v>
      </c>
      <c r="AE1562" s="8">
        <f t="shared" si="282"/>
        <v>0</v>
      </c>
      <c r="AF1562" s="8">
        <f t="shared" si="280"/>
        <v>0</v>
      </c>
      <c r="AG1562" s="3">
        <f t="shared" si="279"/>
        <v>5</v>
      </c>
    </row>
    <row r="1563" spans="1:33">
      <c r="A1563" s="3" t="s">
        <v>9601</v>
      </c>
      <c r="B1563" s="3" t="s">
        <v>9603</v>
      </c>
      <c r="C1563" s="2" t="s">
        <v>8988</v>
      </c>
      <c r="D1563" s="2" t="s">
        <v>8886</v>
      </c>
      <c r="E1563" s="2" t="s">
        <v>5475</v>
      </c>
      <c r="F1563" s="3" t="s">
        <v>8704</v>
      </c>
      <c r="H1563" s="8"/>
      <c r="J1563" s="73" t="s">
        <v>8991</v>
      </c>
      <c r="L1563" s="32"/>
      <c r="M1563" s="8"/>
      <c r="O1563" s="8"/>
      <c r="Q1563" s="16"/>
      <c r="S1563" s="8"/>
      <c r="V1563" s="8"/>
      <c r="X1563" s="8"/>
      <c r="AC1563" s="8">
        <f t="shared" si="278"/>
        <v>1</v>
      </c>
      <c r="AD1563" s="8">
        <f t="shared" si="281"/>
        <v>0</v>
      </c>
      <c r="AE1563" s="8">
        <f t="shared" si="282"/>
        <v>0</v>
      </c>
      <c r="AF1563" s="8">
        <f t="shared" si="280"/>
        <v>0</v>
      </c>
      <c r="AG1563" s="3">
        <f t="shared" si="279"/>
        <v>1</v>
      </c>
    </row>
    <row r="1564" spans="1:33">
      <c r="A1564" s="3" t="s">
        <v>9601</v>
      </c>
      <c r="B1564" s="3" t="s">
        <v>9603</v>
      </c>
      <c r="C1564" s="2" t="s">
        <v>8988</v>
      </c>
      <c r="D1564" s="2" t="s">
        <v>5135</v>
      </c>
      <c r="E1564" s="2" t="s">
        <v>10438</v>
      </c>
      <c r="F1564" s="3" t="s">
        <v>10439</v>
      </c>
      <c r="H1564" s="8"/>
      <c r="I1564" s="8"/>
      <c r="J1564" s="73" t="s">
        <v>8991</v>
      </c>
      <c r="L1564" s="32"/>
      <c r="M1564" s="8"/>
      <c r="O1564" s="8"/>
      <c r="Q1564" s="16"/>
      <c r="S1564" s="8"/>
      <c r="V1564" s="8"/>
      <c r="X1564" s="8"/>
      <c r="Y1564" s="22"/>
      <c r="AC1564" s="8">
        <f t="shared" si="278"/>
        <v>1</v>
      </c>
      <c r="AD1564" s="8">
        <f t="shared" si="281"/>
        <v>0</v>
      </c>
      <c r="AE1564" s="8">
        <f t="shared" si="282"/>
        <v>0</v>
      </c>
      <c r="AF1564" s="8">
        <f t="shared" si="280"/>
        <v>0</v>
      </c>
      <c r="AG1564" s="3">
        <f t="shared" si="279"/>
        <v>1</v>
      </c>
    </row>
    <row r="1565" spans="1:33">
      <c r="A1565" s="3" t="s">
        <v>9601</v>
      </c>
      <c r="B1565" s="3" t="s">
        <v>9603</v>
      </c>
      <c r="C1565" s="2" t="s">
        <v>8994</v>
      </c>
      <c r="D1565" s="2" t="s">
        <v>6668</v>
      </c>
      <c r="E1565" s="2" t="s">
        <v>4481</v>
      </c>
      <c r="F1565" s="3" t="s">
        <v>1497</v>
      </c>
      <c r="H1565" s="8"/>
      <c r="I1565" s="8"/>
      <c r="J1565" s="73" t="s">
        <v>8991</v>
      </c>
      <c r="L1565" s="32"/>
      <c r="M1565" s="8"/>
      <c r="O1565" s="8"/>
      <c r="Q1565" s="16"/>
      <c r="S1565" s="8"/>
      <c r="V1565" s="8"/>
      <c r="X1565" s="8"/>
      <c r="Y1565" s="22"/>
      <c r="AC1565" s="8">
        <f t="shared" si="278"/>
        <v>1</v>
      </c>
      <c r="AD1565" s="8">
        <f t="shared" si="281"/>
        <v>0</v>
      </c>
      <c r="AE1565" s="8">
        <f t="shared" si="282"/>
        <v>0</v>
      </c>
      <c r="AF1565" s="8">
        <f t="shared" si="280"/>
        <v>0</v>
      </c>
      <c r="AG1565" s="3">
        <f t="shared" si="279"/>
        <v>1</v>
      </c>
    </row>
    <row r="1566" spans="1:33">
      <c r="A1566" s="3" t="s">
        <v>9601</v>
      </c>
      <c r="B1566" s="3" t="s">
        <v>9603</v>
      </c>
      <c r="C1566" s="2" t="s">
        <v>8994</v>
      </c>
      <c r="D1566" s="2" t="s">
        <v>5652</v>
      </c>
      <c r="E1566" s="2" t="s">
        <v>4474</v>
      </c>
      <c r="F1566" s="3" t="s">
        <v>1815</v>
      </c>
      <c r="G1566" s="8" t="s">
        <v>7823</v>
      </c>
      <c r="H1566" s="8"/>
      <c r="I1566" s="8"/>
      <c r="J1566" s="72" t="s">
        <v>7823</v>
      </c>
      <c r="L1566" s="32"/>
      <c r="M1566" s="8"/>
      <c r="O1566" s="8"/>
      <c r="Q1566" s="16" t="s">
        <v>7823</v>
      </c>
      <c r="S1566" s="8"/>
      <c r="V1566" s="8"/>
      <c r="X1566" s="8"/>
      <c r="Y1566" s="22"/>
      <c r="AC1566" s="8">
        <f t="shared" si="278"/>
        <v>3</v>
      </c>
      <c r="AD1566" s="8">
        <f t="shared" si="281"/>
        <v>0</v>
      </c>
      <c r="AE1566" s="8">
        <f t="shared" si="282"/>
        <v>0</v>
      </c>
      <c r="AF1566" s="8">
        <f t="shared" si="280"/>
        <v>0</v>
      </c>
      <c r="AG1566" s="3">
        <f t="shared" si="279"/>
        <v>3</v>
      </c>
    </row>
    <row r="1567" spans="1:33">
      <c r="A1567" s="3" t="s">
        <v>9601</v>
      </c>
      <c r="B1567" s="3" t="s">
        <v>9603</v>
      </c>
      <c r="C1567" s="2" t="s">
        <v>8994</v>
      </c>
      <c r="D1567" s="2" t="s">
        <v>4641</v>
      </c>
      <c r="E1567" s="2" t="s">
        <v>4630</v>
      </c>
      <c r="F1567" s="3" t="s">
        <v>1960</v>
      </c>
      <c r="H1567" s="8"/>
      <c r="I1567" s="8"/>
      <c r="J1567" s="73" t="s">
        <v>8991</v>
      </c>
      <c r="L1567" s="32"/>
      <c r="M1567" s="8"/>
      <c r="O1567" s="8"/>
      <c r="Q1567" s="16"/>
      <c r="S1567" s="8"/>
      <c r="V1567" s="8"/>
      <c r="X1567" s="8"/>
      <c r="Y1567" s="22"/>
      <c r="AC1567" s="8">
        <f t="shared" si="278"/>
        <v>1</v>
      </c>
      <c r="AD1567" s="8">
        <f t="shared" si="281"/>
        <v>0</v>
      </c>
      <c r="AE1567" s="8">
        <f t="shared" si="282"/>
        <v>0</v>
      </c>
      <c r="AF1567" s="8">
        <f t="shared" si="280"/>
        <v>0</v>
      </c>
      <c r="AG1567" s="3">
        <f t="shared" si="279"/>
        <v>1</v>
      </c>
    </row>
    <row r="1568" spans="1:33">
      <c r="A1568" s="3" t="s">
        <v>9601</v>
      </c>
      <c r="B1568" s="3" t="s">
        <v>9603</v>
      </c>
      <c r="C1568" s="2" t="s">
        <v>8994</v>
      </c>
      <c r="D1568" s="2" t="s">
        <v>4962</v>
      </c>
      <c r="E1568" s="2" t="s">
        <v>4807</v>
      </c>
      <c r="F1568" s="3" t="s">
        <v>1652</v>
      </c>
      <c r="H1568" s="8"/>
      <c r="I1568" s="8"/>
      <c r="J1568" s="73" t="s">
        <v>8991</v>
      </c>
      <c r="L1568" s="32"/>
      <c r="M1568" s="8"/>
      <c r="O1568" s="8"/>
      <c r="Q1568" s="16"/>
      <c r="S1568" s="8"/>
      <c r="V1568" s="8"/>
      <c r="X1568" s="8"/>
      <c r="Y1568" s="22"/>
      <c r="AC1568" s="8">
        <f t="shared" si="278"/>
        <v>1</v>
      </c>
      <c r="AD1568" s="8">
        <f t="shared" si="281"/>
        <v>0</v>
      </c>
      <c r="AE1568" s="8">
        <f t="shared" si="282"/>
        <v>0</v>
      </c>
      <c r="AF1568" s="8">
        <f t="shared" si="280"/>
        <v>0</v>
      </c>
      <c r="AG1568" s="3">
        <f t="shared" si="279"/>
        <v>1</v>
      </c>
    </row>
    <row r="1569" spans="1:33">
      <c r="A1569" s="3" t="s">
        <v>9601</v>
      </c>
      <c r="B1569" s="3" t="s">
        <v>9603</v>
      </c>
      <c r="C1569" s="2" t="s">
        <v>8994</v>
      </c>
      <c r="D1569" s="2" t="s">
        <v>4980</v>
      </c>
      <c r="E1569" s="2" t="s">
        <v>4659</v>
      </c>
      <c r="F1569" s="3" t="s">
        <v>2417</v>
      </c>
      <c r="G1569" s="8" t="s">
        <v>7823</v>
      </c>
      <c r="H1569" s="8"/>
      <c r="I1569" s="8"/>
      <c r="J1569" s="72" t="s">
        <v>7823</v>
      </c>
      <c r="L1569" s="32"/>
      <c r="M1569" s="8"/>
      <c r="O1569" s="8"/>
      <c r="Q1569" s="16" t="s">
        <v>7823</v>
      </c>
      <c r="S1569" s="8"/>
      <c r="V1569" s="8"/>
      <c r="X1569" s="8"/>
      <c r="Y1569" s="22"/>
      <c r="AC1569" s="8">
        <f t="shared" si="278"/>
        <v>3</v>
      </c>
      <c r="AD1569" s="8">
        <f t="shared" si="281"/>
        <v>0</v>
      </c>
      <c r="AE1569" s="8">
        <f t="shared" si="282"/>
        <v>0</v>
      </c>
      <c r="AF1569" s="8">
        <f t="shared" si="280"/>
        <v>0</v>
      </c>
      <c r="AG1569" s="3">
        <f t="shared" si="279"/>
        <v>3</v>
      </c>
    </row>
    <row r="1570" spans="1:33">
      <c r="A1570" s="3" t="s">
        <v>9601</v>
      </c>
      <c r="B1570" s="3" t="s">
        <v>9603</v>
      </c>
      <c r="C1570" s="2" t="s">
        <v>8994</v>
      </c>
      <c r="D1570" s="2" t="s">
        <v>6249</v>
      </c>
      <c r="E1570" s="2" t="s">
        <v>5313</v>
      </c>
      <c r="F1570" s="3" t="s">
        <v>2569</v>
      </c>
      <c r="H1570" s="8"/>
      <c r="I1570" s="8"/>
      <c r="J1570" s="73" t="s">
        <v>8991</v>
      </c>
      <c r="L1570" s="32"/>
      <c r="M1570" s="8"/>
      <c r="O1570" s="8"/>
      <c r="Q1570" s="16"/>
      <c r="S1570" s="8"/>
      <c r="V1570" s="8"/>
      <c r="X1570" s="8"/>
      <c r="Y1570" s="22"/>
      <c r="AC1570" s="8">
        <f t="shared" si="278"/>
        <v>1</v>
      </c>
      <c r="AD1570" s="8">
        <f t="shared" si="281"/>
        <v>0</v>
      </c>
      <c r="AE1570" s="8">
        <f t="shared" si="282"/>
        <v>0</v>
      </c>
      <c r="AF1570" s="8">
        <f t="shared" si="280"/>
        <v>0</v>
      </c>
      <c r="AG1570" s="3">
        <f t="shared" si="279"/>
        <v>1</v>
      </c>
    </row>
    <row r="1571" spans="1:33">
      <c r="A1571" s="3" t="s">
        <v>9601</v>
      </c>
      <c r="B1571" s="3" t="s">
        <v>9603</v>
      </c>
      <c r="C1571" s="2" t="s">
        <v>8994</v>
      </c>
      <c r="D1571" s="2" t="s">
        <v>6747</v>
      </c>
      <c r="E1571" s="2" t="s">
        <v>6001</v>
      </c>
      <c r="F1571" s="3" t="s">
        <v>801</v>
      </c>
      <c r="H1571" s="8"/>
      <c r="I1571" s="8" t="s">
        <v>7823</v>
      </c>
      <c r="J1571" s="72" t="s">
        <v>7823</v>
      </c>
      <c r="L1571" s="32" t="s">
        <v>7823</v>
      </c>
      <c r="M1571" s="8"/>
      <c r="N1571" s="8" t="s">
        <v>7823</v>
      </c>
      <c r="O1571" s="8"/>
      <c r="Q1571" s="16"/>
      <c r="R1571" s="16" t="s">
        <v>7823</v>
      </c>
      <c r="S1571" s="8"/>
      <c r="V1571" s="8"/>
      <c r="X1571" s="8"/>
      <c r="Y1571" s="22"/>
      <c r="AC1571" s="8">
        <f t="shared" si="278"/>
        <v>5</v>
      </c>
      <c r="AD1571" s="8">
        <f t="shared" si="281"/>
        <v>0</v>
      </c>
      <c r="AE1571" s="8">
        <f t="shared" si="282"/>
        <v>0</v>
      </c>
      <c r="AF1571" s="8">
        <f t="shared" si="280"/>
        <v>0</v>
      </c>
      <c r="AG1571" s="3">
        <f t="shared" si="279"/>
        <v>5</v>
      </c>
    </row>
    <row r="1572" spans="1:33">
      <c r="A1572" s="3" t="s">
        <v>9601</v>
      </c>
      <c r="B1572" s="3" t="s">
        <v>9603</v>
      </c>
      <c r="C1572" s="2" t="s">
        <v>8994</v>
      </c>
      <c r="D1572" s="2" t="s">
        <v>9385</v>
      </c>
      <c r="E1572" s="2" t="s">
        <v>9386</v>
      </c>
      <c r="F1572" s="3" t="s">
        <v>9387</v>
      </c>
      <c r="H1572" s="8"/>
      <c r="I1572" s="8"/>
      <c r="L1572" s="23" t="s">
        <v>8991</v>
      </c>
      <c r="M1572" s="8"/>
      <c r="O1572" s="8"/>
      <c r="Q1572" s="16"/>
      <c r="S1572" s="8"/>
      <c r="V1572" s="8"/>
      <c r="X1572" s="8"/>
      <c r="Y1572" s="22"/>
      <c r="AC1572" s="8">
        <f t="shared" si="278"/>
        <v>1</v>
      </c>
      <c r="AD1572" s="8">
        <f t="shared" si="281"/>
        <v>0</v>
      </c>
      <c r="AE1572" s="8">
        <f t="shared" si="282"/>
        <v>0</v>
      </c>
      <c r="AF1572" s="8">
        <f t="shared" si="280"/>
        <v>0</v>
      </c>
      <c r="AG1572" s="3">
        <f t="shared" si="279"/>
        <v>1</v>
      </c>
    </row>
    <row r="1573" spans="1:33">
      <c r="A1573" s="3" t="s">
        <v>9601</v>
      </c>
      <c r="B1573" s="3" t="s">
        <v>9603</v>
      </c>
      <c r="C1573" s="2" t="s">
        <v>8994</v>
      </c>
      <c r="D1573" s="2" t="s">
        <v>9388</v>
      </c>
      <c r="E1573" s="2" t="s">
        <v>9389</v>
      </c>
      <c r="F1573" s="3" t="s">
        <v>9390</v>
      </c>
      <c r="H1573" s="8"/>
      <c r="I1573" s="8"/>
      <c r="L1573" s="16" t="s">
        <v>7823</v>
      </c>
      <c r="M1573" s="8"/>
      <c r="O1573" s="8"/>
      <c r="Q1573" s="16"/>
      <c r="S1573" s="8"/>
      <c r="V1573" s="8" t="s">
        <v>7823</v>
      </c>
      <c r="X1573" s="8"/>
      <c r="Y1573" s="22"/>
      <c r="AC1573" s="8">
        <f t="shared" si="278"/>
        <v>2</v>
      </c>
      <c r="AD1573" s="8">
        <f t="shared" si="281"/>
        <v>0</v>
      </c>
      <c r="AE1573" s="8">
        <f t="shared" si="282"/>
        <v>0</v>
      </c>
      <c r="AF1573" s="8">
        <f t="shared" si="280"/>
        <v>0</v>
      </c>
      <c r="AG1573" s="3">
        <f t="shared" si="279"/>
        <v>2</v>
      </c>
    </row>
    <row r="1574" spans="1:33">
      <c r="A1574" s="3" t="s">
        <v>9601</v>
      </c>
      <c r="B1574" s="3" t="s">
        <v>9603</v>
      </c>
      <c r="C1574" s="2" t="s">
        <v>8994</v>
      </c>
      <c r="D1574" s="2" t="s">
        <v>6177</v>
      </c>
      <c r="E1574" s="2" t="s">
        <v>6178</v>
      </c>
      <c r="F1574" s="3" t="s">
        <v>9437</v>
      </c>
      <c r="H1574" s="8"/>
      <c r="L1574" s="23" t="s">
        <v>8991</v>
      </c>
      <c r="M1574" s="8"/>
      <c r="O1574" s="8"/>
      <c r="Q1574" s="16"/>
      <c r="S1574" s="8"/>
      <c r="X1574" s="8"/>
      <c r="Y1574" s="22"/>
      <c r="AC1574" s="8">
        <f t="shared" si="278"/>
        <v>1</v>
      </c>
      <c r="AD1574" s="8">
        <f t="shared" si="281"/>
        <v>0</v>
      </c>
      <c r="AE1574" s="8">
        <f t="shared" si="282"/>
        <v>0</v>
      </c>
      <c r="AF1574" s="8">
        <f t="shared" si="280"/>
        <v>0</v>
      </c>
      <c r="AG1574" s="3">
        <f t="shared" si="279"/>
        <v>1</v>
      </c>
    </row>
    <row r="1575" spans="1:33">
      <c r="A1575" s="3" t="s">
        <v>9601</v>
      </c>
      <c r="B1575" s="3" t="s">
        <v>9603</v>
      </c>
      <c r="C1575" s="2" t="s">
        <v>8994</v>
      </c>
      <c r="D1575" s="2" t="s">
        <v>9391</v>
      </c>
      <c r="E1575" s="2" t="s">
        <v>9392</v>
      </c>
      <c r="F1575" s="3" t="s">
        <v>9393</v>
      </c>
      <c r="H1575" s="8"/>
      <c r="I1575" s="8" t="s">
        <v>7823</v>
      </c>
      <c r="L1575" s="16" t="s">
        <v>7823</v>
      </c>
      <c r="M1575" s="8"/>
      <c r="N1575" s="8" t="s">
        <v>7823</v>
      </c>
      <c r="O1575" s="8"/>
      <c r="Q1575" s="16"/>
      <c r="R1575" s="16" t="s">
        <v>7823</v>
      </c>
      <c r="S1575" s="8"/>
      <c r="V1575" s="8"/>
      <c r="X1575" s="8"/>
      <c r="Y1575" s="22"/>
      <c r="AC1575" s="8">
        <f t="shared" si="278"/>
        <v>4</v>
      </c>
      <c r="AD1575" s="8">
        <f t="shared" si="281"/>
        <v>0</v>
      </c>
      <c r="AE1575" s="8">
        <f t="shared" si="282"/>
        <v>0</v>
      </c>
      <c r="AF1575" s="8">
        <f t="shared" si="280"/>
        <v>0</v>
      </c>
      <c r="AG1575" s="3">
        <f t="shared" si="279"/>
        <v>4</v>
      </c>
    </row>
    <row r="1576" spans="1:33">
      <c r="A1576" s="3" t="s">
        <v>9601</v>
      </c>
      <c r="B1576" s="3" t="s">
        <v>9603</v>
      </c>
      <c r="C1576" s="2" t="s">
        <v>9357</v>
      </c>
      <c r="D1576" s="2" t="s">
        <v>6179</v>
      </c>
      <c r="E1576" s="2" t="s">
        <v>5500</v>
      </c>
      <c r="F1576" s="3" t="s">
        <v>673</v>
      </c>
      <c r="H1576" s="8"/>
      <c r="I1576" s="8"/>
      <c r="J1576" s="72" t="s">
        <v>7823</v>
      </c>
      <c r="L1576" s="32"/>
      <c r="M1576" s="8"/>
      <c r="O1576" s="8" t="s">
        <v>7823</v>
      </c>
      <c r="P1576" s="8" t="s">
        <v>7823</v>
      </c>
      <c r="Q1576" s="16"/>
      <c r="S1576" s="8" t="s">
        <v>7823</v>
      </c>
      <c r="V1576" s="8" t="s">
        <v>7823</v>
      </c>
      <c r="X1576" s="8"/>
      <c r="Y1576" s="22"/>
      <c r="AC1576" s="8">
        <f t="shared" si="278"/>
        <v>5</v>
      </c>
      <c r="AD1576" s="8">
        <f t="shared" si="281"/>
        <v>0</v>
      </c>
      <c r="AE1576" s="8">
        <f t="shared" si="282"/>
        <v>0</v>
      </c>
      <c r="AF1576" s="8">
        <f t="shared" si="280"/>
        <v>0</v>
      </c>
      <c r="AG1576" s="3">
        <f t="shared" si="279"/>
        <v>5</v>
      </c>
    </row>
    <row r="1577" spans="1:33">
      <c r="A1577" s="3" t="s">
        <v>9601</v>
      </c>
      <c r="B1577" s="3" t="s">
        <v>9603</v>
      </c>
      <c r="C1577" s="2" t="s">
        <v>9357</v>
      </c>
      <c r="D1577" s="2" t="s">
        <v>7831</v>
      </c>
      <c r="E1577" s="2" t="s">
        <v>6002</v>
      </c>
      <c r="F1577" s="3" t="s">
        <v>798</v>
      </c>
      <c r="H1577" s="8"/>
      <c r="I1577" s="8"/>
      <c r="J1577" s="72" t="s">
        <v>7823</v>
      </c>
      <c r="L1577" s="32" t="s">
        <v>7823</v>
      </c>
      <c r="M1577" s="8"/>
      <c r="O1577" s="8"/>
      <c r="Q1577" s="16"/>
      <c r="S1577" s="8"/>
      <c r="V1577" s="8" t="s">
        <v>7823</v>
      </c>
      <c r="X1577" s="8"/>
      <c r="Y1577" s="22"/>
      <c r="AC1577" s="8">
        <f t="shared" si="278"/>
        <v>3</v>
      </c>
      <c r="AD1577" s="8">
        <f t="shared" si="281"/>
        <v>0</v>
      </c>
      <c r="AE1577" s="8">
        <f t="shared" si="282"/>
        <v>0</v>
      </c>
      <c r="AF1577" s="8">
        <f t="shared" si="280"/>
        <v>0</v>
      </c>
      <c r="AG1577" s="3">
        <f t="shared" si="279"/>
        <v>3</v>
      </c>
    </row>
    <row r="1578" spans="1:33">
      <c r="A1578" s="3" t="s">
        <v>9601</v>
      </c>
      <c r="B1578" s="3" t="s">
        <v>9603</v>
      </c>
      <c r="C1578" s="2" t="s">
        <v>9357</v>
      </c>
      <c r="D1578" s="2" t="s">
        <v>7821</v>
      </c>
      <c r="E1578" s="2" t="s">
        <v>6513</v>
      </c>
      <c r="F1578" s="3" t="s">
        <v>1979</v>
      </c>
      <c r="H1578" s="8"/>
      <c r="I1578" s="8" t="s">
        <v>7823</v>
      </c>
      <c r="J1578" s="72" t="s">
        <v>7823</v>
      </c>
      <c r="L1578" s="32" t="s">
        <v>7823</v>
      </c>
      <c r="M1578" s="8"/>
      <c r="N1578" s="8" t="s">
        <v>7823</v>
      </c>
      <c r="O1578" s="8"/>
      <c r="Q1578" s="16"/>
      <c r="R1578" s="16" t="s">
        <v>7823</v>
      </c>
      <c r="S1578" s="8"/>
      <c r="V1578" s="8"/>
      <c r="X1578" s="8"/>
      <c r="Y1578" s="22"/>
      <c r="AC1578" s="8">
        <f t="shared" si="278"/>
        <v>5</v>
      </c>
      <c r="AD1578" s="8">
        <f t="shared" si="281"/>
        <v>0</v>
      </c>
      <c r="AE1578" s="8">
        <f t="shared" si="282"/>
        <v>0</v>
      </c>
      <c r="AF1578" s="8">
        <f t="shared" si="280"/>
        <v>0</v>
      </c>
      <c r="AG1578" s="3">
        <f t="shared" si="279"/>
        <v>5</v>
      </c>
    </row>
    <row r="1579" spans="1:33">
      <c r="A1579" s="3" t="s">
        <v>9601</v>
      </c>
      <c r="B1579" s="3" t="s">
        <v>9603</v>
      </c>
      <c r="C1579" s="2" t="s">
        <v>9357</v>
      </c>
      <c r="D1579" s="2" t="s">
        <v>8439</v>
      </c>
      <c r="E1579" s="2" t="s">
        <v>6511</v>
      </c>
      <c r="F1579" s="3" t="s">
        <v>2123</v>
      </c>
      <c r="H1579" s="8"/>
      <c r="I1579" s="8" t="s">
        <v>7823</v>
      </c>
      <c r="J1579" s="72" t="s">
        <v>7823</v>
      </c>
      <c r="L1579" s="32"/>
      <c r="M1579" s="8"/>
      <c r="O1579" s="8"/>
      <c r="Q1579" s="16"/>
      <c r="R1579" s="16" t="s">
        <v>7823</v>
      </c>
      <c r="S1579" s="8"/>
      <c r="V1579" s="8"/>
      <c r="X1579" s="8"/>
      <c r="Y1579" s="22"/>
      <c r="AC1579" s="8">
        <f t="shared" si="278"/>
        <v>3</v>
      </c>
      <c r="AD1579" s="8">
        <f t="shared" si="281"/>
        <v>0</v>
      </c>
      <c r="AE1579" s="8">
        <f t="shared" si="282"/>
        <v>0</v>
      </c>
      <c r="AF1579" s="8">
        <f t="shared" si="280"/>
        <v>0</v>
      </c>
      <c r="AG1579" s="3">
        <f t="shared" si="279"/>
        <v>3</v>
      </c>
    </row>
    <row r="1580" spans="1:33">
      <c r="A1580" s="3" t="s">
        <v>9601</v>
      </c>
      <c r="B1580" s="3" t="s">
        <v>9603</v>
      </c>
      <c r="C1580" s="2" t="s">
        <v>9357</v>
      </c>
      <c r="D1580" s="2" t="s">
        <v>9652</v>
      </c>
      <c r="E1580" s="2" t="s">
        <v>9653</v>
      </c>
      <c r="F1580" s="3" t="s">
        <v>9654</v>
      </c>
      <c r="H1580" s="8"/>
      <c r="I1580" s="8"/>
      <c r="J1580" s="73" t="s">
        <v>8991</v>
      </c>
      <c r="L1580" s="32"/>
      <c r="M1580" s="8"/>
      <c r="O1580" s="8"/>
      <c r="Q1580" s="16"/>
      <c r="S1580" s="8"/>
      <c r="V1580" s="8"/>
      <c r="X1580" s="8"/>
      <c r="Y1580" s="22"/>
      <c r="AC1580" s="8">
        <f>COUNTIF(G1580:Y1580,"X")+COUNTIF(G1580:Y1580, "X(e)")</f>
        <v>1</v>
      </c>
      <c r="AD1580" s="8">
        <f t="shared" si="281"/>
        <v>0</v>
      </c>
      <c r="AE1580" s="8">
        <f t="shared" si="282"/>
        <v>0</v>
      </c>
      <c r="AF1580" s="8">
        <f t="shared" si="280"/>
        <v>0</v>
      </c>
      <c r="AG1580" s="3">
        <f>SUM(AC1580:AF1580)</f>
        <v>1</v>
      </c>
    </row>
    <row r="1581" spans="1:33">
      <c r="A1581" s="3" t="s">
        <v>9601</v>
      </c>
      <c r="B1581" s="3" t="s">
        <v>9603</v>
      </c>
      <c r="C1581" s="2" t="s">
        <v>9357</v>
      </c>
      <c r="D1581" s="2" t="s">
        <v>8380</v>
      </c>
      <c r="E1581" s="2" t="s">
        <v>5328</v>
      </c>
      <c r="F1581" s="3" t="s">
        <v>2127</v>
      </c>
      <c r="H1581" s="8"/>
      <c r="I1581" s="8" t="s">
        <v>7823</v>
      </c>
      <c r="J1581" s="72" t="s">
        <v>7823</v>
      </c>
      <c r="L1581" s="32"/>
      <c r="M1581" s="8"/>
      <c r="O1581" s="8"/>
      <c r="Q1581" s="16"/>
      <c r="S1581" s="8"/>
      <c r="V1581" s="8"/>
      <c r="X1581" s="8"/>
      <c r="Y1581" s="22"/>
      <c r="AC1581" s="8">
        <f t="shared" ref="AC1581:AC1648" si="283">COUNTIF(G1581:Y1581,"X")+COUNTIF(G1581:Y1581, "X(e)")</f>
        <v>2</v>
      </c>
      <c r="AD1581" s="8">
        <f t="shared" si="281"/>
        <v>0</v>
      </c>
      <c r="AE1581" s="8">
        <f t="shared" si="282"/>
        <v>0</v>
      </c>
      <c r="AF1581" s="8">
        <f t="shared" si="280"/>
        <v>0</v>
      </c>
      <c r="AG1581" s="3">
        <f t="shared" ref="AG1581:AG1648" si="284">SUM(AC1581:AF1581)</f>
        <v>2</v>
      </c>
    </row>
    <row r="1582" spans="1:33">
      <c r="A1582" s="3" t="s">
        <v>9601</v>
      </c>
      <c r="B1582" s="3" t="s">
        <v>9603</v>
      </c>
      <c r="C1582" s="2" t="s">
        <v>9357</v>
      </c>
      <c r="D1582" s="2" t="s">
        <v>7997</v>
      </c>
      <c r="E1582" s="2" t="s">
        <v>5501</v>
      </c>
      <c r="F1582" s="3" t="s">
        <v>1982</v>
      </c>
      <c r="H1582" s="8"/>
      <c r="I1582" s="8"/>
      <c r="J1582" s="73" t="s">
        <v>8991</v>
      </c>
      <c r="L1582" s="32"/>
      <c r="M1582" s="8"/>
      <c r="O1582" s="8"/>
      <c r="Q1582" s="16"/>
      <c r="S1582" s="8"/>
      <c r="V1582" s="8"/>
      <c r="X1582" s="8"/>
      <c r="Y1582" s="22"/>
      <c r="AC1582" s="8">
        <f t="shared" si="283"/>
        <v>1</v>
      </c>
      <c r="AD1582" s="8">
        <f t="shared" si="281"/>
        <v>0</v>
      </c>
      <c r="AE1582" s="8">
        <f t="shared" si="282"/>
        <v>0</v>
      </c>
      <c r="AF1582" s="8">
        <f t="shared" ref="AF1582:AF1649" si="285">COUNTIF(G1582:Z1582,"IN")</f>
        <v>0</v>
      </c>
      <c r="AG1582" s="3">
        <f t="shared" si="284"/>
        <v>1</v>
      </c>
    </row>
    <row r="1583" spans="1:33">
      <c r="A1583" s="3" t="s">
        <v>9601</v>
      </c>
      <c r="B1583" s="3" t="s">
        <v>9603</v>
      </c>
      <c r="C1583" s="2" t="s">
        <v>9357</v>
      </c>
      <c r="D1583" s="2" t="s">
        <v>6188</v>
      </c>
      <c r="E1583" s="2" t="s">
        <v>6338</v>
      </c>
      <c r="F1583" s="3" t="s">
        <v>1983</v>
      </c>
      <c r="H1583" s="8"/>
      <c r="I1583" s="8"/>
      <c r="J1583" s="72" t="s">
        <v>7823</v>
      </c>
      <c r="L1583" s="32" t="s">
        <v>7823</v>
      </c>
      <c r="M1583" s="8"/>
      <c r="N1583" s="8" t="s">
        <v>7823</v>
      </c>
      <c r="O1583" s="8"/>
      <c r="Q1583" s="16"/>
      <c r="R1583" s="16" t="s">
        <v>7823</v>
      </c>
      <c r="S1583" s="8"/>
      <c r="V1583" s="8"/>
      <c r="X1583" s="8"/>
      <c r="Y1583" s="22"/>
      <c r="AC1583" s="8">
        <f t="shared" si="283"/>
        <v>4</v>
      </c>
      <c r="AD1583" s="8">
        <f t="shared" si="281"/>
        <v>0</v>
      </c>
      <c r="AE1583" s="8">
        <f t="shared" si="282"/>
        <v>0</v>
      </c>
      <c r="AF1583" s="8">
        <f t="shared" si="285"/>
        <v>0</v>
      </c>
      <c r="AG1583" s="3">
        <f t="shared" si="284"/>
        <v>4</v>
      </c>
    </row>
    <row r="1584" spans="1:33">
      <c r="A1584" s="3" t="s">
        <v>9601</v>
      </c>
      <c r="B1584" s="3" t="s">
        <v>9603</v>
      </c>
      <c r="C1584" s="2" t="s">
        <v>9130</v>
      </c>
      <c r="D1584" s="2" t="s">
        <v>6357</v>
      </c>
      <c r="E1584" s="2" t="s">
        <v>6191</v>
      </c>
      <c r="F1584" s="3" t="s">
        <v>1830</v>
      </c>
      <c r="H1584" s="8"/>
      <c r="I1584" s="8"/>
      <c r="J1584" s="73" t="s">
        <v>8991</v>
      </c>
      <c r="L1584" s="32"/>
      <c r="M1584" s="8"/>
      <c r="O1584" s="8"/>
      <c r="Q1584" s="16"/>
      <c r="S1584" s="8"/>
      <c r="V1584" s="8"/>
      <c r="X1584" s="8"/>
      <c r="Y1584" s="22"/>
      <c r="AC1584" s="8">
        <f t="shared" si="283"/>
        <v>1</v>
      </c>
      <c r="AD1584" s="8">
        <f t="shared" si="281"/>
        <v>0</v>
      </c>
      <c r="AE1584" s="8">
        <f t="shared" si="282"/>
        <v>0</v>
      </c>
      <c r="AF1584" s="8">
        <f t="shared" si="285"/>
        <v>0</v>
      </c>
      <c r="AG1584" s="3">
        <f t="shared" si="284"/>
        <v>1</v>
      </c>
    </row>
    <row r="1585" spans="1:33">
      <c r="A1585" s="3" t="s">
        <v>9601</v>
      </c>
      <c r="B1585" s="3" t="s">
        <v>9603</v>
      </c>
      <c r="C1585" s="2" t="s">
        <v>9130</v>
      </c>
      <c r="D1585" s="2" t="s">
        <v>6192</v>
      </c>
      <c r="E1585" s="2" t="s">
        <v>5840</v>
      </c>
      <c r="F1585" s="3" t="s">
        <v>1828</v>
      </c>
      <c r="G1585" s="8" t="s">
        <v>7823</v>
      </c>
      <c r="H1585" s="8"/>
      <c r="I1585" s="8"/>
      <c r="J1585" s="72" t="s">
        <v>7823</v>
      </c>
      <c r="L1585" s="32"/>
      <c r="M1585" s="8"/>
      <c r="O1585" s="8"/>
      <c r="Q1585" s="16" t="s">
        <v>7823</v>
      </c>
      <c r="S1585" s="8"/>
      <c r="V1585" s="8"/>
      <c r="X1585" s="8"/>
      <c r="Y1585" s="22"/>
      <c r="AC1585" s="8">
        <f t="shared" si="283"/>
        <v>3</v>
      </c>
      <c r="AD1585" s="8">
        <f t="shared" si="281"/>
        <v>0</v>
      </c>
      <c r="AE1585" s="8">
        <f t="shared" si="282"/>
        <v>0</v>
      </c>
      <c r="AF1585" s="8">
        <f t="shared" si="285"/>
        <v>0</v>
      </c>
      <c r="AG1585" s="3">
        <f t="shared" si="284"/>
        <v>3</v>
      </c>
    </row>
    <row r="1586" spans="1:33">
      <c r="A1586" s="3" t="s">
        <v>9601</v>
      </c>
      <c r="B1586" s="3" t="s">
        <v>9603</v>
      </c>
      <c r="C1586" s="2" t="s">
        <v>9743</v>
      </c>
      <c r="D1586" s="2" t="s">
        <v>5523</v>
      </c>
      <c r="E1586" s="2" t="s">
        <v>9745</v>
      </c>
      <c r="F1586" s="3" t="s">
        <v>1707</v>
      </c>
      <c r="H1586" s="8"/>
      <c r="I1586" s="8"/>
      <c r="J1586" s="72" t="s">
        <v>7823</v>
      </c>
      <c r="L1586" s="32"/>
      <c r="M1586" s="8"/>
      <c r="O1586" s="8"/>
      <c r="P1586" s="48" t="s">
        <v>7823</v>
      </c>
      <c r="Q1586" s="16"/>
      <c r="S1586" s="8"/>
      <c r="V1586" s="8"/>
      <c r="X1586" s="8"/>
      <c r="Y1586" s="22"/>
      <c r="AC1586" s="8">
        <f t="shared" si="283"/>
        <v>2</v>
      </c>
      <c r="AD1586" s="8">
        <f t="shared" si="281"/>
        <v>0</v>
      </c>
      <c r="AE1586" s="8">
        <f t="shared" si="282"/>
        <v>0</v>
      </c>
      <c r="AF1586" s="8">
        <f t="shared" si="285"/>
        <v>0</v>
      </c>
      <c r="AG1586" s="3">
        <f t="shared" si="284"/>
        <v>2</v>
      </c>
    </row>
    <row r="1587" spans="1:33">
      <c r="A1587" s="3" t="s">
        <v>9601</v>
      </c>
      <c r="B1587" s="3" t="s">
        <v>9603</v>
      </c>
      <c r="C1587" s="2" t="s">
        <v>9743</v>
      </c>
      <c r="D1587" s="2" t="s">
        <v>7356</v>
      </c>
      <c r="E1587" s="2" t="s">
        <v>9746</v>
      </c>
      <c r="F1587" s="3" t="s">
        <v>2434</v>
      </c>
      <c r="H1587" s="8"/>
      <c r="I1587" s="8"/>
      <c r="L1587" s="33" t="s">
        <v>8991</v>
      </c>
      <c r="M1587" s="8"/>
      <c r="O1587" s="8"/>
      <c r="Q1587" s="16"/>
      <c r="S1587" s="8"/>
      <c r="V1587" s="8"/>
      <c r="X1587" s="8"/>
      <c r="Y1587" s="22"/>
      <c r="AC1587" s="8">
        <f t="shared" si="283"/>
        <v>1</v>
      </c>
      <c r="AD1587" s="8">
        <f t="shared" si="281"/>
        <v>0</v>
      </c>
      <c r="AE1587" s="8">
        <f t="shared" si="282"/>
        <v>0</v>
      </c>
      <c r="AF1587" s="8">
        <f t="shared" si="285"/>
        <v>0</v>
      </c>
      <c r="AG1587" s="3">
        <f t="shared" si="284"/>
        <v>1</v>
      </c>
    </row>
    <row r="1588" spans="1:33">
      <c r="A1588" s="3" t="s">
        <v>9601</v>
      </c>
      <c r="B1588" s="3" t="s">
        <v>9603</v>
      </c>
      <c r="C1588" s="2" t="s">
        <v>9743</v>
      </c>
      <c r="D1588" s="2" t="s">
        <v>4232</v>
      </c>
      <c r="E1588" s="2" t="s">
        <v>9744</v>
      </c>
      <c r="F1588" s="3" t="s">
        <v>2146</v>
      </c>
      <c r="H1588" s="8"/>
      <c r="I1588" s="8"/>
      <c r="J1588" s="72" t="s">
        <v>7823</v>
      </c>
      <c r="L1588" s="32" t="s">
        <v>7823</v>
      </c>
      <c r="M1588" s="8"/>
      <c r="N1588" s="8" t="s">
        <v>7823</v>
      </c>
      <c r="O1588" s="8" t="s">
        <v>7823</v>
      </c>
      <c r="P1588" s="8" t="s">
        <v>7823</v>
      </c>
      <c r="Q1588" s="16"/>
      <c r="S1588" s="8" t="s">
        <v>7823</v>
      </c>
      <c r="V1588" s="8" t="s">
        <v>7823</v>
      </c>
      <c r="X1588" s="8"/>
      <c r="Y1588" s="22"/>
      <c r="AC1588" s="8">
        <f t="shared" ref="AC1588:AC1596" si="286">COUNTIF(G1588:Y1588,"X")+COUNTIF(G1588:Y1588, "X(e)")</f>
        <v>7</v>
      </c>
      <c r="AD1588" s="8">
        <f t="shared" ref="AD1588:AD1596" si="287">COUNTIF(G1588:Y1588,"NB")</f>
        <v>0</v>
      </c>
      <c r="AE1588" s="8">
        <f t="shared" ref="AE1588:AE1596" si="288">COUNTIF(G1588:Y1588,"V")</f>
        <v>0</v>
      </c>
      <c r="AF1588" s="8">
        <f t="shared" ref="AF1588:AF1596" si="289">COUNTIF(G1588:Z1588,"IN")</f>
        <v>0</v>
      </c>
      <c r="AG1588" s="3">
        <f t="shared" ref="AG1588:AG1596" si="290">SUM(AC1588:AF1588)</f>
        <v>7</v>
      </c>
    </row>
    <row r="1589" spans="1:33">
      <c r="A1589" s="3" t="s">
        <v>9601</v>
      </c>
      <c r="B1589" s="3" t="s">
        <v>9603</v>
      </c>
      <c r="C1589" s="2" t="s">
        <v>9743</v>
      </c>
      <c r="D1589" s="2" t="s">
        <v>5855</v>
      </c>
      <c r="E1589" s="2" t="s">
        <v>9749</v>
      </c>
      <c r="F1589" s="3" t="s">
        <v>2284</v>
      </c>
      <c r="H1589" s="8"/>
      <c r="I1589" s="8" t="s">
        <v>7823</v>
      </c>
      <c r="J1589" s="72" t="s">
        <v>7823</v>
      </c>
      <c r="L1589" s="32" t="s">
        <v>7823</v>
      </c>
      <c r="M1589" s="8"/>
      <c r="N1589" s="8" t="s">
        <v>7823</v>
      </c>
      <c r="O1589" s="8"/>
      <c r="Q1589" s="16"/>
      <c r="R1589" s="16" t="s">
        <v>7823</v>
      </c>
      <c r="S1589" s="8"/>
      <c r="V1589" s="8"/>
      <c r="X1589" s="8"/>
      <c r="Y1589" s="22"/>
      <c r="AC1589" s="8">
        <f t="shared" si="286"/>
        <v>5</v>
      </c>
      <c r="AD1589" s="8">
        <f t="shared" si="287"/>
        <v>0</v>
      </c>
      <c r="AE1589" s="8">
        <f t="shared" si="288"/>
        <v>0</v>
      </c>
      <c r="AF1589" s="8">
        <f t="shared" si="289"/>
        <v>0</v>
      </c>
      <c r="AG1589" s="3">
        <f t="shared" si="290"/>
        <v>5</v>
      </c>
    </row>
    <row r="1590" spans="1:33">
      <c r="A1590" s="3" t="s">
        <v>9601</v>
      </c>
      <c r="B1590" s="3" t="s">
        <v>9603</v>
      </c>
      <c r="C1590" s="2" t="s">
        <v>9743</v>
      </c>
      <c r="D1590" s="2" t="s">
        <v>6887</v>
      </c>
      <c r="E1590" s="2" t="s">
        <v>9747</v>
      </c>
      <c r="F1590" s="3" t="s">
        <v>2283</v>
      </c>
      <c r="H1590" s="8"/>
      <c r="I1590" s="8" t="s">
        <v>7823</v>
      </c>
      <c r="J1590" s="72" t="s">
        <v>7823</v>
      </c>
      <c r="L1590" s="32" t="s">
        <v>7823</v>
      </c>
      <c r="M1590" s="8"/>
      <c r="N1590" s="8" t="s">
        <v>7823</v>
      </c>
      <c r="O1590" s="8" t="s">
        <v>7823</v>
      </c>
      <c r="P1590" s="8" t="s">
        <v>7823</v>
      </c>
      <c r="Q1590" s="16"/>
      <c r="R1590" s="16" t="s">
        <v>7823</v>
      </c>
      <c r="S1590" s="8" t="s">
        <v>7823</v>
      </c>
      <c r="V1590" s="8"/>
      <c r="X1590" s="8"/>
      <c r="Y1590" s="22"/>
      <c r="AC1590" s="8">
        <f t="shared" si="286"/>
        <v>8</v>
      </c>
      <c r="AD1590" s="8">
        <f t="shared" si="287"/>
        <v>0</v>
      </c>
      <c r="AE1590" s="8">
        <f t="shared" si="288"/>
        <v>0</v>
      </c>
      <c r="AF1590" s="8">
        <f t="shared" si="289"/>
        <v>0</v>
      </c>
      <c r="AG1590" s="3">
        <f t="shared" si="290"/>
        <v>8</v>
      </c>
    </row>
    <row r="1591" spans="1:33">
      <c r="A1591" s="3" t="s">
        <v>9601</v>
      </c>
      <c r="B1591" s="3" t="s">
        <v>9603</v>
      </c>
      <c r="C1591" s="2" t="s">
        <v>9743</v>
      </c>
      <c r="D1591" s="2" t="s">
        <v>4520</v>
      </c>
      <c r="E1591" s="2" t="s">
        <v>9748</v>
      </c>
      <c r="F1591" s="3" t="s">
        <v>9742</v>
      </c>
      <c r="H1591" s="8"/>
      <c r="I1591" s="8" t="s">
        <v>7823</v>
      </c>
      <c r="J1591" s="72" t="s">
        <v>7823</v>
      </c>
      <c r="L1591" s="32" t="s">
        <v>7823</v>
      </c>
      <c r="M1591" s="8"/>
      <c r="N1591" s="8" t="s">
        <v>7823</v>
      </c>
      <c r="O1591" s="8"/>
      <c r="P1591" s="8"/>
      <c r="Q1591" s="16"/>
      <c r="R1591" s="16" t="s">
        <v>7823</v>
      </c>
      <c r="S1591" s="8"/>
      <c r="V1591" s="8"/>
      <c r="X1591" s="8"/>
      <c r="Y1591" s="22"/>
      <c r="AC1591" s="8">
        <f t="shared" si="286"/>
        <v>5</v>
      </c>
      <c r="AD1591" s="8">
        <f t="shared" si="287"/>
        <v>0</v>
      </c>
      <c r="AE1591" s="8">
        <f t="shared" si="288"/>
        <v>0</v>
      </c>
      <c r="AF1591" s="8">
        <f t="shared" si="289"/>
        <v>0</v>
      </c>
      <c r="AG1591" s="3">
        <f t="shared" si="290"/>
        <v>5</v>
      </c>
    </row>
    <row r="1592" spans="1:33">
      <c r="A1592" s="3" t="s">
        <v>9601</v>
      </c>
      <c r="B1592" s="3" t="s">
        <v>9603</v>
      </c>
      <c r="C1592" s="2" t="s">
        <v>8712</v>
      </c>
      <c r="D1592" s="2" t="s">
        <v>5180</v>
      </c>
      <c r="E1592" s="2" t="s">
        <v>5182</v>
      </c>
      <c r="F1592" s="3" t="s">
        <v>1421</v>
      </c>
      <c r="H1592" s="8"/>
      <c r="I1592" s="8" t="s">
        <v>7823</v>
      </c>
      <c r="J1592" s="72" t="s">
        <v>7823</v>
      </c>
      <c r="L1592" s="32"/>
      <c r="M1592" s="8"/>
      <c r="O1592" s="8"/>
      <c r="Q1592" s="16"/>
      <c r="R1592" s="16" t="s">
        <v>7823</v>
      </c>
      <c r="S1592" s="8"/>
      <c r="V1592" s="8"/>
      <c r="X1592" s="8"/>
      <c r="Y1592" s="22"/>
      <c r="AC1592" s="8">
        <f t="shared" si="286"/>
        <v>3</v>
      </c>
      <c r="AD1592" s="8">
        <f t="shared" si="287"/>
        <v>0</v>
      </c>
      <c r="AE1592" s="8">
        <f t="shared" si="288"/>
        <v>0</v>
      </c>
      <c r="AF1592" s="8">
        <f t="shared" si="289"/>
        <v>0</v>
      </c>
      <c r="AG1592" s="3">
        <f t="shared" si="290"/>
        <v>3</v>
      </c>
    </row>
    <row r="1593" spans="1:33">
      <c r="A1593" s="3" t="s">
        <v>9601</v>
      </c>
      <c r="B1593" s="3" t="s">
        <v>9603</v>
      </c>
      <c r="C1593" s="2" t="s">
        <v>8712</v>
      </c>
      <c r="D1593" s="2" t="s">
        <v>7793</v>
      </c>
      <c r="E1593" s="2" t="s">
        <v>5024</v>
      </c>
      <c r="F1593" s="3" t="s">
        <v>1550</v>
      </c>
      <c r="H1593" s="8"/>
      <c r="I1593" s="8" t="s">
        <v>7823</v>
      </c>
      <c r="J1593" s="72" t="s">
        <v>7823</v>
      </c>
      <c r="L1593" s="32" t="s">
        <v>7823</v>
      </c>
      <c r="M1593" s="8"/>
      <c r="N1593" s="8" t="s">
        <v>7823</v>
      </c>
      <c r="O1593" s="8" t="s">
        <v>7823</v>
      </c>
      <c r="P1593" s="8" t="s">
        <v>7823</v>
      </c>
      <c r="Q1593" s="16"/>
      <c r="R1593" s="16" t="s">
        <v>7823</v>
      </c>
      <c r="S1593" s="8" t="s">
        <v>7823</v>
      </c>
      <c r="V1593" s="8" t="s">
        <v>7823</v>
      </c>
      <c r="X1593" s="8"/>
      <c r="Y1593" s="22"/>
      <c r="AC1593" s="8">
        <f t="shared" si="286"/>
        <v>9</v>
      </c>
      <c r="AD1593" s="8">
        <f t="shared" si="287"/>
        <v>0</v>
      </c>
      <c r="AE1593" s="8">
        <f t="shared" si="288"/>
        <v>0</v>
      </c>
      <c r="AF1593" s="8">
        <f t="shared" si="289"/>
        <v>0</v>
      </c>
      <c r="AG1593" s="3">
        <f t="shared" si="290"/>
        <v>9</v>
      </c>
    </row>
    <row r="1594" spans="1:33">
      <c r="A1594" s="3" t="s">
        <v>9601</v>
      </c>
      <c r="B1594" s="3" t="s">
        <v>9603</v>
      </c>
      <c r="C1594" s="2" t="s">
        <v>8712</v>
      </c>
      <c r="D1594" s="2" t="s">
        <v>5025</v>
      </c>
      <c r="E1594" s="2" t="s">
        <v>5359</v>
      </c>
      <c r="F1594" s="3" t="s">
        <v>1391</v>
      </c>
      <c r="H1594" s="8"/>
      <c r="I1594" s="8"/>
      <c r="J1594" s="73" t="s">
        <v>8991</v>
      </c>
      <c r="L1594" s="32"/>
      <c r="M1594" s="8"/>
      <c r="O1594" s="8"/>
      <c r="Q1594" s="16"/>
      <c r="S1594" s="8"/>
      <c r="V1594" s="8"/>
      <c r="X1594" s="8"/>
      <c r="Y1594" s="22"/>
      <c r="AC1594" s="8">
        <f t="shared" si="286"/>
        <v>1</v>
      </c>
      <c r="AD1594" s="8">
        <f t="shared" si="287"/>
        <v>0</v>
      </c>
      <c r="AE1594" s="8">
        <f t="shared" si="288"/>
        <v>0</v>
      </c>
      <c r="AF1594" s="8">
        <f t="shared" si="289"/>
        <v>0</v>
      </c>
      <c r="AG1594" s="3">
        <f t="shared" si="290"/>
        <v>1</v>
      </c>
    </row>
    <row r="1595" spans="1:33">
      <c r="A1595" s="3" t="s">
        <v>9601</v>
      </c>
      <c r="B1595" s="3" t="s">
        <v>9603</v>
      </c>
      <c r="C1595" s="2" t="s">
        <v>8712</v>
      </c>
      <c r="D1595" s="2" t="s">
        <v>5689</v>
      </c>
      <c r="E1595" s="2" t="s">
        <v>4546</v>
      </c>
      <c r="F1595" s="3" t="s">
        <v>1416</v>
      </c>
      <c r="H1595" s="8"/>
      <c r="I1595" s="8" t="s">
        <v>7823</v>
      </c>
      <c r="J1595" s="72" t="s">
        <v>7823</v>
      </c>
      <c r="L1595" s="32"/>
      <c r="M1595" s="8"/>
      <c r="O1595" s="8"/>
      <c r="Q1595" s="16" t="s">
        <v>7823</v>
      </c>
      <c r="S1595" s="8"/>
      <c r="V1595" s="8"/>
      <c r="X1595" s="8"/>
      <c r="Y1595" s="22"/>
      <c r="AC1595" s="8">
        <f t="shared" si="286"/>
        <v>3</v>
      </c>
      <c r="AD1595" s="8">
        <f t="shared" si="287"/>
        <v>0</v>
      </c>
      <c r="AE1595" s="8">
        <f t="shared" si="288"/>
        <v>0</v>
      </c>
      <c r="AF1595" s="8">
        <f t="shared" si="289"/>
        <v>0</v>
      </c>
      <c r="AG1595" s="3">
        <f t="shared" si="290"/>
        <v>3</v>
      </c>
    </row>
    <row r="1596" spans="1:33">
      <c r="A1596" s="3" t="s">
        <v>9601</v>
      </c>
      <c r="B1596" s="3" t="s">
        <v>9603</v>
      </c>
      <c r="C1596" s="2" t="s">
        <v>8712</v>
      </c>
      <c r="D1596" s="2" t="s">
        <v>4864</v>
      </c>
      <c r="E1596" s="2" t="s">
        <v>5019</v>
      </c>
      <c r="F1596" s="3" t="s">
        <v>1275</v>
      </c>
      <c r="H1596" s="8"/>
      <c r="I1596" s="8"/>
      <c r="J1596" s="73" t="s">
        <v>8991</v>
      </c>
      <c r="L1596" s="32"/>
      <c r="M1596" s="8"/>
      <c r="O1596" s="8"/>
      <c r="Q1596" s="16"/>
      <c r="S1596" s="8"/>
      <c r="V1596" s="8"/>
      <c r="X1596" s="8"/>
      <c r="Y1596" s="22"/>
      <c r="AC1596" s="8">
        <f t="shared" si="286"/>
        <v>1</v>
      </c>
      <c r="AD1596" s="8">
        <f t="shared" si="287"/>
        <v>0</v>
      </c>
      <c r="AE1596" s="8">
        <f t="shared" si="288"/>
        <v>0</v>
      </c>
      <c r="AF1596" s="8">
        <f t="shared" si="289"/>
        <v>0</v>
      </c>
      <c r="AG1596" s="3">
        <f t="shared" si="290"/>
        <v>1</v>
      </c>
    </row>
    <row r="1597" spans="1:33">
      <c r="A1597" s="3" t="s">
        <v>9601</v>
      </c>
      <c r="B1597" s="3" t="s">
        <v>9603</v>
      </c>
      <c r="C1597" s="2" t="s">
        <v>8712</v>
      </c>
      <c r="D1597" s="2" t="s">
        <v>8187</v>
      </c>
      <c r="E1597" s="2" t="s">
        <v>5686</v>
      </c>
      <c r="F1597" s="3" t="s">
        <v>2140</v>
      </c>
      <c r="H1597" s="8"/>
      <c r="I1597" s="8"/>
      <c r="L1597" s="32" t="s">
        <v>7823</v>
      </c>
      <c r="M1597" s="8"/>
      <c r="N1597" s="8" t="s">
        <v>7823</v>
      </c>
      <c r="O1597" s="8"/>
      <c r="Q1597" s="16"/>
      <c r="S1597" s="8"/>
      <c r="V1597" s="8" t="s">
        <v>7823</v>
      </c>
      <c r="X1597" s="8"/>
      <c r="Y1597" s="22"/>
      <c r="AC1597" s="8">
        <f t="shared" si="283"/>
        <v>3</v>
      </c>
      <c r="AD1597" s="8">
        <f t="shared" si="281"/>
        <v>0</v>
      </c>
      <c r="AE1597" s="8">
        <f t="shared" si="282"/>
        <v>0</v>
      </c>
      <c r="AF1597" s="8">
        <f t="shared" si="285"/>
        <v>0</v>
      </c>
      <c r="AG1597" s="3">
        <f t="shared" si="284"/>
        <v>3</v>
      </c>
    </row>
    <row r="1598" spans="1:33">
      <c r="A1598" s="3" t="s">
        <v>9601</v>
      </c>
      <c r="B1598" s="3" t="s">
        <v>9603</v>
      </c>
      <c r="C1598" s="2" t="s">
        <v>8712</v>
      </c>
      <c r="D1598" s="2" t="s">
        <v>5687</v>
      </c>
      <c r="E1598" s="2" t="s">
        <v>5688</v>
      </c>
      <c r="F1598" s="3" t="s">
        <v>1997</v>
      </c>
      <c r="H1598" s="8"/>
      <c r="I1598" s="8"/>
      <c r="J1598" s="72" t="s">
        <v>7823</v>
      </c>
      <c r="L1598" s="32"/>
      <c r="M1598" s="8"/>
      <c r="O1598" s="8"/>
      <c r="P1598" s="8" t="s">
        <v>7823</v>
      </c>
      <c r="Q1598" s="16"/>
      <c r="S1598" s="8"/>
      <c r="V1598" s="8"/>
      <c r="X1598" s="8"/>
      <c r="Y1598" s="22"/>
      <c r="AC1598" s="8">
        <f t="shared" si="283"/>
        <v>2</v>
      </c>
      <c r="AD1598" s="8">
        <f t="shared" si="281"/>
        <v>0</v>
      </c>
      <c r="AE1598" s="8">
        <f t="shared" si="282"/>
        <v>0</v>
      </c>
      <c r="AF1598" s="8">
        <f t="shared" si="285"/>
        <v>0</v>
      </c>
      <c r="AG1598" s="3">
        <f t="shared" si="284"/>
        <v>2</v>
      </c>
    </row>
    <row r="1599" spans="1:33">
      <c r="A1599" s="3" t="s">
        <v>9601</v>
      </c>
      <c r="B1599" s="3" t="s">
        <v>9603</v>
      </c>
      <c r="C1599" s="2" t="s">
        <v>9164</v>
      </c>
      <c r="D1599" s="2" t="s">
        <v>10327</v>
      </c>
      <c r="E1599" s="2" t="s">
        <v>10328</v>
      </c>
      <c r="F1599" s="3" t="s">
        <v>10329</v>
      </c>
      <c r="H1599" s="8"/>
      <c r="I1599" s="8" t="s">
        <v>7823</v>
      </c>
      <c r="J1599" s="72" t="s">
        <v>7823</v>
      </c>
      <c r="L1599" s="32" t="s">
        <v>7823</v>
      </c>
      <c r="M1599" s="8"/>
      <c r="N1599" s="8" t="s">
        <v>7823</v>
      </c>
      <c r="O1599" s="8"/>
      <c r="P1599" s="8"/>
      <c r="Q1599" s="16" t="s">
        <v>7823</v>
      </c>
      <c r="R1599" s="16" t="s">
        <v>7823</v>
      </c>
      <c r="S1599" s="8"/>
      <c r="V1599" s="8"/>
      <c r="X1599" s="8"/>
      <c r="Y1599" s="22"/>
      <c r="AC1599" s="8">
        <f t="shared" si="283"/>
        <v>6</v>
      </c>
      <c r="AD1599" s="8">
        <f t="shared" si="281"/>
        <v>0</v>
      </c>
      <c r="AE1599" s="8">
        <f t="shared" si="282"/>
        <v>0</v>
      </c>
      <c r="AF1599" s="8">
        <f t="shared" si="285"/>
        <v>0</v>
      </c>
      <c r="AG1599" s="3">
        <f t="shared" si="284"/>
        <v>6</v>
      </c>
    </row>
    <row r="1600" spans="1:33">
      <c r="A1600" s="3" t="s">
        <v>9601</v>
      </c>
      <c r="B1600" s="3" t="s">
        <v>9603</v>
      </c>
      <c r="C1600" s="2" t="s">
        <v>9164</v>
      </c>
      <c r="D1600" s="2" t="s">
        <v>4134</v>
      </c>
      <c r="E1600" s="2" t="s">
        <v>10330</v>
      </c>
      <c r="F1600" s="3" t="s">
        <v>10331</v>
      </c>
      <c r="H1600" s="8"/>
      <c r="I1600" s="8"/>
      <c r="J1600" s="73" t="s">
        <v>8991</v>
      </c>
      <c r="L1600" s="32"/>
      <c r="M1600" s="8"/>
      <c r="O1600" s="8"/>
      <c r="P1600" s="8"/>
      <c r="Q1600" s="16"/>
      <c r="S1600" s="8"/>
      <c r="V1600" s="8"/>
      <c r="X1600" s="8"/>
      <c r="Y1600" s="22"/>
      <c r="AC1600" s="8">
        <f t="shared" si="283"/>
        <v>1</v>
      </c>
      <c r="AD1600" s="8">
        <f t="shared" si="281"/>
        <v>0</v>
      </c>
      <c r="AE1600" s="8">
        <f t="shared" si="282"/>
        <v>0</v>
      </c>
      <c r="AF1600" s="8">
        <f t="shared" si="285"/>
        <v>0</v>
      </c>
      <c r="AG1600" s="3">
        <f t="shared" si="284"/>
        <v>1</v>
      </c>
    </row>
    <row r="1601" spans="1:33">
      <c r="A1601" s="3" t="s">
        <v>9601</v>
      </c>
      <c r="B1601" s="3" t="s">
        <v>9603</v>
      </c>
      <c r="C1601" s="2" t="s">
        <v>9164</v>
      </c>
      <c r="D1601" s="2" t="s">
        <v>5869</v>
      </c>
      <c r="E1601" s="2" t="s">
        <v>6033</v>
      </c>
      <c r="F1601" s="3" t="s">
        <v>10332</v>
      </c>
      <c r="H1601" s="8"/>
      <c r="J1601" s="73" t="s">
        <v>8991</v>
      </c>
      <c r="L1601" s="3"/>
      <c r="M1601" s="8"/>
      <c r="N1601" s="3"/>
      <c r="O1601" s="8"/>
      <c r="Q1601" s="3"/>
      <c r="R1601" s="25"/>
      <c r="S1601" s="8"/>
      <c r="V1601" s="8"/>
      <c r="X1601" s="8"/>
      <c r="Y1601" s="22"/>
      <c r="AC1601" s="8">
        <f t="shared" si="283"/>
        <v>1</v>
      </c>
      <c r="AD1601" s="8">
        <f t="shared" si="281"/>
        <v>0</v>
      </c>
      <c r="AE1601" s="8">
        <f t="shared" si="282"/>
        <v>0</v>
      </c>
      <c r="AF1601" s="8">
        <f t="shared" si="285"/>
        <v>0</v>
      </c>
      <c r="AG1601" s="3">
        <f t="shared" si="284"/>
        <v>1</v>
      </c>
    </row>
    <row r="1602" spans="1:33">
      <c r="A1602" s="3" t="s">
        <v>9601</v>
      </c>
      <c r="B1602" s="3" t="s">
        <v>9603</v>
      </c>
      <c r="C1602" s="2" t="s">
        <v>9164</v>
      </c>
      <c r="D1602" s="2" t="s">
        <v>6626</v>
      </c>
      <c r="E1602" s="2" t="s">
        <v>6034</v>
      </c>
      <c r="F1602" s="3" t="s">
        <v>1708</v>
      </c>
      <c r="H1602" s="8"/>
      <c r="I1602" s="8"/>
      <c r="J1602" s="73" t="s">
        <v>8991</v>
      </c>
      <c r="L1602" s="32"/>
      <c r="M1602" s="8"/>
      <c r="O1602" s="8"/>
      <c r="Q1602" s="16"/>
      <c r="S1602" s="8"/>
      <c r="V1602" s="8"/>
      <c r="X1602" s="8"/>
      <c r="Y1602" s="22"/>
      <c r="AC1602" s="8">
        <f t="shared" si="283"/>
        <v>1</v>
      </c>
      <c r="AD1602" s="8">
        <f t="shared" si="281"/>
        <v>0</v>
      </c>
      <c r="AE1602" s="8">
        <f t="shared" si="282"/>
        <v>0</v>
      </c>
      <c r="AF1602" s="8">
        <f t="shared" si="285"/>
        <v>0</v>
      </c>
      <c r="AG1602" s="3">
        <f t="shared" si="284"/>
        <v>1</v>
      </c>
    </row>
    <row r="1603" spans="1:33">
      <c r="A1603" s="3" t="s">
        <v>9601</v>
      </c>
      <c r="B1603" s="3" t="s">
        <v>9603</v>
      </c>
      <c r="C1603" s="2" t="s">
        <v>9164</v>
      </c>
      <c r="D1603" s="2" t="s">
        <v>7210</v>
      </c>
      <c r="E1603" s="2" t="s">
        <v>5700</v>
      </c>
      <c r="F1603" s="3" t="s">
        <v>1994</v>
      </c>
      <c r="G1603" s="8" t="s">
        <v>7823</v>
      </c>
      <c r="H1603" s="8"/>
      <c r="I1603" s="8"/>
      <c r="J1603" s="72" t="s">
        <v>7823</v>
      </c>
      <c r="L1603" s="32"/>
      <c r="M1603" s="8"/>
      <c r="O1603" s="8"/>
      <c r="Q1603" s="16" t="s">
        <v>7823</v>
      </c>
      <c r="S1603" s="8"/>
      <c r="V1603" s="8"/>
      <c r="X1603" s="8"/>
      <c r="Y1603" s="22"/>
      <c r="AC1603" s="8">
        <f t="shared" si="283"/>
        <v>3</v>
      </c>
      <c r="AD1603" s="8">
        <f t="shared" si="281"/>
        <v>0</v>
      </c>
      <c r="AE1603" s="8">
        <f t="shared" si="282"/>
        <v>0</v>
      </c>
      <c r="AF1603" s="8">
        <f t="shared" si="285"/>
        <v>0</v>
      </c>
      <c r="AG1603" s="3">
        <f t="shared" si="284"/>
        <v>3</v>
      </c>
    </row>
    <row r="1604" spans="1:33">
      <c r="A1604" s="3" t="s">
        <v>9601</v>
      </c>
      <c r="B1604" s="3" t="s">
        <v>9603</v>
      </c>
      <c r="C1604" s="2" t="s">
        <v>8563</v>
      </c>
      <c r="D1604" s="2" t="s">
        <v>4081</v>
      </c>
      <c r="E1604" s="2" t="s">
        <v>4867</v>
      </c>
      <c r="F1604" s="3" t="s">
        <v>1712</v>
      </c>
      <c r="G1604" s="3"/>
      <c r="H1604" s="8"/>
      <c r="I1604" s="8"/>
      <c r="J1604" s="73" t="s">
        <v>8991</v>
      </c>
      <c r="L1604" s="32"/>
      <c r="M1604" s="8"/>
      <c r="O1604" s="8"/>
      <c r="Q1604" s="16"/>
      <c r="S1604" s="8"/>
      <c r="V1604" s="8"/>
      <c r="X1604" s="8"/>
      <c r="Y1604" s="22"/>
      <c r="AC1604" s="8">
        <f>COUNTIF(G1604:Y1604,"X")+COUNTIF(G1604:Y1604, "X(e)")</f>
        <v>1</v>
      </c>
      <c r="AD1604" s="8">
        <f>COUNTIF(G1604:Y1604,"NB")</f>
        <v>0</v>
      </c>
      <c r="AE1604" s="8">
        <f>COUNTIF(G1604:Y1604,"V")</f>
        <v>0</v>
      </c>
      <c r="AF1604" s="8">
        <f>COUNTIF(G1604:Z1604,"IN")</f>
        <v>0</v>
      </c>
      <c r="AG1604" s="3">
        <f t="shared" si="284"/>
        <v>1</v>
      </c>
    </row>
    <row r="1605" spans="1:33">
      <c r="A1605" s="3" t="s">
        <v>9601</v>
      </c>
      <c r="B1605" s="3" t="s">
        <v>9603</v>
      </c>
      <c r="C1605" s="2" t="s">
        <v>8983</v>
      </c>
      <c r="D1605" s="2" t="s">
        <v>7842</v>
      </c>
      <c r="E1605" s="2" t="s">
        <v>4703</v>
      </c>
      <c r="F1605" s="3" t="s">
        <v>1524</v>
      </c>
      <c r="H1605" s="8"/>
      <c r="I1605" s="8" t="s">
        <v>7823</v>
      </c>
      <c r="J1605" s="72" t="s">
        <v>7823</v>
      </c>
      <c r="L1605" s="32" t="s">
        <v>7823</v>
      </c>
      <c r="M1605" s="8"/>
      <c r="N1605" s="8" t="s">
        <v>7823</v>
      </c>
      <c r="O1605" s="8" t="s">
        <v>7823</v>
      </c>
      <c r="P1605" s="8" t="s">
        <v>7823</v>
      </c>
      <c r="Q1605" s="16"/>
      <c r="R1605" s="16" t="s">
        <v>7823</v>
      </c>
      <c r="S1605" s="8" t="s">
        <v>7823</v>
      </c>
      <c r="V1605" s="8" t="s">
        <v>7823</v>
      </c>
      <c r="X1605" s="8"/>
      <c r="Y1605" s="22"/>
      <c r="AC1605" s="8">
        <f t="shared" si="283"/>
        <v>9</v>
      </c>
      <c r="AD1605" s="8">
        <f t="shared" si="281"/>
        <v>0</v>
      </c>
      <c r="AE1605" s="8">
        <f t="shared" si="282"/>
        <v>0</v>
      </c>
      <c r="AF1605" s="8">
        <f t="shared" si="285"/>
        <v>0</v>
      </c>
      <c r="AG1605" s="3">
        <f t="shared" si="284"/>
        <v>9</v>
      </c>
    </row>
    <row r="1606" spans="1:33">
      <c r="A1606" s="3" t="s">
        <v>9601</v>
      </c>
      <c r="B1606" s="3" t="s">
        <v>9603</v>
      </c>
      <c r="C1606" s="2" t="s">
        <v>8983</v>
      </c>
      <c r="D1606" s="2" t="s">
        <v>6716</v>
      </c>
      <c r="E1606" s="2" t="s">
        <v>4870</v>
      </c>
      <c r="F1606" s="3" t="s">
        <v>1713</v>
      </c>
      <c r="H1606" s="8"/>
      <c r="I1606" s="8"/>
      <c r="J1606" s="72" t="s">
        <v>7823</v>
      </c>
      <c r="L1606" s="32" t="s">
        <v>7823</v>
      </c>
      <c r="M1606" s="8"/>
      <c r="N1606" s="8" t="s">
        <v>7823</v>
      </c>
      <c r="O1606" s="8"/>
      <c r="Q1606" s="16"/>
      <c r="R1606" s="16" t="s">
        <v>7823</v>
      </c>
      <c r="S1606" s="8"/>
      <c r="V1606" s="8"/>
      <c r="X1606" s="8"/>
      <c r="Y1606" s="22"/>
      <c r="AC1606" s="8">
        <f t="shared" si="283"/>
        <v>4</v>
      </c>
      <c r="AD1606" s="8">
        <f t="shared" si="281"/>
        <v>0</v>
      </c>
      <c r="AE1606" s="8">
        <f t="shared" si="282"/>
        <v>0</v>
      </c>
      <c r="AF1606" s="8">
        <f t="shared" si="285"/>
        <v>0</v>
      </c>
      <c r="AG1606" s="3">
        <f t="shared" si="284"/>
        <v>4</v>
      </c>
    </row>
    <row r="1607" spans="1:33">
      <c r="A1607" s="3" t="s">
        <v>9601</v>
      </c>
      <c r="B1607" s="3" t="s">
        <v>9603</v>
      </c>
      <c r="C1607" s="2" t="s">
        <v>8983</v>
      </c>
      <c r="D1607" s="2" t="s">
        <v>5184</v>
      </c>
      <c r="E1607" s="2" t="s">
        <v>4701</v>
      </c>
      <c r="F1607" s="3" t="s">
        <v>1852</v>
      </c>
      <c r="H1607" s="8"/>
      <c r="I1607" s="8" t="s">
        <v>7823</v>
      </c>
      <c r="J1607" s="72" t="s">
        <v>7823</v>
      </c>
      <c r="L1607" s="32" t="s">
        <v>7823</v>
      </c>
      <c r="M1607" s="8"/>
      <c r="N1607" s="8" t="s">
        <v>7823</v>
      </c>
      <c r="O1607" s="8"/>
      <c r="Q1607" s="16"/>
      <c r="R1607" s="16" t="s">
        <v>7823</v>
      </c>
      <c r="S1607" s="8"/>
      <c r="V1607" s="8" t="s">
        <v>7823</v>
      </c>
      <c r="X1607" s="8"/>
      <c r="Y1607" s="22"/>
      <c r="AC1607" s="8">
        <f t="shared" si="283"/>
        <v>6</v>
      </c>
      <c r="AD1607" s="8">
        <f t="shared" si="281"/>
        <v>0</v>
      </c>
      <c r="AE1607" s="8">
        <f t="shared" si="282"/>
        <v>0</v>
      </c>
      <c r="AF1607" s="8">
        <f t="shared" si="285"/>
        <v>0</v>
      </c>
      <c r="AG1607" s="3">
        <f t="shared" si="284"/>
        <v>6</v>
      </c>
    </row>
    <row r="1608" spans="1:33">
      <c r="A1608" s="3" t="s">
        <v>9601</v>
      </c>
      <c r="B1608" s="3" t="s">
        <v>9603</v>
      </c>
      <c r="C1608" s="2" t="s">
        <v>8983</v>
      </c>
      <c r="D1608" s="2" t="s">
        <v>6673</v>
      </c>
      <c r="E1608" s="2" t="s">
        <v>5349</v>
      </c>
      <c r="F1608" s="3" t="s">
        <v>1703</v>
      </c>
      <c r="H1608" s="8"/>
      <c r="I1608" s="8"/>
      <c r="J1608" s="72" t="s">
        <v>8688</v>
      </c>
      <c r="L1608" s="32"/>
      <c r="M1608" s="8"/>
      <c r="O1608" s="8"/>
      <c r="Q1608" s="16"/>
      <c r="R1608" s="16" t="s">
        <v>7823</v>
      </c>
      <c r="S1608" s="8"/>
      <c r="V1608" s="8"/>
      <c r="X1608" s="8"/>
      <c r="Y1608" s="22"/>
      <c r="AC1608" s="8">
        <f t="shared" si="283"/>
        <v>2</v>
      </c>
      <c r="AD1608" s="8">
        <f t="shared" si="281"/>
        <v>0</v>
      </c>
      <c r="AE1608" s="8">
        <f t="shared" si="282"/>
        <v>0</v>
      </c>
      <c r="AF1608" s="8">
        <f t="shared" si="285"/>
        <v>0</v>
      </c>
      <c r="AG1608" s="3">
        <f t="shared" si="284"/>
        <v>2</v>
      </c>
    </row>
    <row r="1609" spans="1:33">
      <c r="A1609" s="3" t="s">
        <v>9601</v>
      </c>
      <c r="B1609" s="3" t="s">
        <v>9603</v>
      </c>
      <c r="C1609" s="2" t="s">
        <v>8983</v>
      </c>
      <c r="D1609" s="2" t="s">
        <v>5285</v>
      </c>
      <c r="E1609" s="2" t="s">
        <v>10048</v>
      </c>
      <c r="F1609" s="3" t="s">
        <v>567</v>
      </c>
      <c r="H1609" s="8"/>
      <c r="I1609" s="8" t="s">
        <v>7823</v>
      </c>
      <c r="J1609" s="72" t="s">
        <v>7823</v>
      </c>
      <c r="L1609" s="32"/>
      <c r="M1609" s="8"/>
      <c r="O1609" s="8"/>
      <c r="Q1609" s="16"/>
      <c r="R1609" s="16" t="s">
        <v>7823</v>
      </c>
      <c r="S1609" s="8"/>
      <c r="V1609" s="8"/>
      <c r="X1609" s="8"/>
      <c r="Y1609" s="22"/>
      <c r="AC1609" s="8">
        <f>COUNTIF(G1609:Y1609,"X")+COUNTIF(G1609:Y1609, "X(e)")</f>
        <v>3</v>
      </c>
      <c r="AD1609" s="8">
        <f>COUNTIF(G1609:Y1609,"NB")</f>
        <v>0</v>
      </c>
      <c r="AE1609" s="8">
        <f>COUNTIF(G1609:Y1609,"V")</f>
        <v>0</v>
      </c>
      <c r="AF1609" s="8">
        <f>COUNTIF(G1609:Z1609,"IN")</f>
        <v>0</v>
      </c>
      <c r="AG1609" s="3">
        <f>SUM(AC1609:AF1609)</f>
        <v>3</v>
      </c>
    </row>
    <row r="1610" spans="1:33">
      <c r="A1610" s="3" t="s">
        <v>9601</v>
      </c>
      <c r="B1610" s="3" t="s">
        <v>9603</v>
      </c>
      <c r="C1610" s="2" t="s">
        <v>8972</v>
      </c>
      <c r="D1610" s="2" t="s">
        <v>5350</v>
      </c>
      <c r="E1610" s="2" t="s">
        <v>4390</v>
      </c>
      <c r="F1610" s="3" t="s">
        <v>1711</v>
      </c>
      <c r="H1610" s="8"/>
      <c r="I1610" s="8"/>
      <c r="J1610" s="72" t="s">
        <v>7823</v>
      </c>
      <c r="L1610" s="32" t="s">
        <v>7823</v>
      </c>
      <c r="M1610" s="8"/>
      <c r="N1610" s="8" t="s">
        <v>7823</v>
      </c>
      <c r="O1610" s="8" t="s">
        <v>7823</v>
      </c>
      <c r="P1610" s="8" t="s">
        <v>7823</v>
      </c>
      <c r="Q1610" s="16"/>
      <c r="R1610" s="16" t="s">
        <v>7823</v>
      </c>
      <c r="S1610" s="8" t="s">
        <v>7823</v>
      </c>
      <c r="V1610" s="8" t="s">
        <v>7823</v>
      </c>
      <c r="X1610" s="8"/>
      <c r="Y1610" s="22"/>
      <c r="AC1610" s="8">
        <f t="shared" si="283"/>
        <v>8</v>
      </c>
      <c r="AD1610" s="8">
        <f t="shared" si="281"/>
        <v>0</v>
      </c>
      <c r="AE1610" s="8">
        <f t="shared" si="282"/>
        <v>0</v>
      </c>
      <c r="AF1610" s="8">
        <f t="shared" si="285"/>
        <v>0</v>
      </c>
      <c r="AG1610" s="3">
        <f t="shared" si="284"/>
        <v>8</v>
      </c>
    </row>
    <row r="1611" spans="1:33">
      <c r="A1611" s="3" t="s">
        <v>9601</v>
      </c>
      <c r="B1611" s="3" t="s">
        <v>9603</v>
      </c>
      <c r="C1611" s="2" t="s">
        <v>8972</v>
      </c>
      <c r="D1611" s="2" t="s">
        <v>5557</v>
      </c>
      <c r="E1611" s="2" t="s">
        <v>4391</v>
      </c>
      <c r="F1611" s="3" t="s">
        <v>1397</v>
      </c>
      <c r="H1611" s="8"/>
      <c r="I1611" s="8" t="s">
        <v>7823</v>
      </c>
      <c r="J1611" s="72" t="s">
        <v>7823</v>
      </c>
      <c r="L1611" s="32"/>
      <c r="M1611" s="8"/>
      <c r="O1611" s="8"/>
      <c r="Q1611" s="16"/>
      <c r="R1611" s="16" t="s">
        <v>7823</v>
      </c>
      <c r="S1611" s="8"/>
      <c r="V1611" s="8"/>
      <c r="X1611" s="8"/>
      <c r="Y1611" s="22"/>
      <c r="AC1611" s="8">
        <f t="shared" si="283"/>
        <v>3</v>
      </c>
      <c r="AD1611" s="8">
        <f t="shared" si="281"/>
        <v>0</v>
      </c>
      <c r="AE1611" s="8">
        <f t="shared" si="282"/>
        <v>0</v>
      </c>
      <c r="AF1611" s="8">
        <f t="shared" si="285"/>
        <v>0</v>
      </c>
      <c r="AG1611" s="3">
        <f t="shared" si="284"/>
        <v>3</v>
      </c>
    </row>
    <row r="1612" spans="1:33">
      <c r="A1612" s="3" t="s">
        <v>9601</v>
      </c>
      <c r="B1612" s="3" t="s">
        <v>9603</v>
      </c>
      <c r="C1612" s="2" t="s">
        <v>9189</v>
      </c>
      <c r="D1612" s="2" t="s">
        <v>4881</v>
      </c>
      <c r="E1612" s="2" t="s">
        <v>5215</v>
      </c>
      <c r="F1612" s="3" t="s">
        <v>1694</v>
      </c>
      <c r="H1612" s="8"/>
      <c r="I1612" s="8" t="s">
        <v>7823</v>
      </c>
      <c r="J1612" s="72" t="s">
        <v>7823</v>
      </c>
      <c r="L1612" s="32" t="s">
        <v>7823</v>
      </c>
      <c r="M1612" s="8"/>
      <c r="N1612" s="8" t="s">
        <v>7823</v>
      </c>
      <c r="O1612" s="8"/>
      <c r="Q1612" s="16"/>
      <c r="R1612" s="16" t="s">
        <v>7823</v>
      </c>
      <c r="S1612" s="8"/>
      <c r="V1612" s="8"/>
      <c r="X1612" s="8"/>
      <c r="Y1612" s="22"/>
      <c r="AC1612" s="8">
        <f t="shared" si="283"/>
        <v>5</v>
      </c>
      <c r="AD1612" s="8">
        <f t="shared" si="281"/>
        <v>0</v>
      </c>
      <c r="AE1612" s="8">
        <f t="shared" si="282"/>
        <v>0</v>
      </c>
      <c r="AF1612" s="8">
        <f t="shared" si="285"/>
        <v>0</v>
      </c>
      <c r="AG1612" s="3">
        <f t="shared" si="284"/>
        <v>5</v>
      </c>
    </row>
    <row r="1613" spans="1:33">
      <c r="A1613" s="3" t="s">
        <v>9601</v>
      </c>
      <c r="B1613" s="3" t="s">
        <v>9603</v>
      </c>
      <c r="C1613" s="2" t="s">
        <v>8513</v>
      </c>
      <c r="D1613" s="2" t="s">
        <v>5216</v>
      </c>
      <c r="E1613" s="2" t="s">
        <v>5178</v>
      </c>
      <c r="F1613" s="3" t="s">
        <v>1702</v>
      </c>
      <c r="H1613" s="8"/>
      <c r="I1613" s="8"/>
      <c r="L1613" s="32" t="s">
        <v>7823</v>
      </c>
      <c r="M1613" s="8"/>
      <c r="O1613" s="8"/>
      <c r="Q1613" s="16"/>
      <c r="S1613" s="8"/>
      <c r="V1613" s="8"/>
      <c r="X1613" s="8"/>
      <c r="Y1613" s="22"/>
      <c r="AC1613" s="8">
        <f t="shared" si="283"/>
        <v>1</v>
      </c>
      <c r="AD1613" s="8">
        <f t="shared" si="281"/>
        <v>0</v>
      </c>
      <c r="AE1613" s="8">
        <f t="shared" si="282"/>
        <v>0</v>
      </c>
      <c r="AF1613" s="8">
        <f t="shared" si="285"/>
        <v>0</v>
      </c>
      <c r="AG1613" s="3">
        <f t="shared" si="284"/>
        <v>1</v>
      </c>
    </row>
    <row r="1614" spans="1:33">
      <c r="A1614" s="3" t="s">
        <v>9601</v>
      </c>
      <c r="B1614" s="3" t="s">
        <v>9603</v>
      </c>
      <c r="C1614" s="2" t="s">
        <v>8523</v>
      </c>
      <c r="D1614" s="2" t="s">
        <v>5886</v>
      </c>
      <c r="E1614" s="2" t="s">
        <v>5179</v>
      </c>
      <c r="F1614" s="3" t="s">
        <v>1700</v>
      </c>
      <c r="H1614" s="8"/>
      <c r="I1614" s="8" t="s">
        <v>7823</v>
      </c>
      <c r="J1614" s="72" t="s">
        <v>7823</v>
      </c>
      <c r="L1614" s="32" t="s">
        <v>7823</v>
      </c>
      <c r="M1614" s="8"/>
      <c r="N1614" s="8" t="s">
        <v>7823</v>
      </c>
      <c r="O1614" s="8" t="s">
        <v>7823</v>
      </c>
      <c r="P1614" s="8" t="s">
        <v>7823</v>
      </c>
      <c r="Q1614" s="16"/>
      <c r="R1614" s="16" t="s">
        <v>7823</v>
      </c>
      <c r="S1614" s="8" t="s">
        <v>7823</v>
      </c>
      <c r="T1614" s="16" t="s">
        <v>7823</v>
      </c>
      <c r="V1614" s="8" t="s">
        <v>7823</v>
      </c>
      <c r="X1614" s="8"/>
      <c r="Y1614" s="22"/>
      <c r="AC1614" s="8">
        <f t="shared" si="283"/>
        <v>10</v>
      </c>
      <c r="AD1614" s="8">
        <f t="shared" si="281"/>
        <v>0</v>
      </c>
      <c r="AE1614" s="8">
        <f t="shared" si="282"/>
        <v>0</v>
      </c>
      <c r="AF1614" s="8">
        <f t="shared" si="285"/>
        <v>0</v>
      </c>
      <c r="AG1614" s="3">
        <f t="shared" si="284"/>
        <v>10</v>
      </c>
    </row>
    <row r="1615" spans="1:33">
      <c r="A1615" s="3" t="s">
        <v>9601</v>
      </c>
      <c r="B1615" s="3" t="s">
        <v>9603</v>
      </c>
      <c r="C1615" s="2" t="s">
        <v>8390</v>
      </c>
      <c r="D1615" s="2" t="s">
        <v>7617</v>
      </c>
      <c r="E1615" s="2" t="s">
        <v>4228</v>
      </c>
      <c r="F1615" s="3" t="s">
        <v>1556</v>
      </c>
      <c r="H1615" s="8"/>
      <c r="I1615" s="8"/>
      <c r="J1615" s="72" t="s">
        <v>7823</v>
      </c>
      <c r="L1615" s="32" t="s">
        <v>7823</v>
      </c>
      <c r="M1615" s="8"/>
      <c r="O1615" s="8" t="s">
        <v>7823</v>
      </c>
      <c r="P1615" s="8" t="s">
        <v>7823</v>
      </c>
      <c r="Q1615" s="16"/>
      <c r="R1615" s="16" t="s">
        <v>7823</v>
      </c>
      <c r="S1615" s="8" t="s">
        <v>7823</v>
      </c>
      <c r="V1615" s="8" t="s">
        <v>7823</v>
      </c>
      <c r="X1615" s="8"/>
      <c r="Y1615" s="22"/>
      <c r="AC1615" s="8">
        <f t="shared" si="283"/>
        <v>7</v>
      </c>
      <c r="AD1615" s="8">
        <f t="shared" si="281"/>
        <v>0</v>
      </c>
      <c r="AE1615" s="8">
        <f t="shared" si="282"/>
        <v>0</v>
      </c>
      <c r="AF1615" s="8">
        <f t="shared" si="285"/>
        <v>0</v>
      </c>
      <c r="AG1615" s="3">
        <f t="shared" si="284"/>
        <v>7</v>
      </c>
    </row>
    <row r="1616" spans="1:33">
      <c r="A1616" s="3" t="s">
        <v>9601</v>
      </c>
      <c r="B1616" s="3" t="s">
        <v>9603</v>
      </c>
      <c r="C1616" s="2" t="s">
        <v>8390</v>
      </c>
      <c r="D1616" s="2" t="s">
        <v>4381</v>
      </c>
      <c r="E1616" s="2" t="s">
        <v>4226</v>
      </c>
      <c r="F1616" s="3" t="s">
        <v>1546</v>
      </c>
      <c r="H1616" s="8"/>
      <c r="I1616" s="8"/>
      <c r="L1616" s="32"/>
      <c r="M1616" s="8"/>
      <c r="O1616" s="8"/>
      <c r="Q1616" s="16"/>
      <c r="R1616" s="23" t="s">
        <v>8991</v>
      </c>
      <c r="S1616" s="8"/>
      <c r="V1616" s="8"/>
      <c r="X1616" s="8"/>
      <c r="Y1616" s="22"/>
      <c r="AC1616" s="8">
        <f t="shared" si="283"/>
        <v>1</v>
      </c>
      <c r="AD1616" s="8">
        <f t="shared" si="281"/>
        <v>0</v>
      </c>
      <c r="AE1616" s="8">
        <f t="shared" si="282"/>
        <v>0</v>
      </c>
      <c r="AF1616" s="8">
        <f t="shared" si="285"/>
        <v>0</v>
      </c>
      <c r="AG1616" s="3">
        <f t="shared" si="284"/>
        <v>1</v>
      </c>
    </row>
    <row r="1617" spans="1:33">
      <c r="A1617" s="3" t="s">
        <v>9601</v>
      </c>
      <c r="B1617" s="3" t="s">
        <v>9603</v>
      </c>
      <c r="C1617" s="2" t="s">
        <v>9902</v>
      </c>
      <c r="D1617" s="2" t="s">
        <v>8394</v>
      </c>
      <c r="E1617" s="2" t="s">
        <v>9903</v>
      </c>
      <c r="F1617" s="3" t="s">
        <v>1265</v>
      </c>
      <c r="H1617" s="8"/>
      <c r="I1617" s="8"/>
      <c r="J1617" s="72" t="s">
        <v>7823</v>
      </c>
      <c r="L1617" s="32" t="s">
        <v>7823</v>
      </c>
      <c r="M1617" s="8"/>
      <c r="N1617" s="8" t="s">
        <v>7823</v>
      </c>
      <c r="O1617" s="8"/>
      <c r="Q1617" s="16"/>
      <c r="R1617" s="16" t="s">
        <v>7823</v>
      </c>
      <c r="S1617" s="8"/>
      <c r="V1617" s="8"/>
      <c r="X1617" s="8"/>
      <c r="Y1617" s="22"/>
      <c r="AC1617" s="8">
        <f t="shared" si="283"/>
        <v>4</v>
      </c>
      <c r="AD1617" s="8">
        <f t="shared" ref="AD1617:AD1688" si="291">COUNTIF(G1617:Y1617,"NB")</f>
        <v>0</v>
      </c>
      <c r="AE1617" s="8">
        <f t="shared" ref="AE1617:AE1688" si="292">COUNTIF(G1617:Y1617,"V")</f>
        <v>0</v>
      </c>
      <c r="AF1617" s="8">
        <f t="shared" si="285"/>
        <v>0</v>
      </c>
      <c r="AG1617" s="3">
        <f t="shared" si="284"/>
        <v>4</v>
      </c>
    </row>
    <row r="1618" spans="1:33">
      <c r="A1618" s="3" t="s">
        <v>9601</v>
      </c>
      <c r="B1618" s="3" t="s">
        <v>9603</v>
      </c>
      <c r="C1618" s="2" t="s">
        <v>9902</v>
      </c>
      <c r="D1618" s="2" t="s">
        <v>4293</v>
      </c>
      <c r="E1618" s="2" t="s">
        <v>9904</v>
      </c>
      <c r="F1618" s="3" t="s">
        <v>1258</v>
      </c>
      <c r="H1618" s="8"/>
      <c r="I1618" s="8"/>
      <c r="J1618" s="72" t="s">
        <v>7823</v>
      </c>
      <c r="L1618" s="32"/>
      <c r="M1618" s="8"/>
      <c r="O1618" s="8"/>
      <c r="P1618" s="8" t="s">
        <v>7823</v>
      </c>
      <c r="Q1618" s="16"/>
      <c r="S1618" s="8"/>
      <c r="V1618" s="8" t="s">
        <v>7823</v>
      </c>
      <c r="X1618" s="8"/>
      <c r="Y1618" s="22"/>
      <c r="AC1618" s="8">
        <f t="shared" si="283"/>
        <v>3</v>
      </c>
      <c r="AD1618" s="8">
        <f t="shared" si="291"/>
        <v>0</v>
      </c>
      <c r="AE1618" s="8">
        <f t="shared" si="292"/>
        <v>0</v>
      </c>
      <c r="AF1618" s="8">
        <f t="shared" si="285"/>
        <v>0</v>
      </c>
      <c r="AG1618" s="3">
        <f t="shared" si="284"/>
        <v>3</v>
      </c>
    </row>
    <row r="1619" spans="1:33">
      <c r="A1619" s="3" t="s">
        <v>9601</v>
      </c>
      <c r="B1619" s="3" t="s">
        <v>9603</v>
      </c>
      <c r="C1619" s="2" t="s">
        <v>9902</v>
      </c>
      <c r="D1619" s="2" t="s">
        <v>6919</v>
      </c>
      <c r="E1619" s="2" t="s">
        <v>9905</v>
      </c>
      <c r="F1619" s="3" t="s">
        <v>2011</v>
      </c>
      <c r="H1619" s="8"/>
      <c r="I1619" s="8" t="s">
        <v>7823</v>
      </c>
      <c r="J1619" s="72" t="s">
        <v>7823</v>
      </c>
      <c r="L1619" s="32" t="s">
        <v>7823</v>
      </c>
      <c r="M1619" s="8"/>
      <c r="N1619" s="8" t="s">
        <v>7823</v>
      </c>
      <c r="O1619" s="8"/>
      <c r="Q1619" s="16"/>
      <c r="R1619" s="16" t="s">
        <v>7823</v>
      </c>
      <c r="S1619" s="8"/>
      <c r="V1619" s="8"/>
      <c r="X1619" s="8"/>
      <c r="Y1619" s="22"/>
      <c r="AC1619" s="8">
        <f t="shared" si="283"/>
        <v>5</v>
      </c>
      <c r="AD1619" s="8">
        <f t="shared" si="291"/>
        <v>0</v>
      </c>
      <c r="AE1619" s="8">
        <f t="shared" si="292"/>
        <v>0</v>
      </c>
      <c r="AF1619" s="8">
        <f t="shared" si="285"/>
        <v>0</v>
      </c>
      <c r="AG1619" s="3">
        <f t="shared" si="284"/>
        <v>5</v>
      </c>
    </row>
    <row r="1620" spans="1:33">
      <c r="A1620" s="3" t="s">
        <v>9601</v>
      </c>
      <c r="B1620" s="3" t="s">
        <v>9603</v>
      </c>
      <c r="C1620" s="2" t="s">
        <v>9902</v>
      </c>
      <c r="D1620" s="2" t="s">
        <v>4383</v>
      </c>
      <c r="E1620" s="2" t="s">
        <v>9906</v>
      </c>
      <c r="F1620" s="3" t="s">
        <v>1407</v>
      </c>
      <c r="H1620" s="8"/>
      <c r="I1620" s="8"/>
      <c r="J1620" s="72" t="s">
        <v>7823</v>
      </c>
      <c r="L1620" s="32" t="s">
        <v>7823</v>
      </c>
      <c r="M1620" s="8"/>
      <c r="N1620" s="8" t="s">
        <v>7823</v>
      </c>
      <c r="O1620" s="8" t="s">
        <v>7823</v>
      </c>
      <c r="P1620" s="8" t="s">
        <v>7823</v>
      </c>
      <c r="Q1620" s="16"/>
      <c r="R1620" s="16" t="s">
        <v>7823</v>
      </c>
      <c r="S1620" s="8" t="s">
        <v>7823</v>
      </c>
      <c r="V1620" s="8" t="s">
        <v>7823</v>
      </c>
      <c r="X1620" s="8"/>
      <c r="Y1620" s="22"/>
      <c r="AC1620" s="8">
        <f t="shared" si="283"/>
        <v>8</v>
      </c>
      <c r="AD1620" s="8">
        <f t="shared" si="291"/>
        <v>0</v>
      </c>
      <c r="AE1620" s="8">
        <f t="shared" si="292"/>
        <v>0</v>
      </c>
      <c r="AF1620" s="8">
        <f t="shared" si="285"/>
        <v>0</v>
      </c>
      <c r="AG1620" s="3">
        <f t="shared" si="284"/>
        <v>8</v>
      </c>
    </row>
    <row r="1621" spans="1:33">
      <c r="A1621" s="3" t="s">
        <v>9601</v>
      </c>
      <c r="B1621" s="3" t="s">
        <v>9603</v>
      </c>
      <c r="C1621" s="2" t="s">
        <v>9902</v>
      </c>
      <c r="D1621" s="2" t="s">
        <v>8019</v>
      </c>
      <c r="E1621" s="2" t="s">
        <v>9907</v>
      </c>
      <c r="F1621" s="3" t="s">
        <v>8711</v>
      </c>
      <c r="H1621" s="8"/>
      <c r="I1621" s="8" t="s">
        <v>7823</v>
      </c>
      <c r="J1621" s="72" t="s">
        <v>7823</v>
      </c>
      <c r="L1621" s="32"/>
      <c r="M1621" s="8"/>
      <c r="O1621" s="8"/>
      <c r="Q1621" s="16"/>
      <c r="R1621" s="16" t="s">
        <v>7823</v>
      </c>
      <c r="S1621" s="8"/>
      <c r="V1621" s="8"/>
      <c r="X1621" s="8"/>
      <c r="Y1621" s="22"/>
      <c r="AC1621" s="8">
        <f t="shared" si="283"/>
        <v>3</v>
      </c>
      <c r="AD1621" s="8">
        <f t="shared" si="291"/>
        <v>0</v>
      </c>
      <c r="AE1621" s="8">
        <f t="shared" si="292"/>
        <v>0</v>
      </c>
      <c r="AF1621" s="8">
        <f t="shared" si="285"/>
        <v>0</v>
      </c>
      <c r="AG1621" s="3">
        <f t="shared" si="284"/>
        <v>3</v>
      </c>
    </row>
    <row r="1622" spans="1:33">
      <c r="A1622" s="3" t="s">
        <v>9601</v>
      </c>
      <c r="B1622" s="3" t="s">
        <v>9603</v>
      </c>
      <c r="C1622" s="2" t="s">
        <v>9902</v>
      </c>
      <c r="D1622" s="2" t="s">
        <v>8203</v>
      </c>
      <c r="E1622" s="2" t="s">
        <v>9908</v>
      </c>
      <c r="F1622" s="3" t="s">
        <v>7834</v>
      </c>
      <c r="H1622" s="8"/>
      <c r="I1622" s="8" t="s">
        <v>7823</v>
      </c>
      <c r="L1622" s="32"/>
      <c r="M1622" s="8"/>
      <c r="O1622" s="8"/>
      <c r="P1622" s="8"/>
      <c r="Q1622" s="16"/>
      <c r="R1622" s="16" t="s">
        <v>7823</v>
      </c>
      <c r="S1622" s="8"/>
      <c r="V1622" s="8"/>
      <c r="X1622" s="8"/>
      <c r="Y1622" s="22"/>
      <c r="AC1622" s="8">
        <f t="shared" si="283"/>
        <v>2</v>
      </c>
      <c r="AD1622" s="8">
        <f t="shared" si="291"/>
        <v>0</v>
      </c>
      <c r="AE1622" s="8">
        <f t="shared" si="292"/>
        <v>0</v>
      </c>
      <c r="AF1622" s="8">
        <f t="shared" si="285"/>
        <v>0</v>
      </c>
      <c r="AG1622" s="3">
        <f t="shared" si="284"/>
        <v>2</v>
      </c>
    </row>
    <row r="1623" spans="1:33">
      <c r="A1623" s="3" t="s">
        <v>9601</v>
      </c>
      <c r="B1623" s="3" t="s">
        <v>9603</v>
      </c>
      <c r="C1623" s="2" t="s">
        <v>9902</v>
      </c>
      <c r="D1623" s="2" t="s">
        <v>8204</v>
      </c>
      <c r="E1623" s="2" t="s">
        <v>9909</v>
      </c>
      <c r="F1623" s="3" t="s">
        <v>8193</v>
      </c>
      <c r="H1623" s="8"/>
      <c r="I1623" s="8"/>
      <c r="J1623" s="73" t="s">
        <v>8991</v>
      </c>
      <c r="L1623" s="32"/>
      <c r="M1623" s="8"/>
      <c r="O1623" s="8"/>
      <c r="Q1623" s="16"/>
      <c r="S1623" s="8"/>
      <c r="V1623" s="8"/>
      <c r="X1623" s="8"/>
      <c r="Y1623" s="22"/>
      <c r="AC1623" s="8">
        <f>COUNTIF(G1623:Y1623,"X")+COUNTIF(G1623:Y1623, "X(e)")</f>
        <v>1</v>
      </c>
      <c r="AD1623" s="8">
        <f>COUNTIF(G1623:Y1623,"NB")</f>
        <v>0</v>
      </c>
      <c r="AE1623" s="8">
        <f>COUNTIF(G1623:Y1623,"V")</f>
        <v>0</v>
      </c>
      <c r="AF1623" s="8">
        <f>COUNTIF(G1623:Z1623,"IN")</f>
        <v>0</v>
      </c>
      <c r="AG1623" s="3">
        <f>SUM(AC1623:AF1623)</f>
        <v>1</v>
      </c>
    </row>
    <row r="1624" spans="1:33">
      <c r="A1624" s="3" t="s">
        <v>9601</v>
      </c>
      <c r="B1624" s="3" t="s">
        <v>9603</v>
      </c>
      <c r="C1624" s="2" t="s">
        <v>9902</v>
      </c>
      <c r="D1624" s="2" t="s">
        <v>5049</v>
      </c>
      <c r="E1624" s="2" t="s">
        <v>9910</v>
      </c>
      <c r="F1624" s="3" t="s">
        <v>1549</v>
      </c>
      <c r="H1624" s="8"/>
      <c r="I1624" s="8"/>
      <c r="J1624" s="72" t="s">
        <v>7823</v>
      </c>
      <c r="L1624" s="32"/>
      <c r="M1624" s="8"/>
      <c r="O1624" s="8"/>
      <c r="Q1624" s="16"/>
      <c r="S1624" s="8"/>
      <c r="V1624" s="8" t="s">
        <v>7823</v>
      </c>
      <c r="X1624" s="8"/>
      <c r="Y1624" s="22"/>
      <c r="AC1624" s="8">
        <f t="shared" si="283"/>
        <v>2</v>
      </c>
      <c r="AD1624" s="8">
        <f t="shared" si="291"/>
        <v>0</v>
      </c>
      <c r="AE1624" s="8">
        <f t="shared" si="292"/>
        <v>0</v>
      </c>
      <c r="AF1624" s="8">
        <f t="shared" si="285"/>
        <v>0</v>
      </c>
      <c r="AG1624" s="3">
        <f t="shared" si="284"/>
        <v>2</v>
      </c>
    </row>
    <row r="1625" spans="1:33">
      <c r="A1625" s="3" t="s">
        <v>9601</v>
      </c>
      <c r="B1625" s="3" t="s">
        <v>9603</v>
      </c>
      <c r="C1625" s="2" t="s">
        <v>8964</v>
      </c>
      <c r="D1625" s="2" t="s">
        <v>4887</v>
      </c>
      <c r="E1625" s="2" t="s">
        <v>4562</v>
      </c>
      <c r="F1625" s="3" t="s">
        <v>1269</v>
      </c>
      <c r="H1625" s="8"/>
      <c r="I1625" s="8"/>
      <c r="J1625" s="72" t="s">
        <v>7823</v>
      </c>
      <c r="L1625" s="32" t="s">
        <v>7823</v>
      </c>
      <c r="M1625" s="8"/>
      <c r="O1625" s="8"/>
      <c r="P1625" s="8" t="s">
        <v>7823</v>
      </c>
      <c r="Q1625" s="16"/>
      <c r="S1625" s="8" t="s">
        <v>7823</v>
      </c>
      <c r="T1625" s="16" t="s">
        <v>7823</v>
      </c>
      <c r="V1625" s="8" t="s">
        <v>7823</v>
      </c>
      <c r="X1625" s="8"/>
      <c r="Y1625" s="22"/>
      <c r="AC1625" s="8">
        <f t="shared" si="283"/>
        <v>6</v>
      </c>
      <c r="AD1625" s="8">
        <f t="shared" si="291"/>
        <v>0</v>
      </c>
      <c r="AE1625" s="8">
        <f t="shared" si="292"/>
        <v>0</v>
      </c>
      <c r="AF1625" s="8">
        <f t="shared" si="285"/>
        <v>0</v>
      </c>
      <c r="AG1625" s="3">
        <f t="shared" si="284"/>
        <v>6</v>
      </c>
    </row>
    <row r="1626" spans="1:33">
      <c r="A1626" s="3" t="s">
        <v>9601</v>
      </c>
      <c r="B1626" s="3" t="s">
        <v>9603</v>
      </c>
      <c r="C1626" s="2" t="s">
        <v>9911</v>
      </c>
      <c r="D1626" s="2" t="s">
        <v>4563</v>
      </c>
      <c r="E1626" s="2" t="s">
        <v>9912</v>
      </c>
      <c r="F1626" s="3" t="s">
        <v>1409</v>
      </c>
      <c r="H1626" s="8"/>
      <c r="I1626" s="8"/>
      <c r="L1626" s="32" t="s">
        <v>7823</v>
      </c>
      <c r="M1626" s="8"/>
      <c r="N1626" s="8" t="s">
        <v>7823</v>
      </c>
      <c r="O1626" s="8"/>
      <c r="Q1626" s="16"/>
      <c r="S1626" s="8"/>
      <c r="V1626" s="8"/>
      <c r="X1626" s="8"/>
      <c r="Y1626" s="22"/>
      <c r="AC1626" s="8">
        <f t="shared" si="283"/>
        <v>2</v>
      </c>
      <c r="AD1626" s="8">
        <f t="shared" si="291"/>
        <v>0</v>
      </c>
      <c r="AE1626" s="8">
        <f t="shared" si="292"/>
        <v>0</v>
      </c>
      <c r="AF1626" s="8">
        <f t="shared" si="285"/>
        <v>0</v>
      </c>
      <c r="AG1626" s="3">
        <f t="shared" si="284"/>
        <v>2</v>
      </c>
    </row>
    <row r="1627" spans="1:33">
      <c r="A1627" s="3" t="s">
        <v>9601</v>
      </c>
      <c r="B1627" s="3" t="s">
        <v>9603</v>
      </c>
      <c r="C1627" s="2" t="s">
        <v>9913</v>
      </c>
      <c r="D1627" s="2" t="s">
        <v>6643</v>
      </c>
      <c r="E1627" s="2" t="s">
        <v>9914</v>
      </c>
      <c r="F1627" s="3" t="s">
        <v>1283</v>
      </c>
      <c r="H1627" s="8"/>
      <c r="I1627" s="8"/>
      <c r="L1627" s="32"/>
      <c r="M1627" s="8"/>
      <c r="N1627" s="8" t="s">
        <v>7823</v>
      </c>
      <c r="O1627" s="8"/>
      <c r="Q1627" s="16"/>
      <c r="R1627" s="16" t="s">
        <v>7823</v>
      </c>
      <c r="S1627" s="8"/>
      <c r="V1627" s="8"/>
      <c r="X1627" s="8"/>
      <c r="Y1627" s="22"/>
      <c r="AC1627" s="8">
        <f t="shared" ref="AC1627:AC1633" si="293">COUNTIF(G1627:Y1627,"X")+COUNTIF(G1627:Y1627, "X(e)")</f>
        <v>2</v>
      </c>
      <c r="AD1627" s="8">
        <f t="shared" ref="AD1627:AD1633" si="294">COUNTIF(G1627:Y1627,"NB")</f>
        <v>0</v>
      </c>
      <c r="AE1627" s="8">
        <f t="shared" ref="AE1627:AE1633" si="295">COUNTIF(G1627:Y1627,"V")</f>
        <v>0</v>
      </c>
      <c r="AF1627" s="8">
        <f t="shared" ref="AF1627:AF1635" si="296">COUNTIF(G1627:Z1627,"IN")</f>
        <v>0</v>
      </c>
      <c r="AG1627" s="3">
        <f t="shared" ref="AG1627:AG1635" si="297">SUM(AC1627:AF1627)</f>
        <v>2</v>
      </c>
    </row>
    <row r="1628" spans="1:33">
      <c r="A1628" s="3" t="s">
        <v>9601</v>
      </c>
      <c r="B1628" s="3" t="s">
        <v>9603</v>
      </c>
      <c r="C1628" s="2" t="s">
        <v>9915</v>
      </c>
      <c r="D1628" s="2" t="s">
        <v>9916</v>
      </c>
      <c r="E1628" s="2" t="s">
        <v>9917</v>
      </c>
      <c r="F1628" s="3" t="s">
        <v>247</v>
      </c>
      <c r="H1628" s="8"/>
      <c r="I1628" s="8"/>
      <c r="L1628" s="32" t="s">
        <v>7823</v>
      </c>
      <c r="M1628" s="8"/>
      <c r="O1628" s="8"/>
      <c r="Q1628" s="16"/>
      <c r="S1628" s="8"/>
      <c r="V1628" s="8" t="s">
        <v>7823</v>
      </c>
      <c r="X1628" s="8"/>
      <c r="Y1628" s="22"/>
      <c r="AC1628" s="8">
        <f t="shared" si="293"/>
        <v>2</v>
      </c>
      <c r="AD1628" s="8">
        <f t="shared" si="294"/>
        <v>0</v>
      </c>
      <c r="AE1628" s="8">
        <f t="shared" si="295"/>
        <v>0</v>
      </c>
      <c r="AF1628" s="8">
        <f t="shared" si="296"/>
        <v>0</v>
      </c>
      <c r="AG1628" s="3">
        <f t="shared" si="297"/>
        <v>2</v>
      </c>
    </row>
    <row r="1629" spans="1:33">
      <c r="A1629" s="3" t="s">
        <v>9601</v>
      </c>
      <c r="B1629" s="3" t="s">
        <v>9603</v>
      </c>
      <c r="C1629" s="2" t="s">
        <v>9915</v>
      </c>
      <c r="D1629" s="2" t="s">
        <v>4903</v>
      </c>
      <c r="E1629" s="2" t="s">
        <v>9918</v>
      </c>
      <c r="F1629" s="3" t="s">
        <v>845</v>
      </c>
      <c r="H1629" s="8"/>
      <c r="I1629" s="8"/>
      <c r="L1629" s="32" t="s">
        <v>7823</v>
      </c>
      <c r="M1629" s="8"/>
      <c r="N1629" s="8" t="s">
        <v>7823</v>
      </c>
      <c r="O1629" s="8"/>
      <c r="Q1629" s="16"/>
      <c r="S1629" s="8"/>
      <c r="V1629" s="8"/>
      <c r="X1629" s="8"/>
      <c r="Y1629" s="22"/>
      <c r="AC1629" s="8">
        <f t="shared" si="293"/>
        <v>2</v>
      </c>
      <c r="AD1629" s="8">
        <f t="shared" si="294"/>
        <v>0</v>
      </c>
      <c r="AE1629" s="8">
        <f t="shared" si="295"/>
        <v>0</v>
      </c>
      <c r="AF1629" s="8">
        <f t="shared" si="296"/>
        <v>0</v>
      </c>
      <c r="AG1629" s="3">
        <f t="shared" si="297"/>
        <v>2</v>
      </c>
    </row>
    <row r="1630" spans="1:33">
      <c r="A1630" s="3" t="s">
        <v>9601</v>
      </c>
      <c r="B1630" s="3" t="s">
        <v>9603</v>
      </c>
      <c r="C1630" s="2" t="s">
        <v>9915</v>
      </c>
      <c r="D1630" s="2" t="s">
        <v>8715</v>
      </c>
      <c r="E1630" s="2" t="s">
        <v>9919</v>
      </c>
      <c r="F1630" s="3" t="s">
        <v>707</v>
      </c>
      <c r="H1630" s="8"/>
      <c r="I1630" s="8"/>
      <c r="L1630" s="32" t="s">
        <v>7823</v>
      </c>
      <c r="M1630" s="8"/>
      <c r="N1630" s="8" t="s">
        <v>7823</v>
      </c>
      <c r="O1630" s="8"/>
      <c r="Q1630" s="16"/>
      <c r="S1630" s="8"/>
      <c r="V1630" s="8"/>
      <c r="X1630" s="8"/>
      <c r="Y1630" s="22"/>
      <c r="AC1630" s="8">
        <f t="shared" si="293"/>
        <v>2</v>
      </c>
      <c r="AD1630" s="8">
        <f t="shared" si="294"/>
        <v>0</v>
      </c>
      <c r="AE1630" s="8">
        <f t="shared" si="295"/>
        <v>0</v>
      </c>
      <c r="AF1630" s="8">
        <f t="shared" si="296"/>
        <v>0</v>
      </c>
      <c r="AG1630" s="3">
        <f t="shared" si="297"/>
        <v>2</v>
      </c>
    </row>
    <row r="1631" spans="1:33">
      <c r="A1631" s="3" t="s">
        <v>9601</v>
      </c>
      <c r="B1631" s="3" t="s">
        <v>9603</v>
      </c>
      <c r="C1631" s="2" t="s">
        <v>9920</v>
      </c>
      <c r="D1631" s="2" t="s">
        <v>5925</v>
      </c>
      <c r="E1631" s="2" t="s">
        <v>9921</v>
      </c>
      <c r="F1631" s="3" t="s">
        <v>449</v>
      </c>
      <c r="H1631" s="8"/>
      <c r="I1631" s="8" t="s">
        <v>7823</v>
      </c>
      <c r="J1631" s="72" t="s">
        <v>7823</v>
      </c>
      <c r="L1631" s="32" t="s">
        <v>7823</v>
      </c>
      <c r="M1631" s="8"/>
      <c r="O1631" s="8"/>
      <c r="Q1631" s="16"/>
      <c r="R1631" s="16" t="s">
        <v>7823</v>
      </c>
      <c r="S1631" s="8"/>
      <c r="V1631" s="8"/>
      <c r="X1631" s="8"/>
      <c r="Y1631" s="22"/>
      <c r="AC1631" s="8">
        <f t="shared" si="293"/>
        <v>4</v>
      </c>
      <c r="AD1631" s="8">
        <f t="shared" si="294"/>
        <v>0</v>
      </c>
      <c r="AE1631" s="8">
        <f t="shared" si="295"/>
        <v>0</v>
      </c>
      <c r="AF1631" s="8">
        <f t="shared" si="296"/>
        <v>0</v>
      </c>
      <c r="AG1631" s="3">
        <f t="shared" si="297"/>
        <v>4</v>
      </c>
    </row>
    <row r="1632" spans="1:33">
      <c r="A1632" s="3" t="s">
        <v>9601</v>
      </c>
      <c r="B1632" s="3" t="s">
        <v>9603</v>
      </c>
      <c r="C1632" s="2" t="s">
        <v>9920</v>
      </c>
      <c r="D1632" s="2" t="s">
        <v>6263</v>
      </c>
      <c r="E1632" s="2" t="s">
        <v>9922</v>
      </c>
      <c r="F1632" s="3" t="s">
        <v>450</v>
      </c>
      <c r="H1632" s="8"/>
      <c r="I1632" s="8"/>
      <c r="L1632" s="32"/>
      <c r="M1632" s="8"/>
      <c r="N1632" s="8" t="s">
        <v>7823</v>
      </c>
      <c r="O1632" s="8"/>
      <c r="Q1632" s="16"/>
      <c r="R1632" s="16" t="s">
        <v>7823</v>
      </c>
      <c r="S1632" s="8"/>
      <c r="V1632" s="8"/>
      <c r="X1632" s="8"/>
      <c r="Y1632" s="22"/>
      <c r="AC1632" s="8">
        <f t="shared" si="293"/>
        <v>2</v>
      </c>
      <c r="AD1632" s="8">
        <f t="shared" si="294"/>
        <v>0</v>
      </c>
      <c r="AE1632" s="8">
        <f t="shared" si="295"/>
        <v>0</v>
      </c>
      <c r="AF1632" s="8">
        <f t="shared" si="296"/>
        <v>0</v>
      </c>
      <c r="AG1632" s="3">
        <f t="shared" si="297"/>
        <v>2</v>
      </c>
    </row>
    <row r="1633" spans="1:33">
      <c r="A1633" s="3" t="s">
        <v>9601</v>
      </c>
      <c r="B1633" s="3" t="s">
        <v>9603</v>
      </c>
      <c r="C1633" s="2" t="s">
        <v>9923</v>
      </c>
      <c r="D1633" s="2" t="s">
        <v>10070</v>
      </c>
      <c r="E1633" s="2" t="s">
        <v>10071</v>
      </c>
      <c r="F1633" s="3" t="s">
        <v>10072</v>
      </c>
      <c r="H1633" s="8"/>
      <c r="I1633" s="8"/>
      <c r="L1633" s="32"/>
      <c r="M1633" s="8"/>
      <c r="O1633" s="8"/>
      <c r="Q1633" s="16"/>
      <c r="R1633" s="23" t="s">
        <v>8991</v>
      </c>
      <c r="S1633" s="8"/>
      <c r="V1633" s="8"/>
      <c r="X1633" s="8"/>
      <c r="Y1633" s="22"/>
      <c r="AC1633" s="8">
        <f t="shared" si="293"/>
        <v>1</v>
      </c>
      <c r="AD1633" s="8">
        <f t="shared" si="294"/>
        <v>0</v>
      </c>
      <c r="AE1633" s="8">
        <f t="shared" si="295"/>
        <v>0</v>
      </c>
      <c r="AF1633" s="8">
        <f t="shared" si="296"/>
        <v>0</v>
      </c>
      <c r="AG1633" s="3">
        <f t="shared" si="297"/>
        <v>1</v>
      </c>
    </row>
    <row r="1634" spans="1:33">
      <c r="A1634" s="3" t="s">
        <v>9601</v>
      </c>
      <c r="B1634" s="3" t="s">
        <v>9603</v>
      </c>
      <c r="C1634" s="2" t="s">
        <v>9923</v>
      </c>
      <c r="D1634" s="2" t="s">
        <v>7675</v>
      </c>
      <c r="E1634" s="2" t="s">
        <v>9924</v>
      </c>
      <c r="F1634" s="3" t="s">
        <v>968</v>
      </c>
      <c r="H1634" s="8"/>
      <c r="I1634" s="8"/>
      <c r="J1634" s="72" t="s">
        <v>7823</v>
      </c>
      <c r="L1634" s="32"/>
      <c r="M1634" s="8"/>
      <c r="O1634" s="8" t="s">
        <v>7823</v>
      </c>
      <c r="P1634" s="8" t="s">
        <v>7823</v>
      </c>
      <c r="Q1634" s="16"/>
      <c r="S1634" s="8" t="s">
        <v>7823</v>
      </c>
      <c r="V1634" s="8" t="s">
        <v>7823</v>
      </c>
      <c r="X1634" s="8"/>
      <c r="Y1634" s="22"/>
      <c r="AC1634" s="8">
        <f t="shared" si="283"/>
        <v>5</v>
      </c>
      <c r="AD1634" s="8">
        <f t="shared" si="291"/>
        <v>0</v>
      </c>
      <c r="AE1634" s="8">
        <f t="shared" si="292"/>
        <v>0</v>
      </c>
      <c r="AF1634" s="8">
        <f t="shared" si="296"/>
        <v>0</v>
      </c>
      <c r="AG1634" s="3">
        <f t="shared" si="297"/>
        <v>5</v>
      </c>
    </row>
    <row r="1635" spans="1:33">
      <c r="A1635" s="3" t="s">
        <v>9601</v>
      </c>
      <c r="B1635" s="3" t="s">
        <v>9603</v>
      </c>
      <c r="C1635" s="2" t="s">
        <v>9923</v>
      </c>
      <c r="D1635" s="2" t="s">
        <v>8853</v>
      </c>
      <c r="E1635" s="2" t="s">
        <v>9925</v>
      </c>
      <c r="F1635" s="3" t="s">
        <v>839</v>
      </c>
      <c r="H1635" s="8"/>
      <c r="I1635" s="8"/>
      <c r="J1635" s="73" t="s">
        <v>8991</v>
      </c>
      <c r="L1635" s="32"/>
      <c r="M1635" s="8"/>
      <c r="O1635" s="8"/>
      <c r="Q1635" s="16"/>
      <c r="S1635" s="8"/>
      <c r="V1635" s="8"/>
      <c r="X1635" s="8"/>
      <c r="Y1635" s="22"/>
      <c r="AC1635" s="8">
        <f t="shared" si="283"/>
        <v>1</v>
      </c>
      <c r="AD1635" s="8">
        <f t="shared" si="291"/>
        <v>0</v>
      </c>
      <c r="AE1635" s="8">
        <f t="shared" si="292"/>
        <v>0</v>
      </c>
      <c r="AF1635" s="8">
        <f t="shared" si="296"/>
        <v>0</v>
      </c>
      <c r="AG1635" s="3">
        <f t="shared" si="297"/>
        <v>1</v>
      </c>
    </row>
    <row r="1636" spans="1:33">
      <c r="A1636" s="3" t="s">
        <v>9601</v>
      </c>
      <c r="B1636" s="3" t="s">
        <v>9603</v>
      </c>
      <c r="C1636" s="2" t="s">
        <v>9923</v>
      </c>
      <c r="D1636" s="2" t="s">
        <v>4941</v>
      </c>
      <c r="E1636" s="2" t="s">
        <v>9926</v>
      </c>
      <c r="F1636" s="3" t="s">
        <v>1544</v>
      </c>
      <c r="H1636" s="8"/>
      <c r="I1636" s="8"/>
      <c r="J1636" s="73" t="s">
        <v>8991</v>
      </c>
      <c r="L1636" s="32"/>
      <c r="M1636" s="8"/>
      <c r="O1636" s="8"/>
      <c r="Q1636" s="16"/>
      <c r="S1636" s="8"/>
      <c r="V1636" s="8"/>
      <c r="X1636" s="8"/>
      <c r="Y1636" s="22"/>
      <c r="AC1636" s="8">
        <f t="shared" si="283"/>
        <v>1</v>
      </c>
      <c r="AD1636" s="8">
        <f t="shared" si="291"/>
        <v>0</v>
      </c>
      <c r="AE1636" s="8">
        <f t="shared" si="292"/>
        <v>0</v>
      </c>
      <c r="AF1636" s="8">
        <f t="shared" si="285"/>
        <v>0</v>
      </c>
      <c r="AG1636" s="3">
        <f t="shared" si="284"/>
        <v>1</v>
      </c>
    </row>
    <row r="1637" spans="1:33">
      <c r="A1637" s="3" t="s">
        <v>9601</v>
      </c>
      <c r="B1637" s="3" t="s">
        <v>9603</v>
      </c>
      <c r="C1637" s="2" t="s">
        <v>9923</v>
      </c>
      <c r="D1637" s="2" t="s">
        <v>6702</v>
      </c>
      <c r="E1637" s="2" t="s">
        <v>9927</v>
      </c>
      <c r="F1637" s="3" t="s">
        <v>1403</v>
      </c>
      <c r="H1637" s="8"/>
      <c r="I1637" s="8"/>
      <c r="J1637" s="73" t="s">
        <v>8991</v>
      </c>
      <c r="L1637" s="32"/>
      <c r="M1637" s="8"/>
      <c r="O1637" s="8"/>
      <c r="Q1637" s="16"/>
      <c r="S1637" s="8"/>
      <c r="V1637" s="8"/>
      <c r="X1637" s="8"/>
      <c r="Y1637" s="22"/>
      <c r="AC1637" s="8">
        <f t="shared" si="283"/>
        <v>1</v>
      </c>
      <c r="AD1637" s="8">
        <f t="shared" si="291"/>
        <v>0</v>
      </c>
      <c r="AE1637" s="8">
        <f t="shared" si="292"/>
        <v>0</v>
      </c>
      <c r="AF1637" s="8">
        <f t="shared" si="285"/>
        <v>0</v>
      </c>
      <c r="AG1637" s="3">
        <f t="shared" si="284"/>
        <v>1</v>
      </c>
    </row>
    <row r="1638" spans="1:33">
      <c r="A1638" s="3" t="s">
        <v>9601</v>
      </c>
      <c r="B1638" s="3" t="s">
        <v>9603</v>
      </c>
      <c r="C1638" s="2" t="s">
        <v>9928</v>
      </c>
      <c r="D1638" s="2" t="s">
        <v>6096</v>
      </c>
      <c r="E1638" s="2" t="s">
        <v>9929</v>
      </c>
      <c r="F1638" s="3" t="s">
        <v>852</v>
      </c>
      <c r="H1638" s="8"/>
      <c r="I1638" s="8"/>
      <c r="J1638" s="72" t="s">
        <v>7823</v>
      </c>
      <c r="L1638" s="32" t="s">
        <v>7823</v>
      </c>
      <c r="M1638" s="8"/>
      <c r="N1638" s="8" t="s">
        <v>7823</v>
      </c>
      <c r="O1638" s="8"/>
      <c r="Q1638" s="16"/>
      <c r="R1638" s="16" t="s">
        <v>7823</v>
      </c>
      <c r="S1638" s="8"/>
      <c r="V1638" s="8"/>
      <c r="X1638" s="8"/>
      <c r="Y1638" s="22"/>
      <c r="AC1638" s="8">
        <f t="shared" ref="AC1638:AC1644" si="298">COUNTIF(G1638:Y1638,"X")+COUNTIF(G1638:Y1638, "X(e)")</f>
        <v>4</v>
      </c>
      <c r="AD1638" s="8">
        <f t="shared" ref="AD1638:AD1644" si="299">COUNTIF(G1638:Y1638,"NB")</f>
        <v>0</v>
      </c>
      <c r="AE1638" s="8">
        <f t="shared" ref="AE1638:AE1644" si="300">COUNTIF(G1638:Y1638,"V")</f>
        <v>0</v>
      </c>
      <c r="AF1638" s="8">
        <f t="shared" ref="AF1638:AF1644" si="301">COUNTIF(G1638:Z1638,"IN")</f>
        <v>0</v>
      </c>
      <c r="AG1638" s="3">
        <f t="shared" ref="AG1638:AG1644" si="302">SUM(AC1638:AF1638)</f>
        <v>4</v>
      </c>
    </row>
    <row r="1639" spans="1:33">
      <c r="A1639" s="3" t="s">
        <v>9601</v>
      </c>
      <c r="B1639" s="3" t="s">
        <v>9603</v>
      </c>
      <c r="C1639" s="2" t="s">
        <v>9928</v>
      </c>
      <c r="D1639" s="2" t="s">
        <v>6091</v>
      </c>
      <c r="E1639" s="2" t="s">
        <v>9930</v>
      </c>
      <c r="F1639" s="3" t="s">
        <v>1130</v>
      </c>
      <c r="H1639" s="8"/>
      <c r="I1639" s="8" t="s">
        <v>7823</v>
      </c>
      <c r="J1639" s="72" t="s">
        <v>7823</v>
      </c>
      <c r="L1639" s="32"/>
      <c r="M1639" s="8"/>
      <c r="O1639" s="8"/>
      <c r="Q1639" s="16"/>
      <c r="R1639" s="16" t="s">
        <v>7823</v>
      </c>
      <c r="S1639" s="8"/>
      <c r="V1639" s="8"/>
      <c r="X1639" s="8"/>
      <c r="Y1639" s="22"/>
      <c r="AC1639" s="8">
        <f t="shared" si="298"/>
        <v>3</v>
      </c>
      <c r="AD1639" s="8">
        <f t="shared" si="299"/>
        <v>0</v>
      </c>
      <c r="AE1639" s="8">
        <f t="shared" si="300"/>
        <v>0</v>
      </c>
      <c r="AF1639" s="8">
        <f t="shared" si="301"/>
        <v>0</v>
      </c>
      <c r="AG1639" s="3">
        <f t="shared" si="302"/>
        <v>3</v>
      </c>
    </row>
    <row r="1640" spans="1:33">
      <c r="A1640" s="3" t="s">
        <v>9601</v>
      </c>
      <c r="B1640" s="3" t="s">
        <v>9603</v>
      </c>
      <c r="C1640" s="2" t="s">
        <v>9931</v>
      </c>
      <c r="D1640" s="2" t="s">
        <v>5926</v>
      </c>
      <c r="E1640" s="2" t="s">
        <v>9932</v>
      </c>
      <c r="F1640" s="3" t="s">
        <v>1131</v>
      </c>
      <c r="H1640" s="8"/>
      <c r="I1640" s="8" t="s">
        <v>7823</v>
      </c>
      <c r="J1640" s="72" t="s">
        <v>7823</v>
      </c>
      <c r="L1640" s="32" t="s">
        <v>7823</v>
      </c>
      <c r="M1640" s="8"/>
      <c r="N1640" s="8" t="s">
        <v>7823</v>
      </c>
      <c r="O1640" s="8"/>
      <c r="Q1640" s="16"/>
      <c r="R1640" s="16" t="s">
        <v>7823</v>
      </c>
      <c r="S1640" s="8"/>
      <c r="V1640" s="8"/>
      <c r="X1640" s="8"/>
      <c r="Y1640" s="22"/>
      <c r="AC1640" s="8">
        <f t="shared" si="298"/>
        <v>5</v>
      </c>
      <c r="AD1640" s="8">
        <f t="shared" si="299"/>
        <v>0</v>
      </c>
      <c r="AE1640" s="8">
        <f t="shared" si="300"/>
        <v>0</v>
      </c>
      <c r="AF1640" s="8">
        <f t="shared" si="301"/>
        <v>0</v>
      </c>
      <c r="AG1640" s="3">
        <f t="shared" si="302"/>
        <v>5</v>
      </c>
    </row>
    <row r="1641" spans="1:33">
      <c r="A1641" s="3" t="s">
        <v>9601</v>
      </c>
      <c r="B1641" s="3" t="s">
        <v>9603</v>
      </c>
      <c r="C1641" s="2" t="s">
        <v>9931</v>
      </c>
      <c r="D1641" s="2" t="s">
        <v>9933</v>
      </c>
      <c r="E1641" s="2" t="s">
        <v>9934</v>
      </c>
      <c r="F1641" s="3" t="s">
        <v>9471</v>
      </c>
      <c r="H1641" s="8"/>
      <c r="I1641" s="8"/>
      <c r="L1641" s="32" t="s">
        <v>10049</v>
      </c>
      <c r="M1641" s="8"/>
      <c r="N1641" s="8" t="s">
        <v>7823</v>
      </c>
      <c r="O1641" s="8"/>
      <c r="Q1641" s="16"/>
      <c r="S1641" s="8"/>
      <c r="V1641" s="8"/>
      <c r="X1641" s="8"/>
      <c r="Y1641" s="22"/>
      <c r="AC1641" s="8">
        <f t="shared" si="298"/>
        <v>2</v>
      </c>
      <c r="AD1641" s="8">
        <f t="shared" si="299"/>
        <v>0</v>
      </c>
      <c r="AE1641" s="8">
        <f t="shared" si="300"/>
        <v>0</v>
      </c>
      <c r="AF1641" s="8">
        <f t="shared" si="301"/>
        <v>0</v>
      </c>
      <c r="AG1641" s="3">
        <f t="shared" si="302"/>
        <v>2</v>
      </c>
    </row>
    <row r="1642" spans="1:33">
      <c r="A1642" s="3" t="s">
        <v>9601</v>
      </c>
      <c r="B1642" s="3" t="s">
        <v>9603</v>
      </c>
      <c r="C1642" s="2" t="s">
        <v>9931</v>
      </c>
      <c r="D1642" s="2" t="s">
        <v>5415</v>
      </c>
      <c r="E1642" s="2" t="s">
        <v>9935</v>
      </c>
      <c r="F1642" s="3" t="s">
        <v>9472</v>
      </c>
      <c r="H1642" s="8"/>
      <c r="I1642" s="8"/>
      <c r="L1642" s="32" t="s">
        <v>7823</v>
      </c>
      <c r="M1642" s="8"/>
      <c r="O1642" s="8"/>
      <c r="Q1642" s="16"/>
      <c r="S1642" s="8"/>
      <c r="V1642" s="8" t="s">
        <v>7823</v>
      </c>
      <c r="X1642" s="8"/>
      <c r="Y1642" s="22"/>
      <c r="AC1642" s="8">
        <f t="shared" si="298"/>
        <v>2</v>
      </c>
      <c r="AD1642" s="8">
        <f t="shared" si="299"/>
        <v>0</v>
      </c>
      <c r="AE1642" s="8">
        <f t="shared" si="300"/>
        <v>0</v>
      </c>
      <c r="AF1642" s="8">
        <f t="shared" si="301"/>
        <v>0</v>
      </c>
      <c r="AG1642" s="3">
        <f t="shared" si="302"/>
        <v>2</v>
      </c>
    </row>
    <row r="1643" spans="1:33">
      <c r="A1643" s="3" t="s">
        <v>9601</v>
      </c>
      <c r="B1643" s="3" t="s">
        <v>9603</v>
      </c>
      <c r="C1643" s="2" t="s">
        <v>9936</v>
      </c>
      <c r="D1643" s="2" t="s">
        <v>5591</v>
      </c>
      <c r="E1643" s="2" t="s">
        <v>9937</v>
      </c>
      <c r="F1643" s="3" t="s">
        <v>1428</v>
      </c>
      <c r="H1643" s="8"/>
      <c r="I1643" s="8"/>
      <c r="J1643" s="72" t="s">
        <v>7823</v>
      </c>
      <c r="L1643" s="32" t="s">
        <v>7823</v>
      </c>
      <c r="M1643" s="8"/>
      <c r="O1643" s="8"/>
      <c r="Q1643" s="16"/>
      <c r="S1643" s="8"/>
      <c r="V1643" s="8" t="s">
        <v>7823</v>
      </c>
      <c r="X1643" s="8"/>
      <c r="Y1643" s="22"/>
      <c r="AC1643" s="8">
        <f t="shared" si="298"/>
        <v>3</v>
      </c>
      <c r="AD1643" s="8">
        <f t="shared" si="299"/>
        <v>0</v>
      </c>
      <c r="AE1643" s="8">
        <f t="shared" si="300"/>
        <v>0</v>
      </c>
      <c r="AF1643" s="8">
        <f t="shared" si="301"/>
        <v>0</v>
      </c>
      <c r="AG1643" s="3">
        <f t="shared" si="302"/>
        <v>3</v>
      </c>
    </row>
    <row r="1644" spans="1:33">
      <c r="A1644" s="3" t="s">
        <v>9601</v>
      </c>
      <c r="B1644" s="3" t="s">
        <v>9603</v>
      </c>
      <c r="C1644" s="2" t="s">
        <v>9938</v>
      </c>
      <c r="D1644" s="2" t="s">
        <v>6267</v>
      </c>
      <c r="E1644" s="2" t="s">
        <v>9939</v>
      </c>
      <c r="F1644" s="3" t="s">
        <v>1126</v>
      </c>
      <c r="H1644" s="8"/>
      <c r="I1644" s="8" t="s">
        <v>7823</v>
      </c>
      <c r="J1644" s="72" t="s">
        <v>7823</v>
      </c>
      <c r="L1644" s="32" t="s">
        <v>7823</v>
      </c>
      <c r="M1644" s="8"/>
      <c r="N1644" s="8" t="s">
        <v>7823</v>
      </c>
      <c r="O1644" s="8" t="s">
        <v>7823</v>
      </c>
      <c r="P1644" s="8" t="s">
        <v>7823</v>
      </c>
      <c r="Q1644" s="16"/>
      <c r="R1644" s="16" t="s">
        <v>7823</v>
      </c>
      <c r="S1644" s="8" t="s">
        <v>7823</v>
      </c>
      <c r="V1644" s="8" t="s">
        <v>7823</v>
      </c>
      <c r="X1644" s="8"/>
      <c r="Y1644" s="22"/>
      <c r="AC1644" s="8">
        <f t="shared" si="298"/>
        <v>9</v>
      </c>
      <c r="AD1644" s="8">
        <f t="shared" si="299"/>
        <v>0</v>
      </c>
      <c r="AE1644" s="8">
        <f t="shared" si="300"/>
        <v>0</v>
      </c>
      <c r="AF1644" s="8">
        <f t="shared" si="301"/>
        <v>0</v>
      </c>
      <c r="AG1644" s="3">
        <f t="shared" si="302"/>
        <v>9</v>
      </c>
    </row>
    <row r="1645" spans="1:33">
      <c r="A1645" s="3" t="s">
        <v>9601</v>
      </c>
      <c r="B1645" s="3" t="s">
        <v>9603</v>
      </c>
      <c r="C1645" s="2" t="s">
        <v>9940</v>
      </c>
      <c r="D1645" s="2" t="s">
        <v>5503</v>
      </c>
      <c r="E1645" s="2" t="s">
        <v>9941</v>
      </c>
      <c r="F1645" s="3" t="s">
        <v>571</v>
      </c>
      <c r="H1645" s="8"/>
      <c r="I1645" s="8"/>
      <c r="J1645" s="72" t="s">
        <v>7823</v>
      </c>
      <c r="L1645" s="32" t="s">
        <v>7823</v>
      </c>
      <c r="M1645" s="8"/>
      <c r="O1645" s="8"/>
      <c r="Q1645" s="16"/>
      <c r="S1645" s="8"/>
      <c r="V1645" s="8" t="s">
        <v>7823</v>
      </c>
      <c r="X1645" s="8"/>
      <c r="Y1645" s="22"/>
      <c r="AC1645" s="8">
        <f t="shared" si="283"/>
        <v>3</v>
      </c>
      <c r="AD1645" s="8">
        <f t="shared" si="291"/>
        <v>0</v>
      </c>
      <c r="AE1645" s="8">
        <f t="shared" si="292"/>
        <v>0</v>
      </c>
      <c r="AF1645" s="8">
        <f t="shared" si="285"/>
        <v>0</v>
      </c>
      <c r="AG1645" s="3">
        <f t="shared" si="284"/>
        <v>3</v>
      </c>
    </row>
    <row r="1646" spans="1:33">
      <c r="A1646" s="3" t="s">
        <v>9601</v>
      </c>
      <c r="B1646" s="3" t="s">
        <v>9603</v>
      </c>
      <c r="C1646" s="2" t="s">
        <v>8782</v>
      </c>
      <c r="D1646" s="2" t="s">
        <v>7291</v>
      </c>
      <c r="E1646" s="2" t="s">
        <v>6271</v>
      </c>
      <c r="F1646" s="3" t="s">
        <v>1867</v>
      </c>
      <c r="H1646" s="8"/>
      <c r="I1646" s="8"/>
      <c r="J1646" s="72" t="s">
        <v>7823</v>
      </c>
      <c r="L1646" s="32" t="s">
        <v>7823</v>
      </c>
      <c r="M1646" s="8"/>
      <c r="N1646" s="8" t="s">
        <v>7823</v>
      </c>
      <c r="O1646" s="8" t="s">
        <v>7823</v>
      </c>
      <c r="P1646" s="8" t="s">
        <v>7823</v>
      </c>
      <c r="Q1646" s="16"/>
      <c r="R1646" s="16" t="s">
        <v>7823</v>
      </c>
      <c r="S1646" s="8" t="s">
        <v>7823</v>
      </c>
      <c r="V1646" s="8" t="s">
        <v>7823</v>
      </c>
      <c r="X1646" s="8"/>
      <c r="Y1646" s="22"/>
      <c r="AC1646" s="8">
        <f t="shared" si="283"/>
        <v>8</v>
      </c>
      <c r="AD1646" s="8">
        <f t="shared" si="291"/>
        <v>0</v>
      </c>
      <c r="AE1646" s="8">
        <f t="shared" si="292"/>
        <v>0</v>
      </c>
      <c r="AF1646" s="8">
        <f t="shared" si="285"/>
        <v>0</v>
      </c>
      <c r="AG1646" s="3">
        <f t="shared" si="284"/>
        <v>8</v>
      </c>
    </row>
    <row r="1647" spans="1:33">
      <c r="A1647" s="3" t="s">
        <v>9601</v>
      </c>
      <c r="B1647" s="3" t="s">
        <v>9603</v>
      </c>
      <c r="C1647" s="2" t="s">
        <v>8942</v>
      </c>
      <c r="D1647" s="2" t="s">
        <v>6275</v>
      </c>
      <c r="E1647" s="2" t="s">
        <v>5410</v>
      </c>
      <c r="F1647" s="3" t="s">
        <v>1133</v>
      </c>
      <c r="H1647" s="8"/>
      <c r="I1647" s="8"/>
      <c r="J1647" s="72" t="s">
        <v>7823</v>
      </c>
      <c r="L1647" s="32" t="s">
        <v>7823</v>
      </c>
      <c r="M1647" s="8"/>
      <c r="N1647" s="8" t="s">
        <v>7823</v>
      </c>
      <c r="O1647" s="8" t="s">
        <v>7823</v>
      </c>
      <c r="P1647" s="8" t="s">
        <v>7823</v>
      </c>
      <c r="Q1647" s="16"/>
      <c r="R1647" s="16" t="s">
        <v>7823</v>
      </c>
      <c r="S1647" s="8" t="s">
        <v>7823</v>
      </c>
      <c r="V1647" s="8" t="s">
        <v>7823</v>
      </c>
      <c r="X1647" s="8"/>
      <c r="Y1647" s="22"/>
      <c r="AC1647" s="8">
        <f t="shared" si="283"/>
        <v>8</v>
      </c>
      <c r="AD1647" s="8">
        <f t="shared" si="291"/>
        <v>0</v>
      </c>
      <c r="AE1647" s="8">
        <f t="shared" si="292"/>
        <v>0</v>
      </c>
      <c r="AF1647" s="8">
        <f t="shared" si="285"/>
        <v>0</v>
      </c>
      <c r="AG1647" s="3">
        <f t="shared" si="284"/>
        <v>8</v>
      </c>
    </row>
    <row r="1648" spans="1:33">
      <c r="A1648" s="3" t="s">
        <v>9601</v>
      </c>
      <c r="B1648" s="3" t="s">
        <v>9603</v>
      </c>
      <c r="C1648" s="2" t="s">
        <v>8942</v>
      </c>
      <c r="D1648" s="2" t="s">
        <v>5764</v>
      </c>
      <c r="E1648" s="2" t="s">
        <v>5422</v>
      </c>
      <c r="F1648" s="3" t="s">
        <v>872</v>
      </c>
      <c r="H1648" s="8"/>
      <c r="I1648" s="8"/>
      <c r="L1648" s="32"/>
      <c r="M1648" s="8"/>
      <c r="O1648" s="8"/>
      <c r="Q1648" s="16"/>
      <c r="R1648" s="23" t="s">
        <v>8991</v>
      </c>
      <c r="S1648" s="8"/>
      <c r="V1648" s="8"/>
      <c r="X1648" s="8"/>
      <c r="Y1648" s="22"/>
      <c r="AC1648" s="8">
        <f t="shared" si="283"/>
        <v>1</v>
      </c>
      <c r="AD1648" s="8">
        <f t="shared" si="291"/>
        <v>0</v>
      </c>
      <c r="AE1648" s="8">
        <f t="shared" si="292"/>
        <v>0</v>
      </c>
      <c r="AF1648" s="8">
        <f t="shared" si="285"/>
        <v>0</v>
      </c>
      <c r="AG1648" s="3">
        <f t="shared" si="284"/>
        <v>1</v>
      </c>
    </row>
    <row r="1649" spans="1:33">
      <c r="A1649" s="3" t="s">
        <v>9601</v>
      </c>
      <c r="B1649" s="3" t="s">
        <v>9603</v>
      </c>
      <c r="C1649" s="2" t="s">
        <v>8550</v>
      </c>
      <c r="D1649" s="2" t="s">
        <v>7282</v>
      </c>
      <c r="E1649" s="2" t="s">
        <v>9655</v>
      </c>
      <c r="F1649" s="3" t="s">
        <v>864</v>
      </c>
      <c r="H1649" s="8"/>
      <c r="I1649" s="8"/>
      <c r="L1649" s="32" t="s">
        <v>7823</v>
      </c>
      <c r="M1649" s="8"/>
      <c r="N1649" s="8" t="s">
        <v>7823</v>
      </c>
      <c r="O1649" s="8"/>
      <c r="Q1649" s="16"/>
      <c r="R1649" s="23"/>
      <c r="S1649" s="8"/>
      <c r="V1649" s="8"/>
      <c r="X1649" s="8"/>
      <c r="Y1649" s="22"/>
      <c r="AC1649" s="8">
        <f>COUNTIF(G1649:Y1649,"X")+COUNTIF(G1649:Y1649, "X(e)")</f>
        <v>2</v>
      </c>
      <c r="AD1649" s="8">
        <f t="shared" si="291"/>
        <v>0</v>
      </c>
      <c r="AE1649" s="8">
        <f t="shared" si="292"/>
        <v>0</v>
      </c>
      <c r="AF1649" s="8">
        <f t="shared" si="285"/>
        <v>0</v>
      </c>
      <c r="AG1649" s="3">
        <f>SUM(AC1649:AF1649)</f>
        <v>2</v>
      </c>
    </row>
    <row r="1650" spans="1:33">
      <c r="A1650" s="3" t="s">
        <v>9601</v>
      </c>
      <c r="B1650" s="3" t="s">
        <v>9603</v>
      </c>
      <c r="C1650" s="2" t="s">
        <v>8550</v>
      </c>
      <c r="D1650" s="2" t="s">
        <v>5437</v>
      </c>
      <c r="E1650" s="2" t="s">
        <v>5276</v>
      </c>
      <c r="F1650" s="3" t="s">
        <v>9656</v>
      </c>
      <c r="H1650" s="8"/>
      <c r="I1650" s="8"/>
      <c r="J1650" s="72" t="s">
        <v>7823</v>
      </c>
      <c r="L1650" s="32" t="s">
        <v>7823</v>
      </c>
      <c r="M1650" s="8"/>
      <c r="N1650" s="8" t="s">
        <v>7823</v>
      </c>
      <c r="O1650" s="8"/>
      <c r="Q1650" s="16"/>
      <c r="R1650" s="16" t="s">
        <v>7823</v>
      </c>
      <c r="S1650" s="8"/>
      <c r="V1650" s="8"/>
      <c r="X1650" s="8"/>
      <c r="Y1650" s="22"/>
      <c r="AC1650" s="8">
        <f t="shared" ref="AC1650:AC1744" si="303">COUNTIF(G1650:Y1650,"X")+COUNTIF(G1650:Y1650, "X(e)")</f>
        <v>4</v>
      </c>
      <c r="AD1650" s="8">
        <f t="shared" si="291"/>
        <v>0</v>
      </c>
      <c r="AE1650" s="8">
        <f t="shared" si="292"/>
        <v>0</v>
      </c>
      <c r="AF1650" s="8">
        <f t="shared" ref="AF1650:AF1727" si="304">COUNTIF(G1650:Z1650,"IN")</f>
        <v>0</v>
      </c>
      <c r="AG1650" s="3">
        <f t="shared" ref="AG1650:AG1743" si="305">SUM(AC1650:AF1650)</f>
        <v>4</v>
      </c>
    </row>
    <row r="1651" spans="1:33">
      <c r="A1651" s="3" t="s">
        <v>9601</v>
      </c>
      <c r="B1651" s="3" t="s">
        <v>9603</v>
      </c>
      <c r="C1651" s="2" t="s">
        <v>8550</v>
      </c>
      <c r="D1651" s="2" t="s">
        <v>4905</v>
      </c>
      <c r="E1651" s="2" t="s">
        <v>4942</v>
      </c>
      <c r="F1651" s="3" t="s">
        <v>865</v>
      </c>
      <c r="H1651" s="8"/>
      <c r="I1651" s="8"/>
      <c r="J1651" s="72" t="s">
        <v>7823</v>
      </c>
      <c r="L1651" s="32"/>
      <c r="M1651" s="8"/>
      <c r="O1651" s="8" t="s">
        <v>7823</v>
      </c>
      <c r="P1651" s="8" t="s">
        <v>7823</v>
      </c>
      <c r="Q1651" s="16"/>
      <c r="S1651" s="8" t="s">
        <v>7823</v>
      </c>
      <c r="V1651" s="8" t="s">
        <v>7823</v>
      </c>
      <c r="X1651" s="8"/>
      <c r="Y1651" s="22"/>
      <c r="AC1651" s="8">
        <f t="shared" si="303"/>
        <v>5</v>
      </c>
      <c r="AD1651" s="8">
        <f t="shared" si="291"/>
        <v>0</v>
      </c>
      <c r="AE1651" s="8">
        <f t="shared" si="292"/>
        <v>0</v>
      </c>
      <c r="AF1651" s="8">
        <f t="shared" si="304"/>
        <v>0</v>
      </c>
      <c r="AG1651" s="3">
        <f t="shared" si="305"/>
        <v>5</v>
      </c>
    </row>
    <row r="1652" spans="1:33">
      <c r="A1652" s="3" t="s">
        <v>9601</v>
      </c>
      <c r="B1652" s="3" t="s">
        <v>9603</v>
      </c>
      <c r="C1652" s="2" t="s">
        <v>10039</v>
      </c>
      <c r="D1652" s="2" t="s">
        <v>8435</v>
      </c>
      <c r="E1652" s="2" t="s">
        <v>10040</v>
      </c>
      <c r="F1652" s="3" t="s">
        <v>990</v>
      </c>
      <c r="H1652" s="8"/>
      <c r="I1652" s="8" t="s">
        <v>7823</v>
      </c>
      <c r="J1652" s="72" t="s">
        <v>7823</v>
      </c>
      <c r="L1652" s="32"/>
      <c r="M1652" s="8"/>
      <c r="O1652" s="8"/>
      <c r="Q1652" s="16"/>
      <c r="R1652" s="16" t="s">
        <v>7823</v>
      </c>
      <c r="S1652" s="8"/>
      <c r="V1652" s="8"/>
      <c r="X1652" s="8"/>
      <c r="Y1652" s="22"/>
      <c r="AC1652" s="8">
        <f t="shared" si="303"/>
        <v>3</v>
      </c>
      <c r="AD1652" s="8">
        <f t="shared" si="291"/>
        <v>0</v>
      </c>
      <c r="AE1652" s="8">
        <f t="shared" si="292"/>
        <v>0</v>
      </c>
      <c r="AF1652" s="8">
        <f t="shared" si="304"/>
        <v>0</v>
      </c>
      <c r="AG1652" s="3">
        <f t="shared" si="305"/>
        <v>3</v>
      </c>
    </row>
    <row r="1653" spans="1:33">
      <c r="A1653" s="3" t="s">
        <v>9601</v>
      </c>
      <c r="B1653" s="3" t="s">
        <v>9603</v>
      </c>
      <c r="C1653" s="2" t="s">
        <v>10039</v>
      </c>
      <c r="D1653" s="2" t="s">
        <v>5105</v>
      </c>
      <c r="E1653" s="2" t="s">
        <v>10041</v>
      </c>
      <c r="F1653" s="3" t="s">
        <v>866</v>
      </c>
      <c r="H1653" s="8"/>
      <c r="I1653" s="8"/>
      <c r="L1653" s="32"/>
      <c r="M1653" s="8"/>
      <c r="N1653" s="8" t="s">
        <v>7823</v>
      </c>
      <c r="O1653" s="8"/>
      <c r="Q1653" s="16"/>
      <c r="R1653" s="16" t="s">
        <v>7823</v>
      </c>
      <c r="S1653" s="8"/>
      <c r="V1653" s="8"/>
      <c r="X1653" s="8"/>
      <c r="Y1653" s="22"/>
      <c r="AC1653" s="8">
        <f t="shared" si="303"/>
        <v>2</v>
      </c>
      <c r="AD1653" s="8">
        <f t="shared" si="291"/>
        <v>0</v>
      </c>
      <c r="AE1653" s="8">
        <f t="shared" si="292"/>
        <v>0</v>
      </c>
      <c r="AF1653" s="8">
        <f t="shared" si="304"/>
        <v>0</v>
      </c>
      <c r="AG1653" s="3">
        <f t="shared" si="305"/>
        <v>2</v>
      </c>
    </row>
    <row r="1654" spans="1:33">
      <c r="A1654" s="3" t="s">
        <v>9601</v>
      </c>
      <c r="B1654" s="3" t="s">
        <v>9603</v>
      </c>
      <c r="C1654" s="2" t="s">
        <v>8479</v>
      </c>
      <c r="D1654" s="2" t="s">
        <v>5602</v>
      </c>
      <c r="E1654" s="2" t="s">
        <v>5603</v>
      </c>
      <c r="F1654" s="3" t="s">
        <v>867</v>
      </c>
      <c r="H1654" s="8"/>
      <c r="I1654" s="8"/>
      <c r="J1654" s="73" t="s">
        <v>8991</v>
      </c>
      <c r="L1654" s="32"/>
      <c r="M1654" s="8"/>
      <c r="O1654" s="8"/>
      <c r="Q1654" s="16"/>
      <c r="S1654" s="8"/>
      <c r="V1654" s="8"/>
      <c r="X1654" s="8"/>
      <c r="Y1654" s="22"/>
      <c r="AC1654" s="8">
        <f t="shared" si="303"/>
        <v>1</v>
      </c>
      <c r="AD1654" s="8">
        <f t="shared" si="291"/>
        <v>0</v>
      </c>
      <c r="AE1654" s="8">
        <f t="shared" si="292"/>
        <v>0</v>
      </c>
      <c r="AF1654" s="8">
        <f t="shared" si="304"/>
        <v>0</v>
      </c>
      <c r="AG1654" s="3">
        <f t="shared" si="305"/>
        <v>1</v>
      </c>
    </row>
    <row r="1655" spans="1:33">
      <c r="A1655" s="3" t="s">
        <v>9601</v>
      </c>
      <c r="B1655" s="3" t="s">
        <v>9603</v>
      </c>
      <c r="C1655" s="2" t="s">
        <v>8479</v>
      </c>
      <c r="D1655" s="2" t="s">
        <v>8715</v>
      </c>
      <c r="E1655" s="2" t="s">
        <v>5598</v>
      </c>
      <c r="F1655" s="3" t="s">
        <v>2050</v>
      </c>
      <c r="H1655" s="8"/>
      <c r="I1655" s="8"/>
      <c r="J1655" s="73" t="s">
        <v>8991</v>
      </c>
      <c r="L1655" s="32"/>
      <c r="M1655" s="8"/>
      <c r="O1655" s="8"/>
      <c r="Q1655" s="16"/>
      <c r="S1655" s="8"/>
      <c r="V1655" s="8"/>
      <c r="X1655" s="8"/>
      <c r="Y1655" s="22"/>
      <c r="AC1655" s="8">
        <f t="shared" si="303"/>
        <v>1</v>
      </c>
      <c r="AD1655" s="8">
        <f t="shared" si="291"/>
        <v>0</v>
      </c>
      <c r="AE1655" s="8">
        <f t="shared" si="292"/>
        <v>0</v>
      </c>
      <c r="AF1655" s="8">
        <f t="shared" si="304"/>
        <v>0</v>
      </c>
      <c r="AG1655" s="3">
        <f t="shared" si="305"/>
        <v>1</v>
      </c>
    </row>
    <row r="1656" spans="1:33">
      <c r="A1656" s="3" t="s">
        <v>9601</v>
      </c>
      <c r="B1656" s="3" t="s">
        <v>9603</v>
      </c>
      <c r="C1656" s="2" t="s">
        <v>8479</v>
      </c>
      <c r="D1656" s="2" t="s">
        <v>6431</v>
      </c>
      <c r="E1656" s="2" t="s">
        <v>5254</v>
      </c>
      <c r="F1656" s="3" t="s">
        <v>1435</v>
      </c>
      <c r="H1656" s="8"/>
      <c r="I1656" s="8"/>
      <c r="J1656" s="73" t="s">
        <v>8991</v>
      </c>
      <c r="L1656" s="32"/>
      <c r="M1656" s="8"/>
      <c r="O1656" s="8"/>
      <c r="Q1656" s="16"/>
      <c r="S1656" s="8"/>
      <c r="V1656" s="8"/>
      <c r="X1656" s="8"/>
      <c r="Y1656" s="22"/>
      <c r="AC1656" s="8">
        <f t="shared" si="303"/>
        <v>1</v>
      </c>
      <c r="AD1656" s="8">
        <f t="shared" si="291"/>
        <v>0</v>
      </c>
      <c r="AE1656" s="8">
        <f t="shared" si="292"/>
        <v>0</v>
      </c>
      <c r="AF1656" s="8">
        <f t="shared" si="304"/>
        <v>0</v>
      </c>
      <c r="AG1656" s="3">
        <f t="shared" si="305"/>
        <v>1</v>
      </c>
    </row>
    <row r="1657" spans="1:33">
      <c r="A1657" s="3" t="s">
        <v>9601</v>
      </c>
      <c r="B1657" s="3" t="s">
        <v>9603</v>
      </c>
      <c r="C1657" s="2" t="s">
        <v>8479</v>
      </c>
      <c r="D1657" s="2" t="s">
        <v>6922</v>
      </c>
      <c r="E1657" s="2" t="s">
        <v>5427</v>
      </c>
      <c r="F1657" s="3" t="s">
        <v>1432</v>
      </c>
      <c r="H1657" s="8"/>
      <c r="I1657" s="8"/>
      <c r="J1657" s="72" t="s">
        <v>7823</v>
      </c>
      <c r="L1657" s="32" t="s">
        <v>7823</v>
      </c>
      <c r="M1657" s="8"/>
      <c r="O1657" s="8"/>
      <c r="Q1657" s="16"/>
      <c r="S1657" s="8"/>
      <c r="V1657" s="8"/>
      <c r="X1657" s="8"/>
      <c r="Y1657" s="22"/>
      <c r="AC1657" s="8">
        <f t="shared" si="303"/>
        <v>2</v>
      </c>
      <c r="AD1657" s="8">
        <f t="shared" si="291"/>
        <v>0</v>
      </c>
      <c r="AE1657" s="8">
        <f t="shared" si="292"/>
        <v>0</v>
      </c>
      <c r="AF1657" s="8">
        <f t="shared" si="304"/>
        <v>0</v>
      </c>
      <c r="AG1657" s="3">
        <f t="shared" si="305"/>
        <v>2</v>
      </c>
    </row>
    <row r="1658" spans="1:33">
      <c r="A1658" s="3" t="s">
        <v>9601</v>
      </c>
      <c r="B1658" s="3" t="s">
        <v>9603</v>
      </c>
      <c r="C1658" s="2" t="s">
        <v>8479</v>
      </c>
      <c r="D1658" s="2" t="s">
        <v>5428</v>
      </c>
      <c r="E1658" s="2" t="s">
        <v>5096</v>
      </c>
      <c r="F1658" s="3" t="s">
        <v>1145</v>
      </c>
      <c r="H1658" s="8"/>
      <c r="I1658" s="8" t="s">
        <v>7823</v>
      </c>
      <c r="J1658" s="72" t="s">
        <v>7823</v>
      </c>
      <c r="L1658" s="32" t="s">
        <v>7823</v>
      </c>
      <c r="M1658" s="8"/>
      <c r="N1658" s="8" t="s">
        <v>7823</v>
      </c>
      <c r="O1658" s="8"/>
      <c r="Q1658" s="16"/>
      <c r="R1658" s="16" t="s">
        <v>7823</v>
      </c>
      <c r="S1658" s="8"/>
      <c r="V1658" s="8"/>
      <c r="X1658" s="8"/>
      <c r="Y1658" s="22"/>
      <c r="AC1658" s="8">
        <f t="shared" si="303"/>
        <v>5</v>
      </c>
      <c r="AD1658" s="8">
        <f t="shared" si="291"/>
        <v>0</v>
      </c>
      <c r="AE1658" s="8">
        <f t="shared" si="292"/>
        <v>0</v>
      </c>
      <c r="AF1658" s="8">
        <f t="shared" si="304"/>
        <v>0</v>
      </c>
      <c r="AG1658" s="3">
        <f t="shared" si="305"/>
        <v>5</v>
      </c>
    </row>
    <row r="1659" spans="1:33">
      <c r="A1659" s="3" t="s">
        <v>9601</v>
      </c>
      <c r="B1659" s="3" t="s">
        <v>9603</v>
      </c>
      <c r="C1659" s="2" t="s">
        <v>9308</v>
      </c>
      <c r="D1659" s="2" t="s">
        <v>5267</v>
      </c>
      <c r="E1659" s="2" t="s">
        <v>4458</v>
      </c>
      <c r="F1659" s="3" t="s">
        <v>605</v>
      </c>
      <c r="H1659" s="8"/>
      <c r="I1659" s="8"/>
      <c r="L1659" s="32" t="s">
        <v>7823</v>
      </c>
      <c r="M1659" s="8"/>
      <c r="N1659" s="8" t="s">
        <v>7823</v>
      </c>
      <c r="O1659" s="8"/>
      <c r="Q1659" s="16"/>
      <c r="S1659" s="8"/>
      <c r="V1659" s="8"/>
      <c r="X1659" s="8"/>
      <c r="Y1659" s="22"/>
      <c r="AC1659" s="8">
        <f t="shared" si="303"/>
        <v>2</v>
      </c>
      <c r="AD1659" s="8">
        <f t="shared" si="291"/>
        <v>0</v>
      </c>
      <c r="AE1659" s="8">
        <f t="shared" si="292"/>
        <v>0</v>
      </c>
      <c r="AF1659" s="8">
        <f t="shared" si="304"/>
        <v>0</v>
      </c>
      <c r="AG1659" s="3">
        <f t="shared" si="305"/>
        <v>2</v>
      </c>
    </row>
    <row r="1660" spans="1:33">
      <c r="A1660" s="3" t="s">
        <v>9601</v>
      </c>
      <c r="B1660" s="3" t="s">
        <v>9603</v>
      </c>
      <c r="C1660" s="2" t="s">
        <v>9308</v>
      </c>
      <c r="D1660" s="2" t="s">
        <v>6586</v>
      </c>
      <c r="E1660" s="2" t="s">
        <v>4620</v>
      </c>
      <c r="F1660" s="3" t="s">
        <v>738</v>
      </c>
      <c r="H1660" s="8"/>
      <c r="I1660" s="8" t="s">
        <v>7823</v>
      </c>
      <c r="J1660" s="72" t="s">
        <v>7823</v>
      </c>
      <c r="L1660" s="32" t="s">
        <v>7823</v>
      </c>
      <c r="M1660" s="8"/>
      <c r="N1660" s="8" t="s">
        <v>7823</v>
      </c>
      <c r="O1660" s="8" t="s">
        <v>7823</v>
      </c>
      <c r="P1660" s="8" t="s">
        <v>7823</v>
      </c>
      <c r="Q1660" s="16"/>
      <c r="R1660" s="16" t="s">
        <v>7823</v>
      </c>
      <c r="S1660" s="8" t="s">
        <v>7823</v>
      </c>
      <c r="V1660" s="8" t="s">
        <v>7823</v>
      </c>
      <c r="X1660" s="8"/>
      <c r="Y1660" s="22"/>
      <c r="AC1660" s="8">
        <f t="shared" si="303"/>
        <v>9</v>
      </c>
      <c r="AD1660" s="8">
        <f t="shared" si="291"/>
        <v>0</v>
      </c>
      <c r="AE1660" s="8">
        <f t="shared" si="292"/>
        <v>0</v>
      </c>
      <c r="AF1660" s="8">
        <f t="shared" si="304"/>
        <v>0</v>
      </c>
      <c r="AG1660" s="3">
        <f t="shared" si="305"/>
        <v>9</v>
      </c>
    </row>
    <row r="1661" spans="1:33">
      <c r="A1661" s="3" t="s">
        <v>9601</v>
      </c>
      <c r="B1661" s="3" t="s">
        <v>9603</v>
      </c>
      <c r="C1661" s="2" t="s">
        <v>9308</v>
      </c>
      <c r="D1661" s="2" t="s">
        <v>5947</v>
      </c>
      <c r="E1661" s="2" t="s">
        <v>5949</v>
      </c>
      <c r="F1661" s="3" t="s">
        <v>607</v>
      </c>
      <c r="H1661" s="8"/>
      <c r="I1661" s="8" t="s">
        <v>7823</v>
      </c>
      <c r="J1661" s="72" t="s">
        <v>7823</v>
      </c>
      <c r="L1661" s="32" t="s">
        <v>7823</v>
      </c>
      <c r="M1661" s="8"/>
      <c r="N1661" s="8" t="s">
        <v>7823</v>
      </c>
      <c r="O1661" s="8"/>
      <c r="Q1661" s="16"/>
      <c r="R1661" s="16" t="s">
        <v>7823</v>
      </c>
      <c r="S1661" s="8"/>
      <c r="V1661" s="8" t="s">
        <v>7823</v>
      </c>
      <c r="X1661" s="8"/>
      <c r="Y1661" s="22"/>
      <c r="AC1661" s="8">
        <f t="shared" si="303"/>
        <v>6</v>
      </c>
      <c r="AD1661" s="8">
        <f t="shared" si="291"/>
        <v>0</v>
      </c>
      <c r="AE1661" s="8">
        <f t="shared" si="292"/>
        <v>0</v>
      </c>
      <c r="AF1661" s="8">
        <f t="shared" si="304"/>
        <v>0</v>
      </c>
      <c r="AG1661" s="3">
        <f t="shared" si="305"/>
        <v>6</v>
      </c>
    </row>
    <row r="1662" spans="1:33">
      <c r="A1662" s="3" t="s">
        <v>9601</v>
      </c>
      <c r="B1662" s="3" t="s">
        <v>9603</v>
      </c>
      <c r="C1662" s="2" t="s">
        <v>8676</v>
      </c>
      <c r="D1662" s="2" t="s">
        <v>5950</v>
      </c>
      <c r="E1662" s="2" t="s">
        <v>5102</v>
      </c>
      <c r="F1662" s="3" t="s">
        <v>9858</v>
      </c>
      <c r="H1662" s="8"/>
      <c r="I1662" s="8" t="s">
        <v>7823</v>
      </c>
      <c r="J1662" s="72" t="s">
        <v>7823</v>
      </c>
      <c r="L1662" s="32" t="s">
        <v>7823</v>
      </c>
      <c r="M1662" s="8"/>
      <c r="N1662" s="8" t="s">
        <v>7823</v>
      </c>
      <c r="O1662" s="8" t="s">
        <v>7823</v>
      </c>
      <c r="P1662" s="8" t="s">
        <v>7823</v>
      </c>
      <c r="Q1662" s="16"/>
      <c r="R1662" s="16" t="s">
        <v>7823</v>
      </c>
      <c r="S1662" s="8" t="s">
        <v>7823</v>
      </c>
      <c r="V1662" s="8" t="s">
        <v>7823</v>
      </c>
      <c r="X1662" s="8"/>
      <c r="Y1662" s="22"/>
      <c r="AC1662" s="8">
        <f t="shared" si="303"/>
        <v>9</v>
      </c>
      <c r="AD1662" s="8">
        <f t="shared" si="291"/>
        <v>0</v>
      </c>
      <c r="AE1662" s="8">
        <f t="shared" si="292"/>
        <v>0</v>
      </c>
      <c r="AF1662" s="8">
        <f t="shared" si="304"/>
        <v>0</v>
      </c>
      <c r="AG1662" s="3">
        <f t="shared" si="305"/>
        <v>9</v>
      </c>
    </row>
    <row r="1663" spans="1:33">
      <c r="A1663" s="3" t="s">
        <v>9601</v>
      </c>
      <c r="B1663" s="3" t="s">
        <v>9603</v>
      </c>
      <c r="C1663" s="2" t="s">
        <v>8676</v>
      </c>
      <c r="D1663" s="2" t="s">
        <v>217</v>
      </c>
      <c r="E1663" s="2" t="s">
        <v>92</v>
      </c>
      <c r="F1663" s="3" t="s">
        <v>44</v>
      </c>
      <c r="H1663" s="8"/>
      <c r="I1663" s="8"/>
      <c r="J1663" s="73" t="s">
        <v>8991</v>
      </c>
      <c r="L1663" s="32"/>
      <c r="M1663" s="8"/>
      <c r="O1663" s="8"/>
      <c r="P1663" s="8"/>
      <c r="Q1663" s="16"/>
      <c r="S1663" s="8"/>
      <c r="V1663" s="8"/>
      <c r="X1663" s="8"/>
      <c r="Y1663" s="22"/>
      <c r="AC1663" s="8">
        <f t="shared" si="303"/>
        <v>1</v>
      </c>
      <c r="AD1663" s="8">
        <f t="shared" si="291"/>
        <v>0</v>
      </c>
      <c r="AE1663" s="8">
        <f t="shared" si="292"/>
        <v>0</v>
      </c>
      <c r="AF1663" s="8">
        <f t="shared" si="304"/>
        <v>0</v>
      </c>
      <c r="AG1663" s="3">
        <f t="shared" si="305"/>
        <v>1</v>
      </c>
    </row>
    <row r="1664" spans="1:33">
      <c r="A1664" s="3" t="s">
        <v>9601</v>
      </c>
      <c r="B1664" s="3" t="s">
        <v>9603</v>
      </c>
      <c r="C1664" s="2" t="s">
        <v>8976</v>
      </c>
      <c r="D1664" s="2" t="s">
        <v>5103</v>
      </c>
      <c r="E1664" s="2" t="s">
        <v>4940</v>
      </c>
      <c r="F1664" s="3" t="s">
        <v>2359</v>
      </c>
      <c r="H1664" s="8"/>
      <c r="I1664" s="8" t="s">
        <v>7823</v>
      </c>
      <c r="J1664" s="72" t="s">
        <v>7823</v>
      </c>
      <c r="L1664" s="32" t="s">
        <v>7823</v>
      </c>
      <c r="M1664" s="8"/>
      <c r="N1664" s="8" t="s">
        <v>7823</v>
      </c>
      <c r="O1664" s="8"/>
      <c r="Q1664" s="16"/>
      <c r="R1664" s="16" t="s">
        <v>7823</v>
      </c>
      <c r="S1664" s="8"/>
      <c r="V1664" s="8"/>
      <c r="X1664" s="8"/>
      <c r="Y1664" s="22"/>
      <c r="AC1664" s="8">
        <f t="shared" si="303"/>
        <v>5</v>
      </c>
      <c r="AD1664" s="8">
        <f t="shared" si="291"/>
        <v>0</v>
      </c>
      <c r="AE1664" s="8">
        <f t="shared" si="292"/>
        <v>0</v>
      </c>
      <c r="AF1664" s="8">
        <f t="shared" si="304"/>
        <v>0</v>
      </c>
      <c r="AG1664" s="3">
        <f t="shared" si="305"/>
        <v>5</v>
      </c>
    </row>
    <row r="1665" spans="1:33">
      <c r="A1665" s="3" t="s">
        <v>9601</v>
      </c>
      <c r="B1665" s="3" t="s">
        <v>9603</v>
      </c>
      <c r="C1665" s="2" t="s">
        <v>8976</v>
      </c>
      <c r="D1665" s="2" t="s">
        <v>8545</v>
      </c>
      <c r="E1665" s="2" t="s">
        <v>4467</v>
      </c>
      <c r="F1665" s="3" t="s">
        <v>6</v>
      </c>
      <c r="H1665" s="8"/>
      <c r="I1665" s="8" t="s">
        <v>7823</v>
      </c>
      <c r="J1665" s="72" t="s">
        <v>7823</v>
      </c>
      <c r="L1665" s="32" t="s">
        <v>7823</v>
      </c>
      <c r="M1665" s="8"/>
      <c r="N1665" s="8" t="s">
        <v>7823</v>
      </c>
      <c r="O1665" s="8"/>
      <c r="Q1665" s="16"/>
      <c r="R1665" s="16" t="s">
        <v>7823</v>
      </c>
      <c r="S1665" s="8"/>
      <c r="V1665" s="8" t="s">
        <v>7823</v>
      </c>
      <c r="X1665" s="8"/>
      <c r="Y1665" s="22"/>
      <c r="AC1665" s="8">
        <f t="shared" si="303"/>
        <v>6</v>
      </c>
      <c r="AD1665" s="8">
        <f t="shared" si="291"/>
        <v>0</v>
      </c>
      <c r="AE1665" s="8">
        <f t="shared" si="292"/>
        <v>0</v>
      </c>
      <c r="AF1665" s="8">
        <f t="shared" si="304"/>
        <v>0</v>
      </c>
      <c r="AG1665" s="3">
        <f t="shared" si="305"/>
        <v>6</v>
      </c>
    </row>
    <row r="1666" spans="1:33">
      <c r="A1666" s="3" t="s">
        <v>9601</v>
      </c>
      <c r="B1666" s="3" t="s">
        <v>9603</v>
      </c>
      <c r="C1666" s="2" t="s">
        <v>400</v>
      </c>
      <c r="D1666" s="2" t="s">
        <v>4468</v>
      </c>
      <c r="E1666" s="2" t="s">
        <v>549</v>
      </c>
      <c r="F1666" s="3" t="s">
        <v>403</v>
      </c>
      <c r="H1666" s="8"/>
      <c r="I1666" s="8"/>
      <c r="J1666" s="73" t="s">
        <v>8991</v>
      </c>
      <c r="L1666" s="32"/>
      <c r="M1666" s="8"/>
      <c r="O1666" s="8"/>
      <c r="Q1666" s="16"/>
      <c r="S1666" s="8"/>
      <c r="V1666" s="8"/>
      <c r="X1666" s="8"/>
      <c r="Y1666" s="22"/>
      <c r="AC1666" s="8">
        <f t="shared" si="303"/>
        <v>1</v>
      </c>
      <c r="AD1666" s="8">
        <f t="shared" si="291"/>
        <v>0</v>
      </c>
      <c r="AE1666" s="8">
        <f t="shared" si="292"/>
        <v>0</v>
      </c>
      <c r="AF1666" s="8">
        <f t="shared" si="304"/>
        <v>0</v>
      </c>
      <c r="AG1666" s="3">
        <f t="shared" si="305"/>
        <v>1</v>
      </c>
    </row>
    <row r="1667" spans="1:33">
      <c r="A1667" s="3" t="s">
        <v>9601</v>
      </c>
      <c r="B1667" s="3" t="s">
        <v>9603</v>
      </c>
      <c r="C1667" s="2" t="s">
        <v>8519</v>
      </c>
      <c r="D1667" s="2" t="s">
        <v>5269</v>
      </c>
      <c r="E1667" s="2" t="s">
        <v>4780</v>
      </c>
      <c r="F1667" s="3" t="s">
        <v>1755</v>
      </c>
      <c r="H1667" s="8"/>
      <c r="I1667" s="8"/>
      <c r="L1667" s="32" t="s">
        <v>7823</v>
      </c>
      <c r="M1667" s="8"/>
      <c r="N1667" s="8" t="s">
        <v>7823</v>
      </c>
      <c r="O1667" s="8"/>
      <c r="Q1667" s="16"/>
      <c r="S1667" s="8"/>
      <c r="V1667" s="8"/>
      <c r="X1667" s="8"/>
      <c r="Y1667" s="22"/>
      <c r="AC1667" s="8">
        <f t="shared" si="303"/>
        <v>2</v>
      </c>
      <c r="AD1667" s="8">
        <f t="shared" si="291"/>
        <v>0</v>
      </c>
      <c r="AE1667" s="8">
        <f t="shared" si="292"/>
        <v>0</v>
      </c>
      <c r="AF1667" s="8">
        <f t="shared" si="304"/>
        <v>0</v>
      </c>
      <c r="AG1667" s="3">
        <f t="shared" si="305"/>
        <v>2</v>
      </c>
    </row>
    <row r="1668" spans="1:33">
      <c r="A1668" s="3" t="s">
        <v>9601</v>
      </c>
      <c r="B1668" s="3" t="s">
        <v>9604</v>
      </c>
      <c r="C1668" s="2" t="s">
        <v>8522</v>
      </c>
      <c r="D1668" s="2" t="s">
        <v>7291</v>
      </c>
      <c r="E1668" s="2" t="s">
        <v>4328</v>
      </c>
      <c r="F1668" s="3" t="s">
        <v>1261</v>
      </c>
      <c r="G1668" s="8" t="s">
        <v>7278</v>
      </c>
      <c r="H1668" s="8"/>
      <c r="I1668" s="8" t="s">
        <v>7823</v>
      </c>
      <c r="J1668" s="72" t="s">
        <v>7823</v>
      </c>
      <c r="L1668" s="32"/>
      <c r="M1668" s="8"/>
      <c r="O1668" s="8"/>
      <c r="Q1668" s="16" t="s">
        <v>7823</v>
      </c>
      <c r="S1668" s="8"/>
      <c r="V1668" s="8"/>
      <c r="X1668" s="8"/>
      <c r="Y1668" s="22"/>
      <c r="AC1668" s="8">
        <f t="shared" ref="AC1668:AC1677" si="306">COUNTIF(G1668:Y1668,"X")+COUNTIF(G1668:Y1668, "X(e)")</f>
        <v>3</v>
      </c>
      <c r="AD1668" s="8">
        <f t="shared" ref="AD1668:AD1677" si="307">COUNTIF(G1668:Y1668,"NB")</f>
        <v>0</v>
      </c>
      <c r="AE1668" s="8">
        <f t="shared" ref="AE1668:AE1677" si="308">COUNTIF(G1668:Y1668,"V")</f>
        <v>0</v>
      </c>
      <c r="AF1668" s="8">
        <f t="shared" si="304"/>
        <v>0</v>
      </c>
      <c r="AG1668" s="3">
        <f t="shared" ref="AG1668:AG1677" si="309">SUM(AC1668:AF1668)</f>
        <v>3</v>
      </c>
    </row>
    <row r="1669" spans="1:33">
      <c r="A1669" s="3" t="s">
        <v>9601</v>
      </c>
      <c r="B1669" s="3" t="s">
        <v>9604</v>
      </c>
      <c r="C1669" s="2" t="s">
        <v>8522</v>
      </c>
      <c r="D1669" s="2" t="s">
        <v>7419</v>
      </c>
      <c r="E1669" s="2" t="s">
        <v>4011</v>
      </c>
      <c r="F1669" s="3" t="s">
        <v>711</v>
      </c>
      <c r="G1669" s="8" t="s">
        <v>7823</v>
      </c>
      <c r="H1669" s="8"/>
      <c r="I1669" s="8" t="s">
        <v>7823</v>
      </c>
      <c r="L1669" s="32"/>
      <c r="M1669" s="8"/>
      <c r="O1669" s="8"/>
      <c r="Q1669" s="16" t="s">
        <v>7823</v>
      </c>
      <c r="S1669" s="8"/>
      <c r="V1669" s="8"/>
      <c r="X1669" s="8"/>
      <c r="Y1669" s="22"/>
      <c r="AC1669" s="8">
        <f t="shared" si="306"/>
        <v>3</v>
      </c>
      <c r="AD1669" s="8">
        <f t="shared" si="307"/>
        <v>0</v>
      </c>
      <c r="AE1669" s="8">
        <f t="shared" si="308"/>
        <v>0</v>
      </c>
      <c r="AF1669" s="8">
        <f t="shared" si="304"/>
        <v>0</v>
      </c>
      <c r="AG1669" s="3">
        <f t="shared" si="309"/>
        <v>3</v>
      </c>
    </row>
    <row r="1670" spans="1:33">
      <c r="A1670" s="3" t="s">
        <v>9601</v>
      </c>
      <c r="B1670" s="3" t="s">
        <v>9604</v>
      </c>
      <c r="C1670" s="2" t="s">
        <v>8522</v>
      </c>
      <c r="D1670" s="2" t="s">
        <v>6323</v>
      </c>
      <c r="E1670" s="2" t="s">
        <v>3521</v>
      </c>
      <c r="F1670" s="3" t="s">
        <v>982</v>
      </c>
      <c r="H1670" s="8"/>
      <c r="I1670" s="8"/>
      <c r="L1670" s="32"/>
      <c r="M1670" s="8"/>
      <c r="N1670" s="8" t="s">
        <v>7823</v>
      </c>
      <c r="O1670" s="8"/>
      <c r="Q1670" s="16"/>
      <c r="R1670" s="16" t="s">
        <v>7823</v>
      </c>
      <c r="S1670" s="8"/>
      <c r="V1670" s="8"/>
      <c r="X1670" s="8"/>
      <c r="Y1670" s="22"/>
      <c r="AC1670" s="8">
        <f t="shared" si="306"/>
        <v>2</v>
      </c>
      <c r="AD1670" s="8">
        <f t="shared" si="307"/>
        <v>0</v>
      </c>
      <c r="AE1670" s="8">
        <f t="shared" si="308"/>
        <v>0</v>
      </c>
      <c r="AF1670" s="8">
        <f t="shared" si="304"/>
        <v>0</v>
      </c>
      <c r="AG1670" s="3">
        <f t="shared" si="309"/>
        <v>2</v>
      </c>
    </row>
    <row r="1671" spans="1:33">
      <c r="A1671" s="3" t="s">
        <v>9601</v>
      </c>
      <c r="B1671" s="3" t="s">
        <v>9604</v>
      </c>
      <c r="C1671" s="2" t="s">
        <v>8522</v>
      </c>
      <c r="D1671" s="2" t="s">
        <v>8410</v>
      </c>
      <c r="E1671" s="2" t="s">
        <v>4643</v>
      </c>
      <c r="F1671" s="3" t="s">
        <v>843</v>
      </c>
      <c r="H1671" s="8"/>
      <c r="I1671" s="8"/>
      <c r="L1671" s="32"/>
      <c r="M1671" s="8"/>
      <c r="N1671" s="8" t="s">
        <v>7823</v>
      </c>
      <c r="O1671" s="8"/>
      <c r="Q1671" s="16"/>
      <c r="R1671" s="16" t="s">
        <v>7823</v>
      </c>
      <c r="S1671" s="8"/>
      <c r="V1671" s="8"/>
      <c r="X1671" s="8"/>
      <c r="Y1671" s="22"/>
      <c r="AC1671" s="8">
        <f t="shared" si="306"/>
        <v>2</v>
      </c>
      <c r="AD1671" s="8">
        <f t="shared" si="307"/>
        <v>0</v>
      </c>
      <c r="AE1671" s="8">
        <f t="shared" si="308"/>
        <v>0</v>
      </c>
      <c r="AF1671" s="8">
        <f t="shared" si="304"/>
        <v>0</v>
      </c>
      <c r="AG1671" s="3">
        <f t="shared" si="309"/>
        <v>2</v>
      </c>
    </row>
    <row r="1672" spans="1:33">
      <c r="A1672" s="3" t="s">
        <v>9601</v>
      </c>
      <c r="B1672" s="3" t="s">
        <v>9605</v>
      </c>
      <c r="C1672" s="2" t="s">
        <v>8630</v>
      </c>
      <c r="D1672" s="2" t="s">
        <v>4575</v>
      </c>
      <c r="E1672" s="2" t="s">
        <v>4569</v>
      </c>
      <c r="F1672" s="3" t="s">
        <v>1221</v>
      </c>
      <c r="H1672" s="8"/>
      <c r="I1672" s="8"/>
      <c r="L1672" s="32" t="s">
        <v>7823</v>
      </c>
      <c r="M1672" s="8"/>
      <c r="O1672" s="8"/>
      <c r="Q1672" s="16"/>
      <c r="S1672" s="8"/>
      <c r="V1672" s="8"/>
      <c r="X1672" s="8"/>
      <c r="Y1672" s="22"/>
      <c r="AC1672" s="8">
        <f t="shared" si="306"/>
        <v>1</v>
      </c>
      <c r="AD1672" s="8">
        <f t="shared" si="307"/>
        <v>0</v>
      </c>
      <c r="AE1672" s="8">
        <f t="shared" si="308"/>
        <v>0</v>
      </c>
      <c r="AF1672" s="8">
        <f>COUNTIF(G1672:Z1672,"IN")</f>
        <v>0</v>
      </c>
      <c r="AG1672" s="3">
        <f t="shared" si="309"/>
        <v>1</v>
      </c>
    </row>
    <row r="1673" spans="1:33">
      <c r="A1673" s="3" t="s">
        <v>9601</v>
      </c>
      <c r="B1673" s="3" t="s">
        <v>9605</v>
      </c>
      <c r="C1673" s="2" t="s">
        <v>8630</v>
      </c>
      <c r="D1673" s="2" t="s">
        <v>4572</v>
      </c>
      <c r="E1673" s="2" t="s">
        <v>4084</v>
      </c>
      <c r="F1673" s="3" t="s">
        <v>1961</v>
      </c>
      <c r="H1673" s="8"/>
      <c r="I1673" s="8"/>
      <c r="L1673" s="32" t="s">
        <v>7823</v>
      </c>
      <c r="M1673" s="8"/>
      <c r="N1673" s="8" t="s">
        <v>7823</v>
      </c>
      <c r="O1673" s="8"/>
      <c r="Q1673" s="16"/>
      <c r="S1673" s="8"/>
      <c r="V1673" s="8"/>
      <c r="X1673" s="8"/>
      <c r="Y1673" s="22"/>
      <c r="AC1673" s="8">
        <f t="shared" si="306"/>
        <v>2</v>
      </c>
      <c r="AD1673" s="8">
        <f t="shared" si="307"/>
        <v>0</v>
      </c>
      <c r="AE1673" s="8">
        <f t="shared" si="308"/>
        <v>0</v>
      </c>
      <c r="AF1673" s="8">
        <f>COUNTIF(G1673:Z1673,"IN")</f>
        <v>0</v>
      </c>
      <c r="AG1673" s="3">
        <f t="shared" si="309"/>
        <v>2</v>
      </c>
    </row>
    <row r="1674" spans="1:33">
      <c r="A1674" s="3" t="s">
        <v>9601</v>
      </c>
      <c r="B1674" s="3" t="s">
        <v>9605</v>
      </c>
      <c r="C1674" s="2" t="s">
        <v>8318</v>
      </c>
      <c r="D1674" s="2" t="s">
        <v>6385</v>
      </c>
      <c r="E1674" s="2" t="s">
        <v>4722</v>
      </c>
      <c r="F1674" s="3" t="s">
        <v>799</v>
      </c>
      <c r="H1674" s="8"/>
      <c r="I1674" s="8"/>
      <c r="J1674" s="73" t="s">
        <v>8991</v>
      </c>
      <c r="L1674" s="32"/>
      <c r="M1674" s="8"/>
      <c r="O1674" s="8"/>
      <c r="Q1674" s="16"/>
      <c r="S1674" s="8"/>
      <c r="V1674" s="8"/>
      <c r="X1674" s="8"/>
      <c r="Y1674" s="22"/>
      <c r="AC1674" s="8">
        <f t="shared" si="306"/>
        <v>1</v>
      </c>
      <c r="AD1674" s="8">
        <f t="shared" si="307"/>
        <v>0</v>
      </c>
      <c r="AE1674" s="8">
        <f t="shared" si="308"/>
        <v>0</v>
      </c>
      <c r="AF1674" s="8">
        <f>COUNTIF(G1674:Z1674,"IN")</f>
        <v>0</v>
      </c>
      <c r="AG1674" s="3">
        <f t="shared" si="309"/>
        <v>1</v>
      </c>
    </row>
    <row r="1675" spans="1:33">
      <c r="A1675" s="3" t="s">
        <v>9601</v>
      </c>
      <c r="B1675" s="3" t="s">
        <v>9605</v>
      </c>
      <c r="C1675" s="2" t="s">
        <v>8318</v>
      </c>
      <c r="D1675" s="2" t="s">
        <v>6733</v>
      </c>
      <c r="E1675" s="2" t="s">
        <v>4574</v>
      </c>
      <c r="F1675" s="3" t="s">
        <v>937</v>
      </c>
      <c r="H1675" s="8"/>
      <c r="I1675" s="8"/>
      <c r="J1675" s="73" t="s">
        <v>8991</v>
      </c>
      <c r="L1675" s="32"/>
      <c r="M1675" s="8"/>
      <c r="O1675" s="8"/>
      <c r="Q1675" s="16"/>
      <c r="S1675" s="8"/>
      <c r="V1675" s="8"/>
      <c r="X1675" s="8"/>
      <c r="Y1675" s="22"/>
      <c r="AC1675" s="8">
        <f t="shared" si="306"/>
        <v>1</v>
      </c>
      <c r="AD1675" s="8">
        <f t="shared" si="307"/>
        <v>0</v>
      </c>
      <c r="AE1675" s="8">
        <f t="shared" si="308"/>
        <v>0</v>
      </c>
      <c r="AF1675" s="8">
        <f>COUNTIF(G1675:Z1675,"IN")</f>
        <v>0</v>
      </c>
      <c r="AG1675" s="3">
        <f t="shared" si="309"/>
        <v>1</v>
      </c>
    </row>
    <row r="1676" spans="1:33">
      <c r="A1676" s="3" t="s">
        <v>9601</v>
      </c>
      <c r="B1676" s="3" t="s">
        <v>9605</v>
      </c>
      <c r="C1676" s="2" t="s">
        <v>8318</v>
      </c>
      <c r="D1676" s="2" t="s">
        <v>4384</v>
      </c>
      <c r="E1676" s="2" t="s">
        <v>4058</v>
      </c>
      <c r="F1676" s="3" t="s">
        <v>1063</v>
      </c>
      <c r="H1676" s="8"/>
      <c r="I1676" s="8"/>
      <c r="J1676" s="72" t="s">
        <v>7823</v>
      </c>
      <c r="L1676" s="32" t="s">
        <v>7823</v>
      </c>
      <c r="M1676" s="8"/>
      <c r="N1676" s="8" t="s">
        <v>7823</v>
      </c>
      <c r="O1676" s="8" t="s">
        <v>7823</v>
      </c>
      <c r="P1676" s="8" t="s">
        <v>7823</v>
      </c>
      <c r="Q1676" s="16"/>
      <c r="R1676" s="16" t="s">
        <v>7823</v>
      </c>
      <c r="S1676" s="8" t="s">
        <v>7823</v>
      </c>
      <c r="V1676" s="8"/>
      <c r="X1676" s="8"/>
      <c r="Y1676" s="22"/>
      <c r="AC1676" s="8">
        <f t="shared" si="306"/>
        <v>7</v>
      </c>
      <c r="AD1676" s="8">
        <f t="shared" si="307"/>
        <v>0</v>
      </c>
      <c r="AE1676" s="8">
        <f t="shared" si="308"/>
        <v>0</v>
      </c>
      <c r="AF1676" s="8">
        <f t="shared" si="304"/>
        <v>0</v>
      </c>
      <c r="AG1676" s="3">
        <f t="shared" si="309"/>
        <v>7</v>
      </c>
    </row>
    <row r="1677" spans="1:33">
      <c r="A1677" s="3" t="s">
        <v>9601</v>
      </c>
      <c r="B1677" s="3" t="s">
        <v>9605</v>
      </c>
      <c r="C1677" s="2" t="s">
        <v>8318</v>
      </c>
      <c r="D1677" s="2" t="s">
        <v>7821</v>
      </c>
      <c r="E1677" s="2" t="s">
        <v>4729</v>
      </c>
      <c r="F1677" s="3" t="s">
        <v>1209</v>
      </c>
      <c r="H1677" s="8"/>
      <c r="I1677" s="8" t="s">
        <v>7823</v>
      </c>
      <c r="J1677" s="72" t="s">
        <v>7823</v>
      </c>
      <c r="L1677" s="32"/>
      <c r="M1677" s="8"/>
      <c r="N1677" s="8" t="s">
        <v>7823</v>
      </c>
      <c r="O1677" s="8"/>
      <c r="Q1677" s="16"/>
      <c r="R1677" s="16" t="s">
        <v>7823</v>
      </c>
      <c r="S1677" s="8"/>
      <c r="V1677" s="8"/>
      <c r="X1677" s="8"/>
      <c r="Y1677" s="22"/>
      <c r="AC1677" s="8">
        <f t="shared" si="306"/>
        <v>4</v>
      </c>
      <c r="AD1677" s="8">
        <f t="shared" si="307"/>
        <v>0</v>
      </c>
      <c r="AE1677" s="8">
        <f t="shared" si="308"/>
        <v>0</v>
      </c>
      <c r="AF1677" s="8">
        <f>COUNTIF(G1677:Z1677,"IN")</f>
        <v>0</v>
      </c>
      <c r="AG1677" s="3">
        <f t="shared" si="309"/>
        <v>4</v>
      </c>
    </row>
    <row r="1678" spans="1:33">
      <c r="A1678" s="3" t="s">
        <v>9601</v>
      </c>
      <c r="B1678" s="3" t="s">
        <v>9605</v>
      </c>
      <c r="C1678" s="2" t="s">
        <v>8318</v>
      </c>
      <c r="D1678" s="2" t="s">
        <v>9881</v>
      </c>
      <c r="E1678" s="2" t="s">
        <v>9882</v>
      </c>
      <c r="F1678" s="3" t="s">
        <v>9883</v>
      </c>
      <c r="H1678" s="8"/>
      <c r="I1678" s="8"/>
      <c r="J1678" s="73" t="s">
        <v>8991</v>
      </c>
      <c r="L1678" s="32"/>
      <c r="M1678" s="8"/>
      <c r="O1678" s="8"/>
      <c r="Q1678" s="16"/>
      <c r="S1678" s="8"/>
      <c r="V1678" s="8"/>
      <c r="X1678" s="8"/>
      <c r="Y1678" s="22"/>
      <c r="AC1678" s="8">
        <f>COUNTIF(G1678:Y1678,"X")+COUNTIF(G1678:Y1678, "X(e)")</f>
        <v>1</v>
      </c>
      <c r="AD1678" s="8">
        <f>COUNTIF(G1678:Y1678,"NB")</f>
        <v>0</v>
      </c>
      <c r="AE1678" s="8">
        <f>COUNTIF(G1678:Y1678,"V")</f>
        <v>0</v>
      </c>
      <c r="AF1678" s="8">
        <f>COUNTIF(G1678:Z1678,"IN")</f>
        <v>0</v>
      </c>
      <c r="AG1678" s="3">
        <f>SUM(AC1678:AF1678)</f>
        <v>1</v>
      </c>
    </row>
    <row r="1679" spans="1:33">
      <c r="A1679" s="3" t="s">
        <v>9601</v>
      </c>
      <c r="B1679" s="3" t="s">
        <v>9605</v>
      </c>
      <c r="C1679" s="2" t="s">
        <v>8318</v>
      </c>
      <c r="D1679" s="2" t="s">
        <v>4059</v>
      </c>
      <c r="E1679" s="2" t="s">
        <v>4561</v>
      </c>
      <c r="F1679" s="3" t="s">
        <v>1647</v>
      </c>
      <c r="H1679" s="8"/>
      <c r="I1679" s="8"/>
      <c r="J1679" s="73" t="s">
        <v>8991</v>
      </c>
      <c r="L1679" s="32"/>
      <c r="M1679" s="8"/>
      <c r="O1679" s="8"/>
      <c r="Q1679" s="16"/>
      <c r="S1679" s="8"/>
      <c r="V1679" s="8"/>
      <c r="X1679" s="8"/>
      <c r="Y1679" s="22"/>
      <c r="AC1679" s="8">
        <f>COUNTIF(G1679:Y1679,"X")+COUNTIF(G1679:Y1679, "X(e)")</f>
        <v>1</v>
      </c>
      <c r="AD1679" s="8">
        <f>COUNTIF(G1679:Y1679,"NB")</f>
        <v>0</v>
      </c>
      <c r="AE1679" s="8">
        <f>COUNTIF(G1679:Y1679,"V")</f>
        <v>0</v>
      </c>
      <c r="AF1679" s="8">
        <f>COUNTIF(G1679:Z1679,"IN")</f>
        <v>0</v>
      </c>
      <c r="AG1679" s="3">
        <f>SUM(AC1679:AF1679)</f>
        <v>1</v>
      </c>
    </row>
    <row r="1680" spans="1:33">
      <c r="A1680" s="3" t="s">
        <v>9601</v>
      </c>
      <c r="B1680" s="3" t="s">
        <v>9605</v>
      </c>
      <c r="C1680" s="2" t="s">
        <v>8318</v>
      </c>
      <c r="D1680" s="2" t="s">
        <v>4402</v>
      </c>
      <c r="E1680" s="2" t="s">
        <v>4076</v>
      </c>
      <c r="F1680" s="3" t="s">
        <v>1214</v>
      </c>
      <c r="G1680" s="8" t="s">
        <v>7823</v>
      </c>
      <c r="H1680" s="8"/>
      <c r="I1680" s="8"/>
      <c r="J1680" s="72" t="s">
        <v>7823</v>
      </c>
      <c r="L1680" s="32"/>
      <c r="M1680" s="8"/>
      <c r="O1680" s="8"/>
      <c r="Q1680" s="16" t="s">
        <v>7823</v>
      </c>
      <c r="S1680" s="8"/>
      <c r="U1680" s="8" t="s">
        <v>7823</v>
      </c>
      <c r="V1680" s="8"/>
      <c r="X1680" s="8"/>
      <c r="Y1680" s="22"/>
      <c r="AC1680" s="8">
        <f>COUNTIF(G1680:Y1680,"X")+COUNTIF(G1680:Y1680, "X(e)")</f>
        <v>4</v>
      </c>
      <c r="AD1680" s="8">
        <f>COUNTIF(G1680:Y1680,"NB")</f>
        <v>0</v>
      </c>
      <c r="AE1680" s="8">
        <f>COUNTIF(G1680:Y1680,"V")</f>
        <v>0</v>
      </c>
      <c r="AF1680" s="8">
        <f t="shared" si="304"/>
        <v>0</v>
      </c>
      <c r="AG1680" s="3">
        <f>SUM(AC1680:AF1680)</f>
        <v>4</v>
      </c>
    </row>
    <row r="1681" spans="1:33">
      <c r="A1681" s="3" t="s">
        <v>9601</v>
      </c>
      <c r="B1681" s="3" t="s">
        <v>9605</v>
      </c>
      <c r="C1681" s="2" t="s">
        <v>8318</v>
      </c>
      <c r="D1681" s="2" t="s">
        <v>7750</v>
      </c>
      <c r="E1681" s="2" t="s">
        <v>4389</v>
      </c>
      <c r="F1681" s="3" t="s">
        <v>934</v>
      </c>
      <c r="H1681" s="8"/>
      <c r="I1681" s="8"/>
      <c r="L1681" s="32" t="s">
        <v>7823</v>
      </c>
      <c r="M1681" s="8"/>
      <c r="N1681" s="8" t="s">
        <v>7823</v>
      </c>
      <c r="O1681" s="8"/>
      <c r="Q1681" s="16"/>
      <c r="R1681" s="16" t="s">
        <v>7823</v>
      </c>
      <c r="S1681" s="8"/>
      <c r="V1681" s="8"/>
      <c r="X1681" s="8"/>
      <c r="Y1681" s="22"/>
      <c r="AC1681" s="8">
        <f>COUNTIF(G1681:Y1681,"X")+COUNTIF(G1681:Y1681, "X(e)")</f>
        <v>3</v>
      </c>
      <c r="AD1681" s="8">
        <f>COUNTIF(G1681:Y1681,"NB")</f>
        <v>0</v>
      </c>
      <c r="AE1681" s="8">
        <f>COUNTIF(G1681:Y1681,"V")</f>
        <v>0</v>
      </c>
      <c r="AF1681" s="8">
        <f>COUNTIF(G1681:Z1681,"IN")</f>
        <v>0</v>
      </c>
      <c r="AG1681" s="3">
        <f>SUM(AC1681:AF1681)</f>
        <v>3</v>
      </c>
    </row>
    <row r="1682" spans="1:33">
      <c r="A1682" s="3" t="s">
        <v>9601</v>
      </c>
      <c r="B1682" s="3" t="s">
        <v>9605</v>
      </c>
      <c r="C1682" s="2" t="s">
        <v>8318</v>
      </c>
      <c r="D1682" s="2" t="s">
        <v>7092</v>
      </c>
      <c r="E1682" s="2" t="s">
        <v>4075</v>
      </c>
      <c r="F1682" s="3" t="s">
        <v>800</v>
      </c>
      <c r="H1682" s="8"/>
      <c r="I1682" s="8" t="s">
        <v>7823</v>
      </c>
      <c r="L1682" s="32"/>
      <c r="M1682" s="8"/>
      <c r="O1682" s="8"/>
      <c r="Q1682" s="16"/>
      <c r="R1682" s="16" t="s">
        <v>7823</v>
      </c>
      <c r="S1682" s="8"/>
      <c r="V1682" s="8"/>
      <c r="X1682" s="8"/>
      <c r="Y1682" s="22"/>
      <c r="AC1682" s="8">
        <f>COUNTIF(G1682:Y1682,"X")+COUNTIF(G1682:Y1682, "X(e)")</f>
        <v>2</v>
      </c>
      <c r="AD1682" s="8">
        <f>COUNTIF(G1682:Y1682,"NB")</f>
        <v>0</v>
      </c>
      <c r="AE1682" s="8">
        <f>COUNTIF(G1682:Y1682,"V")</f>
        <v>0</v>
      </c>
      <c r="AF1682" s="8">
        <f t="shared" si="304"/>
        <v>0</v>
      </c>
      <c r="AG1682" s="3">
        <f>SUM(AC1682:AF1682)</f>
        <v>2</v>
      </c>
    </row>
    <row r="1683" spans="1:33">
      <c r="A1683" s="3" t="s">
        <v>9601</v>
      </c>
      <c r="B1683" s="3" t="s">
        <v>9606</v>
      </c>
      <c r="C1683" s="2" t="s">
        <v>7931</v>
      </c>
      <c r="D1683" s="2" t="s">
        <v>5302</v>
      </c>
      <c r="E1683" s="2" t="s">
        <v>5137</v>
      </c>
      <c r="F1683" s="3" t="s">
        <v>2221</v>
      </c>
      <c r="H1683" s="8"/>
      <c r="I1683" s="8" t="s">
        <v>7823</v>
      </c>
      <c r="L1683" s="32" t="s">
        <v>7823</v>
      </c>
      <c r="M1683" s="8"/>
      <c r="N1683" s="8" t="s">
        <v>7823</v>
      </c>
      <c r="O1683" s="8"/>
      <c r="Q1683" s="16"/>
      <c r="R1683" s="16" t="s">
        <v>7823</v>
      </c>
      <c r="S1683" s="8"/>
      <c r="V1683" s="8" t="s">
        <v>7823</v>
      </c>
      <c r="X1683" s="8"/>
      <c r="Y1683" s="22"/>
      <c r="AC1683" s="8">
        <f t="shared" si="303"/>
        <v>5</v>
      </c>
      <c r="AD1683" s="8">
        <f t="shared" si="291"/>
        <v>0</v>
      </c>
      <c r="AE1683" s="8">
        <f t="shared" si="292"/>
        <v>0</v>
      </c>
      <c r="AF1683" s="8">
        <f t="shared" si="304"/>
        <v>0</v>
      </c>
      <c r="AG1683" s="3">
        <f t="shared" si="305"/>
        <v>5</v>
      </c>
    </row>
    <row r="1684" spans="1:33">
      <c r="A1684" s="3" t="s">
        <v>9601</v>
      </c>
      <c r="B1684" s="3" t="s">
        <v>9606</v>
      </c>
      <c r="C1684" s="2" t="s">
        <v>7931</v>
      </c>
      <c r="D1684" s="2" t="s">
        <v>6734</v>
      </c>
      <c r="E1684" s="2" t="s">
        <v>5132</v>
      </c>
      <c r="F1684" s="3" t="s">
        <v>2211</v>
      </c>
      <c r="H1684" s="8"/>
      <c r="I1684" s="8"/>
      <c r="L1684" s="32" t="s">
        <v>7823</v>
      </c>
      <c r="M1684" s="8"/>
      <c r="N1684" s="8" t="s">
        <v>7823</v>
      </c>
      <c r="O1684" s="8"/>
      <c r="Q1684" s="16"/>
      <c r="S1684" s="8"/>
      <c r="V1684" s="8"/>
      <c r="X1684" s="8"/>
      <c r="Y1684" s="22"/>
      <c r="AC1684" s="8">
        <f t="shared" si="303"/>
        <v>2</v>
      </c>
      <c r="AD1684" s="8">
        <f t="shared" si="291"/>
        <v>0</v>
      </c>
      <c r="AE1684" s="8">
        <f t="shared" si="292"/>
        <v>0</v>
      </c>
      <c r="AF1684" s="8">
        <f t="shared" si="304"/>
        <v>0</v>
      </c>
      <c r="AG1684" s="3">
        <f t="shared" si="305"/>
        <v>2</v>
      </c>
    </row>
    <row r="1685" spans="1:33">
      <c r="A1685" s="3" t="s">
        <v>9601</v>
      </c>
      <c r="B1685" s="3" t="s">
        <v>9606</v>
      </c>
      <c r="C1685" s="2" t="s">
        <v>7931</v>
      </c>
      <c r="D1685" s="2" t="s">
        <v>4152</v>
      </c>
      <c r="E1685" s="2" t="s">
        <v>4476</v>
      </c>
      <c r="F1685" s="3" t="s">
        <v>1925</v>
      </c>
      <c r="H1685" s="8"/>
      <c r="I1685" s="8"/>
      <c r="L1685" s="32"/>
      <c r="M1685" s="8"/>
      <c r="O1685" s="8"/>
      <c r="Q1685" s="16"/>
      <c r="S1685" s="8"/>
      <c r="V1685" s="18" t="s">
        <v>8991</v>
      </c>
      <c r="X1685" s="8"/>
      <c r="Y1685" s="22"/>
      <c r="AC1685" s="8">
        <f t="shared" si="303"/>
        <v>1</v>
      </c>
      <c r="AD1685" s="8">
        <f t="shared" si="291"/>
        <v>0</v>
      </c>
      <c r="AE1685" s="8">
        <f t="shared" si="292"/>
        <v>0</v>
      </c>
      <c r="AF1685" s="8">
        <f t="shared" si="304"/>
        <v>0</v>
      </c>
      <c r="AG1685" s="3">
        <f t="shared" si="305"/>
        <v>1</v>
      </c>
    </row>
    <row r="1686" spans="1:33">
      <c r="A1686" s="3" t="s">
        <v>9601</v>
      </c>
      <c r="B1686" s="3" t="s">
        <v>9606</v>
      </c>
      <c r="C1686" s="2" t="s">
        <v>7931</v>
      </c>
      <c r="D1686" s="2" t="s">
        <v>4480</v>
      </c>
      <c r="E1686" s="2" t="s">
        <v>4473</v>
      </c>
      <c r="F1686" s="3" t="s">
        <v>1459</v>
      </c>
      <c r="G1686" s="8" t="s">
        <v>7823</v>
      </c>
      <c r="H1686" s="8"/>
      <c r="I1686" s="8"/>
      <c r="J1686" s="72" t="s">
        <v>7823</v>
      </c>
      <c r="L1686" s="32"/>
      <c r="M1686" s="8"/>
      <c r="O1686" s="8" t="s">
        <v>7823</v>
      </c>
      <c r="P1686" s="8" t="s">
        <v>7823</v>
      </c>
      <c r="Q1686" s="16" t="s">
        <v>7823</v>
      </c>
      <c r="R1686" s="16" t="s">
        <v>7823</v>
      </c>
      <c r="S1686" s="8" t="s">
        <v>7823</v>
      </c>
      <c r="V1686" s="8" t="s">
        <v>7823</v>
      </c>
      <c r="X1686" s="8"/>
      <c r="Y1686" s="22"/>
      <c r="AC1686" s="8">
        <f t="shared" si="303"/>
        <v>8</v>
      </c>
      <c r="AD1686" s="8">
        <f t="shared" si="291"/>
        <v>0</v>
      </c>
      <c r="AE1686" s="8">
        <f t="shared" si="292"/>
        <v>0</v>
      </c>
      <c r="AF1686" s="8">
        <f t="shared" si="304"/>
        <v>0</v>
      </c>
      <c r="AG1686" s="3">
        <f t="shared" si="305"/>
        <v>8</v>
      </c>
    </row>
    <row r="1687" spans="1:33">
      <c r="A1687" s="3" t="s">
        <v>9601</v>
      </c>
      <c r="B1687" s="3" t="s">
        <v>9606</v>
      </c>
      <c r="C1687" s="2" t="s">
        <v>7931</v>
      </c>
      <c r="D1687" s="2" t="s">
        <v>4653</v>
      </c>
      <c r="E1687" s="2" t="s">
        <v>4496</v>
      </c>
      <c r="F1687" s="3" t="s">
        <v>1469</v>
      </c>
      <c r="H1687" s="8"/>
      <c r="I1687" s="8"/>
      <c r="L1687" s="32" t="s">
        <v>7823</v>
      </c>
      <c r="M1687" s="8"/>
      <c r="N1687" s="8" t="s">
        <v>7823</v>
      </c>
      <c r="O1687" s="8"/>
      <c r="Q1687" s="16"/>
      <c r="S1687" s="8"/>
      <c r="V1687" s="8"/>
      <c r="X1687" s="8"/>
      <c r="Y1687" s="22"/>
      <c r="AC1687" s="8">
        <f t="shared" si="303"/>
        <v>2</v>
      </c>
      <c r="AD1687" s="8">
        <f t="shared" si="291"/>
        <v>0</v>
      </c>
      <c r="AE1687" s="8">
        <f t="shared" si="292"/>
        <v>0</v>
      </c>
      <c r="AF1687" s="8">
        <f t="shared" si="304"/>
        <v>0</v>
      </c>
      <c r="AG1687" s="3">
        <f t="shared" si="305"/>
        <v>2</v>
      </c>
    </row>
    <row r="1688" spans="1:33">
      <c r="A1688" s="3" t="s">
        <v>9601</v>
      </c>
      <c r="B1688" s="3" t="s">
        <v>9606</v>
      </c>
      <c r="C1688" s="2" t="s">
        <v>7931</v>
      </c>
      <c r="D1688" s="2" t="s">
        <v>4657</v>
      </c>
      <c r="E1688" s="2" t="s">
        <v>4499</v>
      </c>
      <c r="F1688" s="3" t="s">
        <v>1326</v>
      </c>
      <c r="H1688" s="8"/>
      <c r="I1688" s="8" t="s">
        <v>7823</v>
      </c>
      <c r="J1688" s="8" t="s">
        <v>7823</v>
      </c>
      <c r="L1688" s="32" t="s">
        <v>7823</v>
      </c>
      <c r="M1688" s="8"/>
      <c r="N1688" s="8" t="s">
        <v>7823</v>
      </c>
      <c r="O1688" s="8"/>
      <c r="P1688" s="8" t="s">
        <v>7823</v>
      </c>
      <c r="Q1688" s="16"/>
      <c r="R1688" s="16" t="s">
        <v>7823</v>
      </c>
      <c r="S1688" s="8"/>
      <c r="T1688" s="16" t="s">
        <v>7277</v>
      </c>
      <c r="V1688" s="8" t="s">
        <v>7823</v>
      </c>
      <c r="X1688" s="8"/>
      <c r="Y1688" s="22"/>
      <c r="AC1688" s="8">
        <f t="shared" si="303"/>
        <v>7</v>
      </c>
      <c r="AD1688" s="8">
        <f t="shared" si="291"/>
        <v>0</v>
      </c>
      <c r="AE1688" s="8">
        <f t="shared" si="292"/>
        <v>1</v>
      </c>
      <c r="AF1688" s="8">
        <f t="shared" si="304"/>
        <v>0</v>
      </c>
      <c r="AG1688" s="3">
        <f t="shared" si="305"/>
        <v>8</v>
      </c>
    </row>
    <row r="1689" spans="1:33">
      <c r="A1689" s="3" t="s">
        <v>9601</v>
      </c>
      <c r="B1689" s="3" t="s">
        <v>9606</v>
      </c>
      <c r="C1689" s="2" t="s">
        <v>7931</v>
      </c>
      <c r="D1689" s="2" t="s">
        <v>4642</v>
      </c>
      <c r="E1689" s="2" t="s">
        <v>4981</v>
      </c>
      <c r="F1689" s="3" t="s">
        <v>1460</v>
      </c>
      <c r="H1689" s="8"/>
      <c r="I1689" s="8"/>
      <c r="L1689" s="32"/>
      <c r="M1689" s="8"/>
      <c r="O1689" s="8"/>
      <c r="Q1689" s="16"/>
      <c r="S1689" s="8"/>
      <c r="V1689" s="18" t="s">
        <v>8991</v>
      </c>
      <c r="X1689" s="8"/>
      <c r="Y1689" s="22"/>
      <c r="AC1689" s="8">
        <f t="shared" si="303"/>
        <v>1</v>
      </c>
      <c r="AD1689" s="8">
        <f t="shared" ref="AD1689:AD1761" si="310">COUNTIF(G1689:Y1689,"NB")</f>
        <v>0</v>
      </c>
      <c r="AE1689" s="8">
        <f t="shared" ref="AE1689:AE1761" si="311">COUNTIF(G1689:Y1689,"V")</f>
        <v>0</v>
      </c>
      <c r="AF1689" s="8">
        <f t="shared" si="304"/>
        <v>0</v>
      </c>
      <c r="AG1689" s="3">
        <f t="shared" si="305"/>
        <v>1</v>
      </c>
    </row>
    <row r="1690" spans="1:33">
      <c r="A1690" s="3" t="s">
        <v>9601</v>
      </c>
      <c r="B1690" s="3" t="s">
        <v>9606</v>
      </c>
      <c r="C1690" s="2" t="s">
        <v>7931</v>
      </c>
      <c r="D1690" s="2" t="s">
        <v>4982</v>
      </c>
      <c r="E1690" s="2" t="s">
        <v>4805</v>
      </c>
      <c r="F1690" s="3" t="s">
        <v>1629</v>
      </c>
      <c r="H1690" s="8"/>
      <c r="I1690" s="8"/>
      <c r="L1690" s="32" t="s">
        <v>7823</v>
      </c>
      <c r="M1690" s="8"/>
      <c r="N1690" s="8" t="s">
        <v>7823</v>
      </c>
      <c r="O1690" s="8"/>
      <c r="Q1690" s="16"/>
      <c r="R1690" s="16" t="s">
        <v>7823</v>
      </c>
      <c r="S1690" s="8"/>
      <c r="V1690" s="8" t="s">
        <v>7823</v>
      </c>
      <c r="X1690" s="8"/>
      <c r="Y1690" s="22"/>
      <c r="AC1690" s="8">
        <f t="shared" si="303"/>
        <v>4</v>
      </c>
      <c r="AD1690" s="8">
        <f t="shared" si="310"/>
        <v>0</v>
      </c>
      <c r="AE1690" s="8">
        <f t="shared" si="311"/>
        <v>0</v>
      </c>
      <c r="AF1690" s="8">
        <f t="shared" si="304"/>
        <v>0</v>
      </c>
      <c r="AG1690" s="3">
        <f t="shared" si="305"/>
        <v>4</v>
      </c>
    </row>
    <row r="1691" spans="1:33">
      <c r="A1691" s="3" t="s">
        <v>9601</v>
      </c>
      <c r="B1691" s="3" t="s">
        <v>9606</v>
      </c>
      <c r="C1691" s="2" t="s">
        <v>7931</v>
      </c>
      <c r="D1691" s="2" t="s">
        <v>4806</v>
      </c>
      <c r="E1691" s="2" t="s">
        <v>4822</v>
      </c>
      <c r="F1691" s="3" t="s">
        <v>1924</v>
      </c>
      <c r="H1691" s="8"/>
      <c r="I1691" s="8"/>
      <c r="L1691" s="32" t="s">
        <v>7823</v>
      </c>
      <c r="M1691" s="8"/>
      <c r="N1691" s="8" t="s">
        <v>7823</v>
      </c>
      <c r="O1691" s="8"/>
      <c r="Q1691" s="16"/>
      <c r="R1691" s="16" t="s">
        <v>7823</v>
      </c>
      <c r="S1691" s="8"/>
      <c r="V1691" s="8"/>
      <c r="X1691" s="8"/>
      <c r="Y1691" s="22"/>
      <c r="AC1691" s="8">
        <f t="shared" si="303"/>
        <v>3</v>
      </c>
      <c r="AD1691" s="8">
        <f t="shared" si="310"/>
        <v>0</v>
      </c>
      <c r="AE1691" s="8">
        <f t="shared" si="311"/>
        <v>0</v>
      </c>
      <c r="AF1691" s="8">
        <f t="shared" si="304"/>
        <v>0</v>
      </c>
      <c r="AG1691" s="3">
        <f t="shared" si="305"/>
        <v>3</v>
      </c>
    </row>
    <row r="1692" spans="1:33">
      <c r="A1692" s="3" t="s">
        <v>9601</v>
      </c>
      <c r="B1692" s="3" t="s">
        <v>9606</v>
      </c>
      <c r="C1692" s="2" t="s">
        <v>7931</v>
      </c>
      <c r="D1692" s="2" t="s">
        <v>4823</v>
      </c>
      <c r="E1692" s="2" t="s">
        <v>5140</v>
      </c>
      <c r="F1692" s="3" t="s">
        <v>1471</v>
      </c>
      <c r="H1692" s="8"/>
      <c r="I1692" s="8"/>
      <c r="J1692" s="72" t="s">
        <v>7823</v>
      </c>
      <c r="L1692" s="32"/>
      <c r="M1692" s="8"/>
      <c r="O1692" s="8"/>
      <c r="Q1692" s="16"/>
      <c r="R1692" s="16" t="s">
        <v>7823</v>
      </c>
      <c r="S1692" s="8"/>
      <c r="V1692" s="8"/>
      <c r="X1692" s="8"/>
      <c r="Y1692" s="22"/>
      <c r="AC1692" s="8">
        <f t="shared" si="303"/>
        <v>2</v>
      </c>
      <c r="AD1692" s="8">
        <f t="shared" si="310"/>
        <v>0</v>
      </c>
      <c r="AE1692" s="8">
        <f t="shared" si="311"/>
        <v>0</v>
      </c>
      <c r="AF1692" s="8">
        <f t="shared" si="304"/>
        <v>0</v>
      </c>
      <c r="AG1692" s="3">
        <f t="shared" si="305"/>
        <v>2</v>
      </c>
    </row>
    <row r="1693" spans="1:33">
      <c r="A1693" s="3" t="s">
        <v>9601</v>
      </c>
      <c r="B1693" s="3" t="s">
        <v>9606</v>
      </c>
      <c r="C1693" s="2" t="s">
        <v>7931</v>
      </c>
      <c r="D1693" s="2" t="s">
        <v>6092</v>
      </c>
      <c r="E1693" s="2" t="s">
        <v>4967</v>
      </c>
      <c r="F1693" s="3" t="s">
        <v>1609</v>
      </c>
      <c r="H1693" s="8"/>
      <c r="I1693" s="8"/>
      <c r="L1693" s="32" t="s">
        <v>7823</v>
      </c>
      <c r="M1693" s="8"/>
      <c r="N1693" s="8" t="s">
        <v>7823</v>
      </c>
      <c r="O1693" s="8"/>
      <c r="Q1693" s="16"/>
      <c r="R1693" s="16" t="s">
        <v>7823</v>
      </c>
      <c r="S1693" s="8"/>
      <c r="V1693" s="8" t="s">
        <v>7823</v>
      </c>
      <c r="X1693" s="8"/>
      <c r="Y1693" s="22"/>
      <c r="AC1693" s="8">
        <f t="shared" si="303"/>
        <v>4</v>
      </c>
      <c r="AD1693" s="8">
        <f t="shared" si="310"/>
        <v>0</v>
      </c>
      <c r="AE1693" s="8">
        <f t="shared" si="311"/>
        <v>0</v>
      </c>
      <c r="AF1693" s="8">
        <f t="shared" si="304"/>
        <v>0</v>
      </c>
      <c r="AG1693" s="3">
        <f t="shared" si="305"/>
        <v>4</v>
      </c>
    </row>
    <row r="1694" spans="1:33">
      <c r="A1694" s="3" t="s">
        <v>9601</v>
      </c>
      <c r="B1694" s="3" t="s">
        <v>9606</v>
      </c>
      <c r="C1694" s="2" t="s">
        <v>7931</v>
      </c>
      <c r="D1694" s="2" t="s">
        <v>4972</v>
      </c>
      <c r="E1694" s="2" t="s">
        <v>6182</v>
      </c>
      <c r="F1694" s="3" t="s">
        <v>1920</v>
      </c>
      <c r="H1694" s="8"/>
      <c r="I1694" s="8"/>
      <c r="L1694" s="32"/>
      <c r="M1694" s="8"/>
      <c r="N1694" s="8" t="s">
        <v>7823</v>
      </c>
      <c r="O1694" s="8"/>
      <c r="Q1694" s="16"/>
      <c r="R1694" s="16" t="s">
        <v>7823</v>
      </c>
      <c r="S1694" s="8"/>
      <c r="V1694" s="8"/>
      <c r="X1694" s="8"/>
      <c r="Y1694" s="22"/>
      <c r="AC1694" s="8">
        <f t="shared" si="303"/>
        <v>2</v>
      </c>
      <c r="AD1694" s="8">
        <f t="shared" si="310"/>
        <v>0</v>
      </c>
      <c r="AE1694" s="8">
        <f t="shared" si="311"/>
        <v>0</v>
      </c>
      <c r="AF1694" s="8">
        <f t="shared" si="304"/>
        <v>0</v>
      </c>
      <c r="AG1694" s="3">
        <f t="shared" si="305"/>
        <v>2</v>
      </c>
    </row>
    <row r="1695" spans="1:33">
      <c r="A1695" s="3" t="s">
        <v>9601</v>
      </c>
      <c r="B1695" s="3" t="s">
        <v>9606</v>
      </c>
      <c r="C1695" s="2" t="s">
        <v>7931</v>
      </c>
      <c r="D1695" s="2" t="s">
        <v>6011</v>
      </c>
      <c r="E1695" s="2" t="s">
        <v>6171</v>
      </c>
      <c r="F1695" s="3" t="s">
        <v>1929</v>
      </c>
      <c r="H1695" s="8"/>
      <c r="I1695" s="8"/>
      <c r="L1695" s="33" t="s">
        <v>8991</v>
      </c>
      <c r="M1695" s="8"/>
      <c r="O1695" s="8"/>
      <c r="Q1695" s="16"/>
      <c r="S1695" s="8"/>
      <c r="V1695" s="8"/>
      <c r="X1695" s="8"/>
      <c r="Y1695" s="22"/>
      <c r="AC1695" s="8">
        <f t="shared" si="303"/>
        <v>1</v>
      </c>
      <c r="AD1695" s="8">
        <f t="shared" si="310"/>
        <v>0</v>
      </c>
      <c r="AE1695" s="8">
        <f t="shared" si="311"/>
        <v>0</v>
      </c>
      <c r="AF1695" s="8">
        <f t="shared" si="304"/>
        <v>0</v>
      </c>
      <c r="AG1695" s="3">
        <f t="shared" si="305"/>
        <v>1</v>
      </c>
    </row>
    <row r="1696" spans="1:33">
      <c r="A1696" s="3" t="s">
        <v>9601</v>
      </c>
      <c r="B1696" s="3" t="s">
        <v>9606</v>
      </c>
      <c r="C1696" s="2" t="s">
        <v>7931</v>
      </c>
      <c r="D1696" s="2" t="s">
        <v>6172</v>
      </c>
      <c r="E1696" s="2" t="s">
        <v>6009</v>
      </c>
      <c r="F1696" s="3" t="s">
        <v>1780</v>
      </c>
      <c r="H1696" s="8"/>
      <c r="I1696" s="8"/>
      <c r="L1696" s="33" t="s">
        <v>8991</v>
      </c>
      <c r="M1696" s="8"/>
      <c r="O1696" s="8"/>
      <c r="Q1696" s="16"/>
      <c r="S1696" s="8"/>
      <c r="V1696" s="8"/>
      <c r="X1696" s="8"/>
      <c r="Y1696" s="22"/>
      <c r="AC1696" s="8">
        <f t="shared" si="303"/>
        <v>1</v>
      </c>
      <c r="AD1696" s="8">
        <f t="shared" si="310"/>
        <v>0</v>
      </c>
      <c r="AE1696" s="8">
        <f t="shared" si="311"/>
        <v>0</v>
      </c>
      <c r="AF1696" s="8">
        <f t="shared" si="304"/>
        <v>0</v>
      </c>
      <c r="AG1696" s="3">
        <f t="shared" si="305"/>
        <v>1</v>
      </c>
    </row>
    <row r="1697" spans="1:33">
      <c r="A1697" s="3" t="s">
        <v>9601</v>
      </c>
      <c r="B1697" s="3" t="s">
        <v>9606</v>
      </c>
      <c r="C1697" s="2" t="s">
        <v>7931</v>
      </c>
      <c r="D1697" s="2" t="s">
        <v>6180</v>
      </c>
      <c r="E1697" s="2" t="s">
        <v>5671</v>
      </c>
      <c r="F1697" s="3" t="s">
        <v>1776</v>
      </c>
      <c r="H1697" s="8"/>
      <c r="I1697" s="8" t="s">
        <v>7823</v>
      </c>
      <c r="L1697" s="32"/>
      <c r="M1697" s="8"/>
      <c r="O1697" s="8"/>
      <c r="Q1697" s="16"/>
      <c r="R1697" s="16" t="s">
        <v>7823</v>
      </c>
      <c r="S1697" s="8"/>
      <c r="V1697" s="8"/>
      <c r="X1697" s="8"/>
      <c r="Y1697" s="22"/>
      <c r="AC1697" s="8">
        <f t="shared" si="303"/>
        <v>2</v>
      </c>
      <c r="AD1697" s="8">
        <f t="shared" si="310"/>
        <v>0</v>
      </c>
      <c r="AE1697" s="8">
        <f t="shared" si="311"/>
        <v>0</v>
      </c>
      <c r="AF1697" s="8">
        <f t="shared" si="304"/>
        <v>0</v>
      </c>
      <c r="AG1697" s="3">
        <f t="shared" si="305"/>
        <v>2</v>
      </c>
    </row>
    <row r="1698" spans="1:33">
      <c r="A1698" s="3" t="s">
        <v>9601</v>
      </c>
      <c r="B1698" s="3" t="s">
        <v>9606</v>
      </c>
      <c r="C1698" s="2" t="s">
        <v>7931</v>
      </c>
      <c r="D1698" s="2" t="s">
        <v>5672</v>
      </c>
      <c r="E1698" s="2" t="s">
        <v>6021</v>
      </c>
      <c r="F1698" s="3" t="s">
        <v>1475</v>
      </c>
      <c r="H1698" s="8"/>
      <c r="I1698" s="8"/>
      <c r="L1698" s="32"/>
      <c r="M1698" s="8"/>
      <c r="O1698" s="8"/>
      <c r="Q1698" s="16"/>
      <c r="S1698" s="8"/>
      <c r="V1698" s="18" t="s">
        <v>8991</v>
      </c>
      <c r="X1698" s="8"/>
      <c r="Y1698" s="22"/>
      <c r="AC1698" s="8">
        <f t="shared" si="303"/>
        <v>1</v>
      </c>
      <c r="AD1698" s="8">
        <f t="shared" si="310"/>
        <v>0</v>
      </c>
      <c r="AE1698" s="8">
        <f t="shared" si="311"/>
        <v>0</v>
      </c>
      <c r="AF1698" s="8">
        <f t="shared" si="304"/>
        <v>0</v>
      </c>
      <c r="AG1698" s="3">
        <f t="shared" si="305"/>
        <v>1</v>
      </c>
    </row>
    <row r="1699" spans="1:33">
      <c r="A1699" s="3" t="s">
        <v>9601</v>
      </c>
      <c r="B1699" s="3" t="s">
        <v>9606</v>
      </c>
      <c r="C1699" s="2" t="s">
        <v>7931</v>
      </c>
      <c r="D1699" s="2" t="s">
        <v>5999</v>
      </c>
      <c r="E1699" s="2" t="s">
        <v>6355</v>
      </c>
      <c r="F1699" s="3" t="s">
        <v>1480</v>
      </c>
      <c r="H1699" s="8"/>
      <c r="I1699" s="8"/>
      <c r="L1699" s="32"/>
      <c r="M1699" s="8"/>
      <c r="N1699" s="16" t="s">
        <v>7823</v>
      </c>
      <c r="O1699" s="8"/>
      <c r="Q1699" s="16"/>
      <c r="R1699" s="16" t="s">
        <v>7823</v>
      </c>
      <c r="S1699" s="8"/>
      <c r="V1699" s="8"/>
      <c r="X1699" s="8"/>
      <c r="Y1699" s="22"/>
      <c r="AC1699" s="8">
        <f t="shared" si="303"/>
        <v>2</v>
      </c>
      <c r="AD1699" s="8">
        <f t="shared" si="310"/>
        <v>0</v>
      </c>
      <c r="AE1699" s="8">
        <f t="shared" si="311"/>
        <v>0</v>
      </c>
      <c r="AF1699" s="8">
        <f t="shared" si="304"/>
        <v>0</v>
      </c>
      <c r="AG1699" s="3">
        <f t="shared" si="305"/>
        <v>2</v>
      </c>
    </row>
    <row r="1700" spans="1:33">
      <c r="A1700" s="3" t="s">
        <v>9601</v>
      </c>
      <c r="B1700" s="3" t="s">
        <v>9606</v>
      </c>
      <c r="C1700" s="2" t="s">
        <v>7931</v>
      </c>
      <c r="D1700" s="2" t="s">
        <v>5331</v>
      </c>
      <c r="E1700" s="2" t="s">
        <v>5662</v>
      </c>
      <c r="F1700" s="3" t="s">
        <v>1481</v>
      </c>
      <c r="H1700" s="8"/>
      <c r="I1700" s="8"/>
      <c r="L1700" s="32" t="s">
        <v>7823</v>
      </c>
      <c r="M1700" s="8"/>
      <c r="N1700" s="8" t="s">
        <v>7823</v>
      </c>
      <c r="O1700" s="8"/>
      <c r="Q1700" s="16"/>
      <c r="R1700" s="16" t="s">
        <v>7823</v>
      </c>
      <c r="S1700" s="8"/>
      <c r="V1700" s="8"/>
      <c r="X1700" s="8"/>
      <c r="Y1700" s="22"/>
      <c r="AC1700" s="8">
        <f t="shared" si="303"/>
        <v>3</v>
      </c>
      <c r="AD1700" s="8">
        <f t="shared" si="310"/>
        <v>0</v>
      </c>
      <c r="AE1700" s="8">
        <f t="shared" si="311"/>
        <v>0</v>
      </c>
      <c r="AF1700" s="8">
        <f t="shared" si="304"/>
        <v>0</v>
      </c>
      <c r="AG1700" s="3">
        <f t="shared" si="305"/>
        <v>3</v>
      </c>
    </row>
    <row r="1701" spans="1:33">
      <c r="A1701" s="3" t="s">
        <v>9601</v>
      </c>
      <c r="B1701" s="3" t="s">
        <v>9606</v>
      </c>
      <c r="C1701" s="2" t="s">
        <v>7931</v>
      </c>
      <c r="D1701" s="2" t="s">
        <v>5663</v>
      </c>
      <c r="E1701" s="2" t="s">
        <v>5845</v>
      </c>
      <c r="F1701" s="3" t="s">
        <v>1322</v>
      </c>
      <c r="H1701" s="8"/>
      <c r="I1701" s="8"/>
      <c r="L1701" s="32"/>
      <c r="M1701" s="8"/>
      <c r="O1701" s="8"/>
      <c r="Q1701" s="16"/>
      <c r="R1701" s="23" t="s">
        <v>8991</v>
      </c>
      <c r="S1701" s="8"/>
      <c r="V1701" s="8"/>
      <c r="X1701" s="8"/>
      <c r="Y1701" s="22"/>
      <c r="AC1701" s="8">
        <f t="shared" si="303"/>
        <v>1</v>
      </c>
      <c r="AD1701" s="8">
        <f t="shared" si="310"/>
        <v>0</v>
      </c>
      <c r="AE1701" s="8">
        <f t="shared" si="311"/>
        <v>0</v>
      </c>
      <c r="AF1701" s="8">
        <f t="shared" si="304"/>
        <v>0</v>
      </c>
      <c r="AG1701" s="3">
        <f t="shared" si="305"/>
        <v>1</v>
      </c>
    </row>
    <row r="1702" spans="1:33">
      <c r="A1702" s="3" t="s">
        <v>9601</v>
      </c>
      <c r="B1702" s="3" t="s">
        <v>9606</v>
      </c>
      <c r="C1702" s="2" t="s">
        <v>7931</v>
      </c>
      <c r="D1702" s="2" t="s">
        <v>7659</v>
      </c>
      <c r="E1702" s="2" t="s">
        <v>6014</v>
      </c>
      <c r="F1702" s="3" t="s">
        <v>1467</v>
      </c>
      <c r="G1702" s="8" t="s">
        <v>7823</v>
      </c>
      <c r="H1702" s="8"/>
      <c r="I1702" s="8" t="s">
        <v>7823</v>
      </c>
      <c r="L1702" s="32"/>
      <c r="M1702" s="8"/>
      <c r="O1702" s="8"/>
      <c r="Q1702" s="16"/>
      <c r="R1702" s="16" t="s">
        <v>7823</v>
      </c>
      <c r="S1702" s="8"/>
      <c r="V1702" s="8"/>
      <c r="X1702" s="8"/>
      <c r="Y1702" s="22"/>
      <c r="AC1702" s="8">
        <f t="shared" si="303"/>
        <v>3</v>
      </c>
      <c r="AD1702" s="8">
        <f t="shared" si="310"/>
        <v>0</v>
      </c>
      <c r="AE1702" s="8">
        <f t="shared" si="311"/>
        <v>0</v>
      </c>
      <c r="AF1702" s="8">
        <f t="shared" si="304"/>
        <v>0</v>
      </c>
      <c r="AG1702" s="3">
        <f t="shared" si="305"/>
        <v>3</v>
      </c>
    </row>
    <row r="1703" spans="1:33">
      <c r="A1703" s="3" t="s">
        <v>9601</v>
      </c>
      <c r="B1703" s="3" t="s">
        <v>9606</v>
      </c>
      <c r="C1703" s="2" t="s">
        <v>7931</v>
      </c>
      <c r="D1703" s="2" t="s">
        <v>5676</v>
      </c>
      <c r="E1703" s="2" t="s">
        <v>5664</v>
      </c>
      <c r="F1703" s="3" t="s">
        <v>1333</v>
      </c>
      <c r="H1703" s="8"/>
      <c r="I1703" s="8"/>
      <c r="L1703" s="32" t="s">
        <v>7823</v>
      </c>
      <c r="M1703" s="8"/>
      <c r="N1703" s="8" t="s">
        <v>7823</v>
      </c>
      <c r="O1703" s="8"/>
      <c r="Q1703" s="16"/>
      <c r="S1703" s="8"/>
      <c r="V1703" s="8"/>
      <c r="X1703" s="8"/>
      <c r="Y1703" s="22"/>
      <c r="AC1703" s="8">
        <f t="shared" si="303"/>
        <v>2</v>
      </c>
      <c r="AD1703" s="8">
        <f t="shared" si="310"/>
        <v>0</v>
      </c>
      <c r="AE1703" s="8">
        <f t="shared" si="311"/>
        <v>0</v>
      </c>
      <c r="AF1703" s="8">
        <f t="shared" si="304"/>
        <v>0</v>
      </c>
      <c r="AG1703" s="3">
        <f t="shared" si="305"/>
        <v>2</v>
      </c>
    </row>
    <row r="1704" spans="1:33">
      <c r="A1704" s="3" t="s">
        <v>9601</v>
      </c>
      <c r="B1704" s="3" t="s">
        <v>9606</v>
      </c>
      <c r="C1704" s="2" t="s">
        <v>8835</v>
      </c>
      <c r="D1704" s="2" t="s">
        <v>5668</v>
      </c>
      <c r="E1704" s="2" t="s">
        <v>5332</v>
      </c>
      <c r="F1704" s="3" t="s">
        <v>1038</v>
      </c>
      <c r="H1704" s="8"/>
      <c r="I1704" s="8"/>
      <c r="L1704" s="32" t="s">
        <v>7823</v>
      </c>
      <c r="M1704" s="8"/>
      <c r="N1704" s="8" t="s">
        <v>7823</v>
      </c>
      <c r="O1704" s="8"/>
      <c r="Q1704" s="16"/>
      <c r="R1704" s="16" t="s">
        <v>8671</v>
      </c>
      <c r="S1704" s="8"/>
      <c r="V1704" s="8"/>
      <c r="X1704" s="8"/>
      <c r="Y1704" s="22"/>
      <c r="AC1704" s="8">
        <f t="shared" si="303"/>
        <v>3</v>
      </c>
      <c r="AD1704" s="8">
        <f t="shared" si="310"/>
        <v>0</v>
      </c>
      <c r="AE1704" s="8">
        <f t="shared" si="311"/>
        <v>0</v>
      </c>
      <c r="AF1704" s="8">
        <f t="shared" si="304"/>
        <v>0</v>
      </c>
      <c r="AG1704" s="3">
        <f t="shared" si="305"/>
        <v>3</v>
      </c>
    </row>
    <row r="1705" spans="1:33">
      <c r="A1705" s="3" t="s">
        <v>9601</v>
      </c>
      <c r="B1705" s="3" t="s">
        <v>9606</v>
      </c>
      <c r="C1705" s="2" t="s">
        <v>7931</v>
      </c>
      <c r="D1705" s="2" t="s">
        <v>5673</v>
      </c>
      <c r="E1705" s="2" t="s">
        <v>5846</v>
      </c>
      <c r="F1705" s="3" t="s">
        <v>1191</v>
      </c>
      <c r="H1705" s="8"/>
      <c r="I1705" s="8"/>
      <c r="L1705" s="32"/>
      <c r="M1705" s="8"/>
      <c r="O1705" s="8"/>
      <c r="Q1705" s="16"/>
      <c r="R1705" s="23" t="s">
        <v>8991</v>
      </c>
      <c r="S1705" s="8"/>
      <c r="V1705" s="8"/>
      <c r="X1705" s="8"/>
      <c r="Y1705" s="22"/>
      <c r="AC1705" s="8">
        <f t="shared" si="303"/>
        <v>1</v>
      </c>
      <c r="AD1705" s="8">
        <f t="shared" si="310"/>
        <v>0</v>
      </c>
      <c r="AE1705" s="8">
        <f t="shared" si="311"/>
        <v>0</v>
      </c>
      <c r="AF1705" s="8">
        <f t="shared" si="304"/>
        <v>0</v>
      </c>
      <c r="AG1705" s="3">
        <f t="shared" si="305"/>
        <v>1</v>
      </c>
    </row>
    <row r="1706" spans="1:33">
      <c r="A1706" s="3" t="s">
        <v>9601</v>
      </c>
      <c r="B1706" s="3" t="s">
        <v>9606</v>
      </c>
      <c r="C1706" s="2" t="s">
        <v>7931</v>
      </c>
      <c r="D1706" s="2" t="s">
        <v>5675</v>
      </c>
      <c r="E1706" s="2" t="s">
        <v>5865</v>
      </c>
      <c r="F1706" s="3" t="s">
        <v>1336</v>
      </c>
      <c r="H1706" s="8"/>
      <c r="I1706" s="8"/>
      <c r="L1706" s="32"/>
      <c r="M1706" s="8"/>
      <c r="O1706" s="8"/>
      <c r="Q1706" s="16"/>
      <c r="R1706" s="23" t="s">
        <v>8991</v>
      </c>
      <c r="S1706" s="8"/>
      <c r="V1706" s="8"/>
      <c r="X1706" s="8"/>
      <c r="Y1706" s="22"/>
      <c r="AC1706" s="8">
        <f t="shared" si="303"/>
        <v>1</v>
      </c>
      <c r="AD1706" s="8">
        <f t="shared" si="310"/>
        <v>0</v>
      </c>
      <c r="AE1706" s="8">
        <f t="shared" si="311"/>
        <v>0</v>
      </c>
      <c r="AF1706" s="8">
        <f t="shared" si="304"/>
        <v>0</v>
      </c>
      <c r="AG1706" s="3">
        <f t="shared" si="305"/>
        <v>1</v>
      </c>
    </row>
    <row r="1707" spans="1:33">
      <c r="A1707" s="3" t="s">
        <v>9601</v>
      </c>
      <c r="B1707" s="3" t="s">
        <v>9606</v>
      </c>
      <c r="C1707" s="2" t="s">
        <v>7931</v>
      </c>
      <c r="D1707" s="2" t="s">
        <v>5520</v>
      </c>
      <c r="E1707" s="2" t="s">
        <v>5017</v>
      </c>
      <c r="F1707" s="3" t="s">
        <v>1325</v>
      </c>
      <c r="H1707" s="8"/>
      <c r="I1707" s="8"/>
      <c r="L1707" s="32"/>
      <c r="M1707" s="8"/>
      <c r="O1707" s="8"/>
      <c r="Q1707" s="16"/>
      <c r="R1707" s="23" t="s">
        <v>8991</v>
      </c>
      <c r="S1707" s="8"/>
      <c r="V1707" s="8"/>
      <c r="X1707" s="8"/>
      <c r="Y1707" s="22"/>
      <c r="AC1707" s="8">
        <f t="shared" si="303"/>
        <v>1</v>
      </c>
      <c r="AD1707" s="8">
        <f t="shared" si="310"/>
        <v>0</v>
      </c>
      <c r="AE1707" s="8">
        <f t="shared" si="311"/>
        <v>0</v>
      </c>
      <c r="AF1707" s="8">
        <f t="shared" si="304"/>
        <v>0</v>
      </c>
      <c r="AG1707" s="3">
        <f t="shared" si="305"/>
        <v>1</v>
      </c>
    </row>
    <row r="1708" spans="1:33">
      <c r="A1708" s="3" t="s">
        <v>9601</v>
      </c>
      <c r="B1708" s="3" t="s">
        <v>9606</v>
      </c>
      <c r="C1708" s="2" t="s">
        <v>7931</v>
      </c>
      <c r="D1708" s="2" t="s">
        <v>10588</v>
      </c>
      <c r="E1708" s="2" t="s">
        <v>10589</v>
      </c>
      <c r="F1708" s="3" t="s">
        <v>10554</v>
      </c>
      <c r="H1708" s="8"/>
      <c r="I1708" s="8"/>
      <c r="L1708" s="23" t="s">
        <v>8991</v>
      </c>
      <c r="M1708" s="8"/>
      <c r="O1708" s="8"/>
      <c r="Q1708" s="16"/>
      <c r="R1708" s="23"/>
      <c r="S1708" s="8"/>
      <c r="V1708" s="8"/>
      <c r="X1708" s="8"/>
      <c r="Y1708" s="22"/>
      <c r="AC1708" s="8">
        <f t="shared" si="303"/>
        <v>1</v>
      </c>
      <c r="AD1708" s="8">
        <f t="shared" si="310"/>
        <v>0</v>
      </c>
      <c r="AE1708" s="8">
        <f t="shared" si="311"/>
        <v>0</v>
      </c>
      <c r="AF1708" s="8">
        <f t="shared" si="304"/>
        <v>0</v>
      </c>
      <c r="AG1708" s="3">
        <f t="shared" si="305"/>
        <v>1</v>
      </c>
    </row>
    <row r="1709" spans="1:33">
      <c r="A1709" s="3" t="s">
        <v>9601</v>
      </c>
      <c r="B1709" s="3" t="s">
        <v>9606</v>
      </c>
      <c r="C1709" s="2" t="s">
        <v>7931</v>
      </c>
      <c r="D1709" s="2" t="s">
        <v>10555</v>
      </c>
      <c r="E1709" s="2" t="s">
        <v>10556</v>
      </c>
      <c r="F1709" s="3" t="s">
        <v>10557</v>
      </c>
      <c r="H1709" s="8"/>
      <c r="I1709" s="8"/>
      <c r="L1709" s="32" t="s">
        <v>7823</v>
      </c>
      <c r="M1709" s="8"/>
      <c r="O1709" s="8"/>
      <c r="Q1709" s="16"/>
      <c r="R1709" s="23"/>
      <c r="S1709" s="8"/>
      <c r="V1709" s="8" t="s">
        <v>7823</v>
      </c>
      <c r="X1709" s="8"/>
      <c r="Y1709" s="22"/>
      <c r="AC1709" s="8">
        <f t="shared" si="303"/>
        <v>2</v>
      </c>
      <c r="AD1709" s="8">
        <f t="shared" si="310"/>
        <v>0</v>
      </c>
      <c r="AE1709" s="8">
        <f t="shared" si="311"/>
        <v>0</v>
      </c>
      <c r="AF1709" s="8">
        <f t="shared" si="304"/>
        <v>0</v>
      </c>
      <c r="AG1709" s="3">
        <f t="shared" si="305"/>
        <v>2</v>
      </c>
    </row>
    <row r="1710" spans="1:33">
      <c r="A1710" s="3" t="s">
        <v>9601</v>
      </c>
      <c r="B1710" s="3" t="s">
        <v>9606</v>
      </c>
      <c r="C1710" s="2" t="s">
        <v>7931</v>
      </c>
      <c r="D1710" s="2" t="s">
        <v>5494</v>
      </c>
      <c r="E1710" s="2" t="s">
        <v>6189</v>
      </c>
      <c r="F1710" s="3" t="s">
        <v>1477</v>
      </c>
      <c r="H1710" s="8"/>
      <c r="I1710" s="8"/>
      <c r="L1710" s="32" t="s">
        <v>7823</v>
      </c>
      <c r="M1710" s="8"/>
      <c r="N1710" s="8" t="s">
        <v>7823</v>
      </c>
      <c r="O1710" s="8"/>
      <c r="Q1710" s="16"/>
      <c r="S1710" s="8"/>
      <c r="V1710" s="8"/>
      <c r="X1710" s="8"/>
      <c r="Y1710" s="22"/>
      <c r="AC1710" s="8">
        <f t="shared" si="303"/>
        <v>2</v>
      </c>
      <c r="AD1710" s="8">
        <f t="shared" si="310"/>
        <v>0</v>
      </c>
      <c r="AE1710" s="8">
        <f t="shared" si="311"/>
        <v>0</v>
      </c>
      <c r="AF1710" s="8">
        <f t="shared" si="304"/>
        <v>0</v>
      </c>
      <c r="AG1710" s="3">
        <f t="shared" si="305"/>
        <v>2</v>
      </c>
    </row>
    <row r="1711" spans="1:33">
      <c r="A1711" s="3" t="s">
        <v>9601</v>
      </c>
      <c r="B1711" s="3" t="s">
        <v>9606</v>
      </c>
      <c r="C1711" s="2" t="s">
        <v>7931</v>
      </c>
      <c r="D1711" s="2" t="s">
        <v>5018</v>
      </c>
      <c r="E1711" s="2" t="s">
        <v>5357</v>
      </c>
      <c r="F1711" s="3" t="s">
        <v>10586</v>
      </c>
      <c r="H1711" s="8"/>
      <c r="L1711" s="32" t="s">
        <v>7823</v>
      </c>
      <c r="M1711" s="8"/>
      <c r="N1711" s="8" t="s">
        <v>7823</v>
      </c>
      <c r="O1711" s="8"/>
      <c r="Q1711" s="16"/>
      <c r="S1711" s="8"/>
      <c r="V1711" s="8" t="s">
        <v>7823</v>
      </c>
      <c r="X1711" s="8"/>
      <c r="Y1711" s="22"/>
      <c r="AC1711" s="8">
        <f t="shared" si="303"/>
        <v>3</v>
      </c>
      <c r="AD1711" s="8">
        <f t="shared" si="310"/>
        <v>0</v>
      </c>
      <c r="AE1711" s="8">
        <f t="shared" si="311"/>
        <v>0</v>
      </c>
      <c r="AF1711" s="8">
        <f t="shared" si="304"/>
        <v>0</v>
      </c>
      <c r="AG1711" s="3">
        <f t="shared" si="305"/>
        <v>3</v>
      </c>
    </row>
    <row r="1712" spans="1:33">
      <c r="A1712" s="3" t="s">
        <v>9601</v>
      </c>
      <c r="B1712" s="3" t="s">
        <v>9606</v>
      </c>
      <c r="C1712" s="2" t="s">
        <v>7931</v>
      </c>
      <c r="D1712" s="2" t="s">
        <v>10558</v>
      </c>
      <c r="E1712" s="2" t="s">
        <v>10559</v>
      </c>
      <c r="F1712" s="3" t="s">
        <v>10560</v>
      </c>
      <c r="H1712" s="8"/>
      <c r="I1712" s="8"/>
      <c r="L1712" s="23" t="s">
        <v>8991</v>
      </c>
      <c r="M1712" s="8"/>
      <c r="O1712" s="8"/>
      <c r="Q1712" s="16"/>
      <c r="S1712" s="8"/>
      <c r="V1712" s="8"/>
      <c r="X1712" s="8"/>
      <c r="Y1712" s="22"/>
      <c r="AC1712" s="8">
        <f t="shared" si="303"/>
        <v>1</v>
      </c>
      <c r="AD1712" s="8">
        <f t="shared" si="310"/>
        <v>0</v>
      </c>
      <c r="AE1712" s="8">
        <f t="shared" si="311"/>
        <v>0</v>
      </c>
      <c r="AF1712" s="8">
        <f t="shared" si="304"/>
        <v>0</v>
      </c>
      <c r="AG1712" s="3">
        <f t="shared" si="305"/>
        <v>1</v>
      </c>
    </row>
    <row r="1713" spans="1:33">
      <c r="A1713" s="3" t="s">
        <v>9601</v>
      </c>
      <c r="B1713" s="3" t="s">
        <v>9606</v>
      </c>
      <c r="C1713" s="2" t="s">
        <v>7931</v>
      </c>
      <c r="D1713" s="2" t="s">
        <v>5225</v>
      </c>
      <c r="E1713" s="2" t="s">
        <v>10561</v>
      </c>
      <c r="F1713" s="3" t="s">
        <v>10562</v>
      </c>
      <c r="H1713" s="8"/>
      <c r="I1713" s="8"/>
      <c r="L1713" s="32" t="s">
        <v>7823</v>
      </c>
      <c r="M1713" s="8"/>
      <c r="N1713" s="8" t="s">
        <v>7823</v>
      </c>
      <c r="O1713" s="8"/>
      <c r="Q1713" s="16"/>
      <c r="R1713" s="16" t="s">
        <v>7823</v>
      </c>
      <c r="S1713" s="8"/>
      <c r="V1713" s="8"/>
      <c r="X1713" s="8"/>
      <c r="Y1713" s="22"/>
      <c r="AC1713" s="8">
        <f t="shared" si="303"/>
        <v>3</v>
      </c>
      <c r="AD1713" s="8">
        <f t="shared" si="310"/>
        <v>0</v>
      </c>
      <c r="AE1713" s="8">
        <f t="shared" si="311"/>
        <v>0</v>
      </c>
      <c r="AF1713" s="8">
        <f t="shared" si="304"/>
        <v>0</v>
      </c>
      <c r="AG1713" s="3">
        <f t="shared" si="305"/>
        <v>3</v>
      </c>
    </row>
    <row r="1714" spans="1:33">
      <c r="A1714" s="3" t="s">
        <v>9601</v>
      </c>
      <c r="B1714" s="3" t="s">
        <v>9606</v>
      </c>
      <c r="C1714" s="2" t="s">
        <v>7931</v>
      </c>
      <c r="D1714" s="2" t="s">
        <v>10563</v>
      </c>
      <c r="E1714" s="2" t="s">
        <v>10564</v>
      </c>
      <c r="F1714" s="3" t="s">
        <v>10565</v>
      </c>
      <c r="H1714" s="8"/>
      <c r="I1714" s="8"/>
      <c r="L1714" s="32"/>
      <c r="M1714" s="8"/>
      <c r="O1714" s="8"/>
      <c r="Q1714" s="16"/>
      <c r="R1714" s="23" t="s">
        <v>8991</v>
      </c>
      <c r="S1714" s="8"/>
      <c r="V1714" s="8"/>
      <c r="X1714" s="8"/>
      <c r="Y1714" s="22"/>
      <c r="AC1714" s="8">
        <f t="shared" si="303"/>
        <v>1</v>
      </c>
      <c r="AD1714" s="8">
        <f t="shared" si="310"/>
        <v>0</v>
      </c>
      <c r="AE1714" s="8">
        <f t="shared" si="311"/>
        <v>0</v>
      </c>
      <c r="AF1714" s="8">
        <f t="shared" si="304"/>
        <v>0</v>
      </c>
      <c r="AG1714" s="3">
        <f t="shared" si="305"/>
        <v>1</v>
      </c>
    </row>
    <row r="1715" spans="1:33">
      <c r="A1715" s="3" t="s">
        <v>9601</v>
      </c>
      <c r="B1715" s="3" t="s">
        <v>9606</v>
      </c>
      <c r="C1715" s="2" t="s">
        <v>7931</v>
      </c>
      <c r="D1715" s="2" t="s">
        <v>5844</v>
      </c>
      <c r="E1715" s="2" t="s">
        <v>5851</v>
      </c>
      <c r="F1715" s="3" t="s">
        <v>641</v>
      </c>
      <c r="H1715" s="8"/>
      <c r="I1715" s="8"/>
      <c r="L1715" s="32"/>
      <c r="M1715" s="8"/>
      <c r="O1715" s="8"/>
      <c r="Q1715" s="16"/>
      <c r="R1715" s="23" t="s">
        <v>8991</v>
      </c>
      <c r="S1715" s="8"/>
      <c r="V1715" s="8"/>
      <c r="X1715" s="8"/>
      <c r="Y1715" s="22"/>
      <c r="AC1715" s="8">
        <f t="shared" si="303"/>
        <v>1</v>
      </c>
      <c r="AD1715" s="8">
        <f t="shared" si="310"/>
        <v>0</v>
      </c>
      <c r="AE1715" s="8">
        <f t="shared" si="311"/>
        <v>0</v>
      </c>
      <c r="AF1715" s="8">
        <f t="shared" si="304"/>
        <v>0</v>
      </c>
      <c r="AG1715" s="3">
        <f t="shared" si="305"/>
        <v>1</v>
      </c>
    </row>
    <row r="1716" spans="1:33">
      <c r="A1716" s="3" t="s">
        <v>9601</v>
      </c>
      <c r="B1716" s="3" t="s">
        <v>9606</v>
      </c>
      <c r="C1716" s="2" t="s">
        <v>7931</v>
      </c>
      <c r="D1716" s="2" t="s">
        <v>10577</v>
      </c>
      <c r="E1716" s="2" t="s">
        <v>10578</v>
      </c>
      <c r="F1716" s="3" t="s">
        <v>10579</v>
      </c>
      <c r="H1716" s="8"/>
      <c r="I1716" s="8"/>
      <c r="L1716" s="32"/>
      <c r="M1716" s="8"/>
      <c r="O1716" s="8"/>
      <c r="Q1716" s="16"/>
      <c r="R1716" s="23" t="s">
        <v>8991</v>
      </c>
      <c r="S1716" s="8"/>
      <c r="V1716" s="8"/>
      <c r="X1716" s="8"/>
      <c r="Y1716" s="22"/>
      <c r="AC1716" s="8">
        <f>COUNTIF(G1716:Y1716,"X")+COUNTIF(G1716:Y1716, "X(e)")</f>
        <v>1</v>
      </c>
      <c r="AD1716" s="8">
        <f>COUNTIF(G1716:Y1716,"NB")</f>
        <v>0</v>
      </c>
      <c r="AE1716" s="8">
        <f>COUNTIF(G1716:Y1716,"V")</f>
        <v>0</v>
      </c>
      <c r="AF1716" s="8">
        <f>COUNTIF(G1716:Z1716,"IN")</f>
        <v>0</v>
      </c>
      <c r="AG1716" s="3">
        <f>SUM(AC1716:AF1716)</f>
        <v>1</v>
      </c>
    </row>
    <row r="1717" spans="1:33">
      <c r="A1717" s="3" t="s">
        <v>9601</v>
      </c>
      <c r="B1717" s="3" t="s">
        <v>9606</v>
      </c>
      <c r="C1717" s="2" t="s">
        <v>7931</v>
      </c>
      <c r="D1717" s="2" t="s">
        <v>10583</v>
      </c>
      <c r="E1717" s="2" t="s">
        <v>10584</v>
      </c>
      <c r="F1717" s="3" t="s">
        <v>10585</v>
      </c>
      <c r="H1717" s="8"/>
      <c r="I1717" s="23" t="s">
        <v>8991</v>
      </c>
      <c r="L1717" s="32"/>
      <c r="M1717" s="8"/>
      <c r="O1717" s="8"/>
      <c r="Q1717" s="16"/>
      <c r="R1717" s="23"/>
      <c r="S1717" s="8"/>
      <c r="V1717" s="8"/>
      <c r="X1717" s="8"/>
      <c r="Y1717" s="22"/>
      <c r="AC1717" s="8">
        <f>COUNTIF(G1717:Y1717,"X")+COUNTIF(G1717:Y1717, "X(e)")</f>
        <v>1</v>
      </c>
      <c r="AD1717" s="8">
        <f>COUNTIF(G1717:Y1717,"NB")</f>
        <v>0</v>
      </c>
      <c r="AE1717" s="8">
        <f>COUNTIF(G1717:Y1717,"V")</f>
        <v>0</v>
      </c>
      <c r="AF1717" s="8">
        <f>COUNTIF(G1717:Z1717,"IN")</f>
        <v>0</v>
      </c>
      <c r="AG1717" s="3">
        <f>SUM(AC1717:AF1717)</f>
        <v>1</v>
      </c>
    </row>
    <row r="1718" spans="1:33">
      <c r="A1718" s="3" t="s">
        <v>9601</v>
      </c>
      <c r="B1718" s="3" t="s">
        <v>9606</v>
      </c>
      <c r="C1718" s="2" t="s">
        <v>7931</v>
      </c>
      <c r="D1718" s="2" t="s">
        <v>10566</v>
      </c>
      <c r="E1718" s="2" t="s">
        <v>10567</v>
      </c>
      <c r="F1718" s="3" t="s">
        <v>10568</v>
      </c>
      <c r="H1718" s="8"/>
      <c r="I1718" s="8"/>
      <c r="L1718" s="32"/>
      <c r="M1718" s="8"/>
      <c r="O1718" s="8"/>
      <c r="Q1718" s="16"/>
      <c r="R1718" s="23" t="s">
        <v>8991</v>
      </c>
      <c r="S1718" s="8"/>
      <c r="V1718" s="8"/>
      <c r="X1718" s="8"/>
      <c r="Y1718" s="22"/>
      <c r="AC1718" s="8">
        <f t="shared" si="303"/>
        <v>1</v>
      </c>
      <c r="AD1718" s="8">
        <f t="shared" si="310"/>
        <v>0</v>
      </c>
      <c r="AE1718" s="8">
        <f t="shared" si="311"/>
        <v>0</v>
      </c>
      <c r="AF1718" s="8">
        <f t="shared" si="304"/>
        <v>0</v>
      </c>
      <c r="AG1718" s="3">
        <f t="shared" si="305"/>
        <v>1</v>
      </c>
    </row>
    <row r="1719" spans="1:33">
      <c r="A1719" s="3" t="s">
        <v>9601</v>
      </c>
      <c r="B1719" s="3" t="s">
        <v>9606</v>
      </c>
      <c r="C1719" s="2" t="s">
        <v>7931</v>
      </c>
      <c r="D1719" s="2" t="s">
        <v>3277</v>
      </c>
      <c r="E1719" s="2" t="s">
        <v>10569</v>
      </c>
      <c r="F1719" s="3" t="s">
        <v>10570</v>
      </c>
      <c r="H1719" s="8"/>
      <c r="I1719" s="8"/>
      <c r="L1719" s="32"/>
      <c r="M1719" s="8"/>
      <c r="O1719" s="8"/>
      <c r="Q1719" s="16"/>
      <c r="R1719" s="23" t="s">
        <v>8991</v>
      </c>
      <c r="S1719" s="8"/>
      <c r="V1719" s="8"/>
      <c r="X1719" s="8"/>
      <c r="Y1719" s="22"/>
      <c r="AC1719" s="8">
        <f t="shared" si="303"/>
        <v>1</v>
      </c>
      <c r="AD1719" s="8">
        <f t="shared" si="310"/>
        <v>0</v>
      </c>
      <c r="AE1719" s="8">
        <f t="shared" si="311"/>
        <v>0</v>
      </c>
      <c r="AF1719" s="8">
        <f t="shared" si="304"/>
        <v>0</v>
      </c>
      <c r="AG1719" s="3">
        <f t="shared" si="305"/>
        <v>1</v>
      </c>
    </row>
    <row r="1720" spans="1:33">
      <c r="A1720" s="3" t="s">
        <v>9601</v>
      </c>
      <c r="B1720" s="3" t="s">
        <v>9606</v>
      </c>
      <c r="C1720" s="2" t="s">
        <v>7931</v>
      </c>
      <c r="D1720" s="2" t="s">
        <v>8124</v>
      </c>
      <c r="E1720" s="2" t="s">
        <v>10571</v>
      </c>
      <c r="F1720" s="3" t="s">
        <v>10572</v>
      </c>
      <c r="H1720" s="8"/>
      <c r="I1720" s="8"/>
      <c r="L1720" s="32"/>
      <c r="M1720" s="8"/>
      <c r="O1720" s="8"/>
      <c r="Q1720" s="16"/>
      <c r="R1720" s="23" t="s">
        <v>8991</v>
      </c>
      <c r="S1720" s="8"/>
      <c r="V1720" s="8"/>
      <c r="X1720" s="8"/>
      <c r="Y1720" s="22"/>
      <c r="AC1720" s="8">
        <f t="shared" si="303"/>
        <v>1</v>
      </c>
      <c r="AD1720" s="8">
        <f t="shared" si="310"/>
        <v>0</v>
      </c>
      <c r="AE1720" s="8">
        <f t="shared" si="311"/>
        <v>0</v>
      </c>
      <c r="AF1720" s="8">
        <f t="shared" si="304"/>
        <v>0</v>
      </c>
      <c r="AG1720" s="3">
        <f t="shared" si="305"/>
        <v>1</v>
      </c>
    </row>
    <row r="1721" spans="1:33">
      <c r="A1721" s="3" t="s">
        <v>9601</v>
      </c>
      <c r="B1721" s="3" t="s">
        <v>9606</v>
      </c>
      <c r="C1721" s="2" t="s">
        <v>7931</v>
      </c>
      <c r="D1721" s="2" t="s">
        <v>10085</v>
      </c>
      <c r="E1721" s="2" t="s">
        <v>10573</v>
      </c>
      <c r="F1721" s="3" t="s">
        <v>10574</v>
      </c>
      <c r="H1721" s="8"/>
      <c r="I1721" s="8"/>
      <c r="L1721" s="32"/>
      <c r="M1721" s="8"/>
      <c r="O1721" s="8"/>
      <c r="Q1721" s="16"/>
      <c r="R1721" s="23" t="s">
        <v>8991</v>
      </c>
      <c r="S1721" s="8"/>
      <c r="V1721" s="8"/>
      <c r="X1721" s="8"/>
      <c r="Y1721" s="22"/>
      <c r="AC1721" s="8">
        <f t="shared" si="303"/>
        <v>1</v>
      </c>
      <c r="AD1721" s="8">
        <f t="shared" si="310"/>
        <v>0</v>
      </c>
      <c r="AE1721" s="8">
        <f t="shared" si="311"/>
        <v>0</v>
      </c>
      <c r="AF1721" s="8">
        <f t="shared" si="304"/>
        <v>0</v>
      </c>
      <c r="AG1721" s="3">
        <f t="shared" si="305"/>
        <v>1</v>
      </c>
    </row>
    <row r="1722" spans="1:33">
      <c r="A1722" s="3" t="s">
        <v>9601</v>
      </c>
      <c r="B1722" s="3" t="s">
        <v>9606</v>
      </c>
      <c r="C1722" s="2" t="s">
        <v>7931</v>
      </c>
      <c r="D1722" s="2" t="s">
        <v>9945</v>
      </c>
      <c r="E1722" s="2" t="s">
        <v>10575</v>
      </c>
      <c r="F1722" s="3" t="s">
        <v>10576</v>
      </c>
      <c r="H1722" s="8"/>
      <c r="I1722" s="8"/>
      <c r="L1722" s="32"/>
      <c r="M1722" s="8"/>
      <c r="O1722" s="8"/>
      <c r="Q1722" s="16"/>
      <c r="R1722" s="23" t="s">
        <v>8991</v>
      </c>
      <c r="S1722" s="8"/>
      <c r="V1722" s="8"/>
      <c r="X1722" s="8"/>
      <c r="Y1722" s="22"/>
      <c r="AC1722" s="8">
        <f t="shared" si="303"/>
        <v>1</v>
      </c>
      <c r="AD1722" s="8">
        <f t="shared" si="310"/>
        <v>0</v>
      </c>
      <c r="AE1722" s="8">
        <f t="shared" si="311"/>
        <v>0</v>
      </c>
      <c r="AF1722" s="8">
        <f t="shared" si="304"/>
        <v>0</v>
      </c>
      <c r="AG1722" s="3">
        <f t="shared" si="305"/>
        <v>1</v>
      </c>
    </row>
    <row r="1723" spans="1:33">
      <c r="A1723" s="3" t="s">
        <v>9601</v>
      </c>
      <c r="B1723" s="3" t="s">
        <v>9606</v>
      </c>
      <c r="C1723" s="2" t="s">
        <v>7931</v>
      </c>
      <c r="D1723" s="2" t="s">
        <v>10580</v>
      </c>
      <c r="E1723" s="2" t="s">
        <v>10581</v>
      </c>
      <c r="F1723" s="3" t="s">
        <v>10582</v>
      </c>
      <c r="H1723" s="8"/>
      <c r="I1723" s="8" t="s">
        <v>7823</v>
      </c>
      <c r="L1723" s="32"/>
      <c r="M1723" s="8"/>
      <c r="O1723" s="8"/>
      <c r="Q1723" s="16"/>
      <c r="R1723" s="16" t="s">
        <v>7823</v>
      </c>
      <c r="S1723" s="8"/>
      <c r="V1723" s="8"/>
      <c r="X1723" s="8"/>
      <c r="Y1723" s="22"/>
      <c r="AC1723" s="8">
        <f t="shared" si="303"/>
        <v>2</v>
      </c>
      <c r="AD1723" s="8">
        <f t="shared" si="310"/>
        <v>0</v>
      </c>
      <c r="AE1723" s="8">
        <f t="shared" si="311"/>
        <v>0</v>
      </c>
      <c r="AF1723" s="8">
        <f t="shared" si="304"/>
        <v>0</v>
      </c>
      <c r="AG1723" s="3">
        <f t="shared" si="305"/>
        <v>2</v>
      </c>
    </row>
    <row r="1724" spans="1:33">
      <c r="A1724" s="3" t="s">
        <v>9601</v>
      </c>
      <c r="B1724" s="3" t="s">
        <v>9606</v>
      </c>
      <c r="C1724" s="2" t="s">
        <v>7931</v>
      </c>
      <c r="D1724" s="2" t="s">
        <v>5166</v>
      </c>
      <c r="E1724" s="2" t="s">
        <v>5681</v>
      </c>
      <c r="F1724" s="3" t="s">
        <v>1182</v>
      </c>
      <c r="H1724" s="8"/>
      <c r="I1724" s="8"/>
      <c r="L1724" s="32" t="s">
        <v>7823</v>
      </c>
      <c r="M1724" s="8"/>
      <c r="N1724" s="8" t="s">
        <v>7823</v>
      </c>
      <c r="O1724" s="8"/>
      <c r="Q1724" s="16"/>
      <c r="R1724" s="16" t="s">
        <v>7823</v>
      </c>
      <c r="S1724" s="8"/>
      <c r="V1724" s="8"/>
      <c r="X1724" s="8"/>
      <c r="Y1724" s="22"/>
      <c r="AC1724" s="8">
        <f t="shared" si="303"/>
        <v>3</v>
      </c>
      <c r="AD1724" s="8">
        <f t="shared" si="310"/>
        <v>0</v>
      </c>
      <c r="AE1724" s="8">
        <f t="shared" si="311"/>
        <v>0</v>
      </c>
      <c r="AF1724" s="8">
        <f t="shared" si="304"/>
        <v>0</v>
      </c>
      <c r="AG1724" s="3">
        <f t="shared" si="305"/>
        <v>3</v>
      </c>
    </row>
    <row r="1725" spans="1:33">
      <c r="A1725" s="3" t="s">
        <v>9601</v>
      </c>
      <c r="B1725" s="3" t="s">
        <v>9606</v>
      </c>
      <c r="C1725" s="2" t="s">
        <v>7931</v>
      </c>
      <c r="D1725" s="2" t="s">
        <v>174</v>
      </c>
      <c r="E1725" s="2" t="s">
        <v>118</v>
      </c>
      <c r="F1725" s="3" t="s">
        <v>141</v>
      </c>
      <c r="G1725" s="3"/>
      <c r="H1725" s="3"/>
      <c r="I1725" s="8"/>
      <c r="K1725" s="3"/>
      <c r="L1725" s="23" t="s">
        <v>8991</v>
      </c>
      <c r="M1725" s="8"/>
      <c r="O1725" s="8"/>
      <c r="Q1725" s="3"/>
      <c r="V1725" s="8"/>
      <c r="AC1725" s="8">
        <f t="shared" si="303"/>
        <v>1</v>
      </c>
      <c r="AD1725" s="8">
        <f t="shared" si="310"/>
        <v>0</v>
      </c>
      <c r="AE1725" s="8">
        <f t="shared" si="311"/>
        <v>0</v>
      </c>
      <c r="AF1725" s="8">
        <f t="shared" si="304"/>
        <v>0</v>
      </c>
      <c r="AG1725" s="3">
        <f t="shared" si="305"/>
        <v>1</v>
      </c>
    </row>
    <row r="1726" spans="1:33">
      <c r="A1726" s="3" t="s">
        <v>9601</v>
      </c>
      <c r="B1726" s="3" t="s">
        <v>9606</v>
      </c>
      <c r="C1726" s="2" t="s">
        <v>7931</v>
      </c>
      <c r="D1726" s="2" t="s">
        <v>5454</v>
      </c>
      <c r="E1726" s="2" t="s">
        <v>5682</v>
      </c>
      <c r="F1726" s="3" t="s">
        <v>1472</v>
      </c>
      <c r="H1726" s="8"/>
      <c r="I1726" s="8"/>
      <c r="L1726" s="33" t="s">
        <v>8991</v>
      </c>
      <c r="M1726" s="8"/>
      <c r="O1726" s="8"/>
      <c r="Q1726" s="16"/>
      <c r="S1726" s="8"/>
      <c r="V1726" s="8"/>
      <c r="X1726" s="8"/>
      <c r="Y1726" s="22"/>
      <c r="AC1726" s="8">
        <f t="shared" si="303"/>
        <v>1</v>
      </c>
      <c r="AD1726" s="8">
        <f t="shared" si="310"/>
        <v>0</v>
      </c>
      <c r="AE1726" s="8">
        <f t="shared" si="311"/>
        <v>0</v>
      </c>
      <c r="AF1726" s="8">
        <f t="shared" si="304"/>
        <v>0</v>
      </c>
      <c r="AG1726" s="3">
        <f t="shared" si="305"/>
        <v>1</v>
      </c>
    </row>
    <row r="1727" spans="1:33">
      <c r="A1727" s="3" t="s">
        <v>9601</v>
      </c>
      <c r="B1727" s="3" t="s">
        <v>9606</v>
      </c>
      <c r="C1727" s="2" t="s">
        <v>7931</v>
      </c>
      <c r="D1727" s="2" t="s">
        <v>5344</v>
      </c>
      <c r="E1727" s="2" t="s">
        <v>5512</v>
      </c>
      <c r="F1727" s="3" t="s">
        <v>905</v>
      </c>
      <c r="H1727" s="8"/>
      <c r="I1727" s="8" t="s">
        <v>7823</v>
      </c>
      <c r="L1727" s="32"/>
      <c r="M1727" s="8"/>
      <c r="O1727" s="8"/>
      <c r="Q1727" s="16"/>
      <c r="R1727" s="16" t="s">
        <v>7823</v>
      </c>
      <c r="S1727" s="8"/>
      <c r="V1727" s="8"/>
      <c r="X1727" s="8"/>
      <c r="Y1727" s="22"/>
      <c r="AC1727" s="8">
        <f t="shared" si="303"/>
        <v>2</v>
      </c>
      <c r="AD1727" s="8">
        <f t="shared" si="310"/>
        <v>0</v>
      </c>
      <c r="AE1727" s="8">
        <f t="shared" si="311"/>
        <v>0</v>
      </c>
      <c r="AF1727" s="8">
        <f t="shared" si="304"/>
        <v>0</v>
      </c>
      <c r="AG1727" s="3">
        <f t="shared" si="305"/>
        <v>2</v>
      </c>
    </row>
    <row r="1728" spans="1:33">
      <c r="A1728" s="3" t="s">
        <v>9601</v>
      </c>
      <c r="B1728" s="3" t="s">
        <v>9606</v>
      </c>
      <c r="C1728" s="2" t="s">
        <v>10371</v>
      </c>
      <c r="D1728" s="2" t="s">
        <v>7352</v>
      </c>
      <c r="E1728" s="2" t="s">
        <v>10372</v>
      </c>
      <c r="F1728" s="3" t="s">
        <v>1052</v>
      </c>
      <c r="G1728" s="8" t="s">
        <v>7823</v>
      </c>
      <c r="H1728" s="8"/>
      <c r="I1728" s="8"/>
      <c r="J1728" s="72" t="s">
        <v>7823</v>
      </c>
      <c r="L1728" s="32"/>
      <c r="M1728" s="8"/>
      <c r="O1728" s="8"/>
      <c r="Q1728" s="16" t="s">
        <v>7823</v>
      </c>
      <c r="S1728" s="8"/>
      <c r="V1728" s="8"/>
      <c r="X1728" s="8"/>
      <c r="Y1728" s="22"/>
      <c r="AC1728" s="8">
        <f>COUNTIF(G1728:Y1728,"X")+COUNTIF(G1728:Y1728, "X(e)")</f>
        <v>3</v>
      </c>
      <c r="AD1728" s="8">
        <f>COUNTIF(G1728:Y1728,"NB")</f>
        <v>0</v>
      </c>
      <c r="AE1728" s="8">
        <f>COUNTIF(G1728:Y1728,"V")</f>
        <v>0</v>
      </c>
      <c r="AF1728" s="8">
        <f>COUNTIF(G1728:Z1728,"IN")</f>
        <v>0</v>
      </c>
      <c r="AG1728" s="3">
        <f>SUM(AC1728:AF1728)</f>
        <v>3</v>
      </c>
    </row>
    <row r="1729" spans="1:33">
      <c r="A1729" s="3" t="s">
        <v>9601</v>
      </c>
      <c r="B1729" s="3" t="s">
        <v>9606</v>
      </c>
      <c r="C1729" s="2" t="s">
        <v>9323</v>
      </c>
      <c r="D1729" s="2" t="s">
        <v>8272</v>
      </c>
      <c r="E1729" s="2" t="s">
        <v>4538</v>
      </c>
      <c r="F1729" s="3" t="s">
        <v>507</v>
      </c>
      <c r="H1729" s="8"/>
      <c r="I1729" s="8" t="s">
        <v>7823</v>
      </c>
      <c r="L1729" s="32" t="s">
        <v>7823</v>
      </c>
      <c r="M1729" s="8"/>
      <c r="N1729" s="8" t="s">
        <v>7823</v>
      </c>
      <c r="O1729" s="8"/>
      <c r="Q1729" s="16"/>
      <c r="R1729" s="16" t="s">
        <v>7823</v>
      </c>
      <c r="S1729" s="8"/>
      <c r="V1729" s="8"/>
      <c r="X1729" s="8"/>
      <c r="Y1729" s="22"/>
      <c r="AC1729" s="8">
        <f>COUNTIF(G1729:Y1729,"X")+COUNTIF(G1729:Y1729, "X(e)")</f>
        <v>4</v>
      </c>
      <c r="AD1729" s="8">
        <f>COUNTIF(G1729:Y1729,"NB")</f>
        <v>0</v>
      </c>
      <c r="AE1729" s="8">
        <f>COUNTIF(G1729:Y1729,"V")</f>
        <v>0</v>
      </c>
      <c r="AF1729" s="8">
        <f>COUNTIF(G1729:Z1729,"IN")</f>
        <v>0</v>
      </c>
      <c r="AG1729" s="3">
        <f>SUM(AC1729:AF1729)</f>
        <v>4</v>
      </c>
    </row>
    <row r="1730" spans="1:33">
      <c r="A1730" s="3" t="s">
        <v>9601</v>
      </c>
      <c r="B1730" s="3" t="s">
        <v>9606</v>
      </c>
      <c r="C1730" s="2" t="s">
        <v>9323</v>
      </c>
      <c r="D1730" s="2" t="s">
        <v>4242</v>
      </c>
      <c r="E1730" s="2" t="s">
        <v>4401</v>
      </c>
      <c r="F1730" s="3" t="s">
        <v>1208</v>
      </c>
      <c r="H1730" s="8"/>
      <c r="I1730" s="8"/>
      <c r="L1730" s="32" t="s">
        <v>7823</v>
      </c>
      <c r="M1730" s="8"/>
      <c r="N1730" s="8" t="s">
        <v>7823</v>
      </c>
      <c r="O1730" s="8"/>
      <c r="Q1730" s="16"/>
      <c r="S1730" s="8"/>
      <c r="V1730" s="8"/>
      <c r="X1730" s="8"/>
      <c r="Y1730" s="22"/>
      <c r="AC1730" s="8">
        <f>COUNTIF(G1730:Y1730,"X")+COUNTIF(G1730:Y1730, "X(e)")</f>
        <v>2</v>
      </c>
      <c r="AD1730" s="8">
        <f>COUNTIF(G1730:Y1730,"NB")</f>
        <v>0</v>
      </c>
      <c r="AE1730" s="8">
        <f>COUNTIF(G1730:Y1730,"V")</f>
        <v>0</v>
      </c>
      <c r="AF1730" s="8">
        <f>COUNTIF(G1730:Z1730,"IN")</f>
        <v>0</v>
      </c>
      <c r="AG1730" s="3">
        <f>SUM(AC1730:AF1730)</f>
        <v>2</v>
      </c>
    </row>
    <row r="1731" spans="1:33">
      <c r="A1731" s="3" t="s">
        <v>9601</v>
      </c>
      <c r="B1731" s="3" t="s">
        <v>9606</v>
      </c>
      <c r="C1731" s="2" t="s">
        <v>9323</v>
      </c>
      <c r="D1731" s="2" t="s">
        <v>10209</v>
      </c>
      <c r="E1731" s="2" t="s">
        <v>10210</v>
      </c>
      <c r="F1731" s="3" t="s">
        <v>10211</v>
      </c>
      <c r="H1731" s="8"/>
      <c r="I1731" s="8" t="s">
        <v>7823</v>
      </c>
      <c r="L1731" s="32"/>
      <c r="M1731" s="8"/>
      <c r="N1731" s="8" t="s">
        <v>7823</v>
      </c>
      <c r="O1731" s="8"/>
      <c r="Q1731" s="16"/>
      <c r="R1731" s="16" t="s">
        <v>7823</v>
      </c>
      <c r="S1731" s="8"/>
      <c r="V1731" s="8"/>
      <c r="X1731" s="8"/>
      <c r="Y1731" s="22"/>
      <c r="AC1731" s="8">
        <f>COUNTIF(G1731:Y1731,"X")+COUNTIF(G1731:Y1731, "X(e)")</f>
        <v>3</v>
      </c>
      <c r="AD1731" s="8">
        <f>COUNTIF(G1731:Y1731,"NB")</f>
        <v>0</v>
      </c>
      <c r="AE1731" s="8">
        <f>COUNTIF(G1731:Y1731,"V")</f>
        <v>0</v>
      </c>
      <c r="AF1731" s="8">
        <f>COUNTIF(G1731:Z1731,"IN")</f>
        <v>0</v>
      </c>
      <c r="AG1731" s="3">
        <f>SUM(AC1731:AF1731)</f>
        <v>3</v>
      </c>
    </row>
    <row r="1732" spans="1:33">
      <c r="A1732" s="3" t="s">
        <v>9601</v>
      </c>
      <c r="B1732" s="3" t="s">
        <v>9606</v>
      </c>
      <c r="C1732" s="2" t="s">
        <v>9323</v>
      </c>
      <c r="D1732" s="2" t="s">
        <v>4726</v>
      </c>
      <c r="E1732" s="2" t="s">
        <v>4382</v>
      </c>
      <c r="F1732" s="3" t="s">
        <v>1352</v>
      </c>
      <c r="H1732" s="8"/>
      <c r="I1732" s="8"/>
      <c r="L1732" s="32"/>
      <c r="M1732" s="8"/>
      <c r="O1732" s="8"/>
      <c r="Q1732" s="16"/>
      <c r="S1732" s="8"/>
      <c r="V1732" s="18" t="s">
        <v>8991</v>
      </c>
      <c r="X1732" s="8"/>
      <c r="Y1732" s="22"/>
      <c r="AC1732" s="8">
        <f t="shared" ref="AC1732:AC1740" si="312">COUNTIF(G1732:Y1732,"X")+COUNTIF(G1732:Y1732, "X(e)")</f>
        <v>1</v>
      </c>
      <c r="AD1732" s="8">
        <f t="shared" ref="AD1732:AD1740" si="313">COUNTIF(G1732:Y1732,"NB")</f>
        <v>0</v>
      </c>
      <c r="AE1732" s="8">
        <f t="shared" ref="AE1732:AE1740" si="314">COUNTIF(G1732:Y1732,"V")</f>
        <v>0</v>
      </c>
      <c r="AF1732" s="8">
        <f t="shared" ref="AF1732:AF1740" si="315">COUNTIF(G1732:Z1732,"IN")</f>
        <v>0</v>
      </c>
      <c r="AG1732" s="3">
        <f t="shared" ref="AG1732:AG1740" si="316">SUM(AC1732:AF1732)</f>
        <v>1</v>
      </c>
    </row>
    <row r="1733" spans="1:33">
      <c r="A1733" s="3" t="s">
        <v>9601</v>
      </c>
      <c r="B1733" s="3" t="s">
        <v>9606</v>
      </c>
      <c r="C1733" s="2" t="s">
        <v>9323</v>
      </c>
      <c r="D1733" s="2" t="s">
        <v>6164</v>
      </c>
      <c r="E1733" s="2" t="s">
        <v>4550</v>
      </c>
      <c r="F1733" s="3" t="s">
        <v>788</v>
      </c>
      <c r="H1733" s="8"/>
      <c r="I1733" s="8"/>
      <c r="L1733" s="32" t="s">
        <v>7823</v>
      </c>
      <c r="M1733" s="8"/>
      <c r="O1733" s="8"/>
      <c r="Q1733" s="16"/>
      <c r="S1733" s="8"/>
      <c r="V1733" s="8" t="s">
        <v>7823</v>
      </c>
      <c r="X1733" s="8"/>
      <c r="Y1733" s="22"/>
      <c r="AC1733" s="8">
        <f t="shared" si="312"/>
        <v>2</v>
      </c>
      <c r="AD1733" s="8">
        <f t="shared" si="313"/>
        <v>0</v>
      </c>
      <c r="AE1733" s="8">
        <f t="shared" si="314"/>
        <v>0</v>
      </c>
      <c r="AF1733" s="8">
        <f t="shared" si="315"/>
        <v>0</v>
      </c>
      <c r="AG1733" s="3">
        <f t="shared" si="316"/>
        <v>2</v>
      </c>
    </row>
    <row r="1734" spans="1:33">
      <c r="A1734" s="3" t="s">
        <v>9601</v>
      </c>
      <c r="B1734" s="3" t="s">
        <v>9606</v>
      </c>
      <c r="C1734" s="2" t="s">
        <v>9323</v>
      </c>
      <c r="D1734" s="2" t="s">
        <v>7821</v>
      </c>
      <c r="E1734" s="2" t="s">
        <v>5011</v>
      </c>
      <c r="F1734" s="3" t="s">
        <v>1061</v>
      </c>
      <c r="H1734" s="8"/>
      <c r="I1734" s="8"/>
      <c r="L1734" s="32"/>
      <c r="M1734" s="8"/>
      <c r="N1734" s="8" t="s">
        <v>7823</v>
      </c>
      <c r="O1734" s="8"/>
      <c r="Q1734" s="16"/>
      <c r="R1734" s="16" t="s">
        <v>7823</v>
      </c>
      <c r="S1734" s="8"/>
      <c r="V1734" s="8"/>
      <c r="X1734" s="8"/>
      <c r="Y1734" s="22"/>
      <c r="AC1734" s="8">
        <f t="shared" si="312"/>
        <v>2</v>
      </c>
      <c r="AD1734" s="8">
        <f t="shared" si="313"/>
        <v>0</v>
      </c>
      <c r="AE1734" s="8">
        <f t="shared" si="314"/>
        <v>0</v>
      </c>
      <c r="AF1734" s="8">
        <f t="shared" si="315"/>
        <v>0</v>
      </c>
      <c r="AG1734" s="3">
        <f t="shared" si="316"/>
        <v>2</v>
      </c>
    </row>
    <row r="1735" spans="1:33">
      <c r="A1735" s="3" t="s">
        <v>9601</v>
      </c>
      <c r="B1735" s="3" t="s">
        <v>9606</v>
      </c>
      <c r="C1735" s="2" t="s">
        <v>9323</v>
      </c>
      <c r="D1735" s="2" t="s">
        <v>5353</v>
      </c>
      <c r="E1735" s="2" t="s">
        <v>5351</v>
      </c>
      <c r="F1735" s="3" t="s">
        <v>1492</v>
      </c>
      <c r="H1735" s="8"/>
      <c r="I1735" s="8"/>
      <c r="L1735" s="32"/>
      <c r="M1735" s="8"/>
      <c r="O1735" s="8"/>
      <c r="Q1735" s="16"/>
      <c r="R1735" s="23" t="s">
        <v>8991</v>
      </c>
      <c r="S1735" s="8"/>
      <c r="V1735" s="8"/>
      <c r="X1735" s="8"/>
      <c r="Y1735" s="22"/>
      <c r="AC1735" s="8">
        <f t="shared" si="312"/>
        <v>1</v>
      </c>
      <c r="AD1735" s="8">
        <f t="shared" si="313"/>
        <v>0</v>
      </c>
      <c r="AE1735" s="8">
        <f t="shared" si="314"/>
        <v>0</v>
      </c>
      <c r="AF1735" s="8">
        <f t="shared" si="315"/>
        <v>0</v>
      </c>
      <c r="AG1735" s="3">
        <f t="shared" si="316"/>
        <v>1</v>
      </c>
    </row>
    <row r="1736" spans="1:33">
      <c r="A1736" s="3" t="s">
        <v>9601</v>
      </c>
      <c r="B1736" s="3" t="s">
        <v>9606</v>
      </c>
      <c r="C1736" s="2" t="s">
        <v>9323</v>
      </c>
      <c r="D1736" s="2" t="s">
        <v>4220</v>
      </c>
      <c r="E1736" s="2" t="s">
        <v>4224</v>
      </c>
      <c r="F1736" s="3" t="s">
        <v>1494</v>
      </c>
      <c r="H1736" s="8"/>
      <c r="I1736" s="8"/>
      <c r="L1736" s="32" t="s">
        <v>7823</v>
      </c>
      <c r="M1736" s="8"/>
      <c r="O1736" s="8"/>
      <c r="Q1736" s="16"/>
      <c r="S1736" s="8"/>
      <c r="V1736" s="8" t="s">
        <v>7823</v>
      </c>
      <c r="X1736" s="8"/>
      <c r="Y1736" s="22"/>
      <c r="AC1736" s="8">
        <f t="shared" si="312"/>
        <v>2</v>
      </c>
      <c r="AD1736" s="8">
        <f t="shared" si="313"/>
        <v>0</v>
      </c>
      <c r="AE1736" s="8">
        <f t="shared" si="314"/>
        <v>0</v>
      </c>
      <c r="AF1736" s="8">
        <f t="shared" si="315"/>
        <v>0</v>
      </c>
      <c r="AG1736" s="3">
        <f t="shared" si="316"/>
        <v>2</v>
      </c>
    </row>
    <row r="1737" spans="1:33">
      <c r="A1737" s="3" t="s">
        <v>9601</v>
      </c>
      <c r="B1737" s="3" t="s">
        <v>9606</v>
      </c>
      <c r="C1737" s="2" t="s">
        <v>9323</v>
      </c>
      <c r="D1737" s="2" t="s">
        <v>4080</v>
      </c>
      <c r="E1737" s="2" t="s">
        <v>4394</v>
      </c>
      <c r="F1737" s="3" t="s">
        <v>1062</v>
      </c>
      <c r="H1737" s="8"/>
      <c r="I1737" s="8"/>
      <c r="J1737" s="8" t="s">
        <v>7823</v>
      </c>
      <c r="L1737" s="32" t="s">
        <v>7823</v>
      </c>
      <c r="M1737" s="8"/>
      <c r="N1737" s="8" t="s">
        <v>7823</v>
      </c>
      <c r="O1737" s="8"/>
      <c r="P1737" s="8" t="s">
        <v>7823</v>
      </c>
      <c r="Q1737" s="16"/>
      <c r="R1737" s="16" t="s">
        <v>7823</v>
      </c>
      <c r="S1737" s="8"/>
      <c r="V1737" s="8" t="s">
        <v>7823</v>
      </c>
      <c r="X1737" s="8"/>
      <c r="Y1737" s="22"/>
      <c r="AC1737" s="8">
        <f t="shared" si="312"/>
        <v>6</v>
      </c>
      <c r="AD1737" s="8">
        <f t="shared" si="313"/>
        <v>0</v>
      </c>
      <c r="AE1737" s="8">
        <f t="shared" si="314"/>
        <v>0</v>
      </c>
      <c r="AF1737" s="8">
        <f t="shared" si="315"/>
        <v>0</v>
      </c>
      <c r="AG1737" s="3">
        <f t="shared" si="316"/>
        <v>6</v>
      </c>
    </row>
    <row r="1738" spans="1:33">
      <c r="A1738" s="3" t="s">
        <v>9601</v>
      </c>
      <c r="B1738" s="3" t="s">
        <v>9606</v>
      </c>
      <c r="C1738" s="2" t="s">
        <v>9323</v>
      </c>
      <c r="D1738" s="2" t="s">
        <v>307</v>
      </c>
      <c r="E1738" s="2" t="s">
        <v>557</v>
      </c>
      <c r="F1738" s="3" t="s">
        <v>589</v>
      </c>
      <c r="H1738" s="8"/>
      <c r="I1738" s="8"/>
      <c r="L1738" s="32"/>
      <c r="M1738" s="8"/>
      <c r="O1738" s="8"/>
      <c r="P1738" s="8"/>
      <c r="Q1738" s="16"/>
      <c r="S1738" s="8"/>
      <c r="V1738" s="18" t="s">
        <v>8991</v>
      </c>
      <c r="X1738" s="8"/>
      <c r="Y1738" s="22"/>
      <c r="AC1738" s="8">
        <f t="shared" si="312"/>
        <v>1</v>
      </c>
      <c r="AD1738" s="8">
        <f t="shared" si="313"/>
        <v>0</v>
      </c>
      <c r="AE1738" s="8">
        <f t="shared" si="314"/>
        <v>0</v>
      </c>
      <c r="AF1738" s="8">
        <f t="shared" si="315"/>
        <v>0</v>
      </c>
      <c r="AG1738" s="3">
        <f t="shared" si="316"/>
        <v>1</v>
      </c>
    </row>
    <row r="1739" spans="1:33">
      <c r="A1739" s="3" t="s">
        <v>9601</v>
      </c>
      <c r="B1739" s="3" t="s">
        <v>9606</v>
      </c>
      <c r="C1739" s="2" t="s">
        <v>8615</v>
      </c>
      <c r="D1739" s="2" t="s">
        <v>5176</v>
      </c>
      <c r="E1739" s="2" t="s">
        <v>5517</v>
      </c>
      <c r="F1739" s="3" t="s">
        <v>783</v>
      </c>
      <c r="H1739" s="8"/>
      <c r="I1739" s="18" t="s">
        <v>8991</v>
      </c>
      <c r="L1739" s="32"/>
      <c r="M1739" s="8"/>
      <c r="O1739" s="8"/>
      <c r="Q1739" s="16"/>
      <c r="S1739" s="8"/>
      <c r="V1739" s="8"/>
      <c r="X1739" s="8"/>
      <c r="Y1739" s="22"/>
      <c r="AC1739" s="8">
        <f t="shared" si="312"/>
        <v>1</v>
      </c>
      <c r="AD1739" s="8">
        <f t="shared" si="313"/>
        <v>0</v>
      </c>
      <c r="AE1739" s="8">
        <f t="shared" si="314"/>
        <v>0</v>
      </c>
      <c r="AF1739" s="8">
        <f t="shared" si="315"/>
        <v>0</v>
      </c>
      <c r="AG1739" s="3">
        <f t="shared" si="316"/>
        <v>1</v>
      </c>
    </row>
    <row r="1740" spans="1:33">
      <c r="A1740" s="3" t="s">
        <v>9601</v>
      </c>
      <c r="B1740" s="3" t="s">
        <v>9606</v>
      </c>
      <c r="C1740" s="2" t="s">
        <v>8615</v>
      </c>
      <c r="D1740" s="2" t="s">
        <v>4549</v>
      </c>
      <c r="E1740" s="2" t="s">
        <v>4542</v>
      </c>
      <c r="F1740" s="3" t="s">
        <v>638</v>
      </c>
      <c r="H1740" s="8"/>
      <c r="I1740" s="8"/>
      <c r="J1740" s="73" t="s">
        <v>8991</v>
      </c>
      <c r="L1740" s="32"/>
      <c r="M1740" s="8"/>
      <c r="O1740" s="8"/>
      <c r="Q1740" s="16"/>
      <c r="S1740" s="8"/>
      <c r="V1740" s="8"/>
      <c r="X1740" s="8"/>
      <c r="Y1740" s="22"/>
      <c r="AC1740" s="8">
        <f t="shared" si="312"/>
        <v>1</v>
      </c>
      <c r="AD1740" s="8">
        <f t="shared" si="313"/>
        <v>0</v>
      </c>
      <c r="AE1740" s="8">
        <f t="shared" si="314"/>
        <v>0</v>
      </c>
      <c r="AF1740" s="8">
        <f t="shared" si="315"/>
        <v>0</v>
      </c>
      <c r="AG1740" s="3">
        <f t="shared" si="316"/>
        <v>1</v>
      </c>
    </row>
    <row r="1741" spans="1:33">
      <c r="A1741" s="3" t="s">
        <v>9601</v>
      </c>
      <c r="B1741" s="3" t="s">
        <v>9606</v>
      </c>
      <c r="C1741" s="2" t="s">
        <v>8615</v>
      </c>
      <c r="D1741" s="2" t="s">
        <v>5508</v>
      </c>
      <c r="E1741" s="2" t="s">
        <v>5348</v>
      </c>
      <c r="F1741" s="3" t="s">
        <v>767</v>
      </c>
      <c r="H1741" s="8"/>
      <c r="I1741" s="8"/>
      <c r="L1741" s="32" t="s">
        <v>7823</v>
      </c>
      <c r="M1741" s="8"/>
      <c r="N1741" s="8" t="s">
        <v>7823</v>
      </c>
      <c r="O1741" s="8"/>
      <c r="Q1741" s="16"/>
      <c r="S1741" s="8"/>
      <c r="V1741" s="8"/>
      <c r="X1741" s="8"/>
      <c r="Y1741" s="22"/>
      <c r="AC1741" s="8">
        <f t="shared" si="303"/>
        <v>2</v>
      </c>
      <c r="AD1741" s="8">
        <f t="shared" si="310"/>
        <v>0</v>
      </c>
      <c r="AE1741" s="8">
        <f t="shared" si="311"/>
        <v>0</v>
      </c>
      <c r="AF1741" s="8">
        <f t="shared" ref="AF1741:AF1814" si="317">COUNTIF(G1741:Z1741,"IN")</f>
        <v>0</v>
      </c>
      <c r="AG1741" s="3">
        <f t="shared" si="305"/>
        <v>2</v>
      </c>
    </row>
    <row r="1742" spans="1:33">
      <c r="A1742" s="3" t="s">
        <v>9601</v>
      </c>
      <c r="B1742" s="3" t="s">
        <v>9606</v>
      </c>
      <c r="C1742" s="2" t="s">
        <v>8615</v>
      </c>
      <c r="D1742" s="2" t="s">
        <v>7530</v>
      </c>
      <c r="E1742" s="2" t="s">
        <v>5175</v>
      </c>
      <c r="F1742" s="3" t="s">
        <v>648</v>
      </c>
      <c r="H1742" s="8"/>
      <c r="I1742" s="8"/>
      <c r="J1742" s="72" t="s">
        <v>7823</v>
      </c>
      <c r="L1742" s="32" t="s">
        <v>7823</v>
      </c>
      <c r="M1742" s="8"/>
      <c r="O1742" s="8" t="s">
        <v>7823</v>
      </c>
      <c r="P1742" s="8" t="s">
        <v>7823</v>
      </c>
      <c r="Q1742" s="16"/>
      <c r="R1742" s="16" t="s">
        <v>7823</v>
      </c>
      <c r="S1742" s="8" t="s">
        <v>7823</v>
      </c>
      <c r="V1742" s="8" t="s">
        <v>7823</v>
      </c>
      <c r="X1742" s="8"/>
      <c r="Y1742" s="22"/>
      <c r="AC1742" s="8">
        <f t="shared" si="303"/>
        <v>7</v>
      </c>
      <c r="AD1742" s="8">
        <f t="shared" si="310"/>
        <v>0</v>
      </c>
      <c r="AE1742" s="8">
        <f t="shared" si="311"/>
        <v>0</v>
      </c>
      <c r="AF1742" s="8">
        <f t="shared" si="317"/>
        <v>0</v>
      </c>
      <c r="AG1742" s="3">
        <f t="shared" si="305"/>
        <v>7</v>
      </c>
    </row>
    <row r="1743" spans="1:33">
      <c r="A1743" s="3" t="s">
        <v>9601</v>
      </c>
      <c r="B1743" s="3" t="s">
        <v>9606</v>
      </c>
      <c r="C1743" s="2" t="s">
        <v>8615</v>
      </c>
      <c r="D1743" s="2" t="s">
        <v>9726</v>
      </c>
      <c r="E1743" s="2" t="s">
        <v>9727</v>
      </c>
      <c r="F1743" s="3" t="s">
        <v>9728</v>
      </c>
      <c r="H1743" s="8"/>
      <c r="I1743" s="8"/>
      <c r="J1743" s="73" t="s">
        <v>8991</v>
      </c>
      <c r="L1743" s="32"/>
      <c r="M1743" s="8"/>
      <c r="O1743" s="8"/>
      <c r="P1743" s="8"/>
      <c r="Q1743" s="16"/>
      <c r="S1743" s="8"/>
      <c r="V1743" s="8"/>
      <c r="X1743" s="8"/>
      <c r="Y1743" s="22"/>
      <c r="AC1743" s="8">
        <f>COUNTIF(G1743:Y1743,"X")+COUNTIF(G1743:Y1743, "X(e)")</f>
        <v>1</v>
      </c>
      <c r="AD1743" s="8">
        <f>COUNTIF(G1743:Y1743,"NB")</f>
        <v>0</v>
      </c>
      <c r="AE1743" s="8">
        <f>COUNTIF(G1743:Y1743,"V")</f>
        <v>0</v>
      </c>
      <c r="AF1743" s="8">
        <f>COUNTIF(G1743:Z1743,"IN")</f>
        <v>0</v>
      </c>
      <c r="AG1743" s="3">
        <f t="shared" si="305"/>
        <v>1</v>
      </c>
    </row>
    <row r="1744" spans="1:33">
      <c r="A1744" s="3" t="s">
        <v>9601</v>
      </c>
      <c r="B1744" s="3" t="s">
        <v>9606</v>
      </c>
      <c r="C1744" s="2" t="s">
        <v>8615</v>
      </c>
      <c r="D1744" s="2" t="s">
        <v>6369</v>
      </c>
      <c r="E1744" s="2" t="s">
        <v>9724</v>
      </c>
      <c r="F1744" s="3" t="s">
        <v>9725</v>
      </c>
      <c r="H1744" s="8"/>
      <c r="I1744" s="8"/>
      <c r="J1744" s="73" t="s">
        <v>8991</v>
      </c>
      <c r="L1744" s="32"/>
      <c r="M1744" s="8"/>
      <c r="O1744" s="8"/>
      <c r="P1744" s="8"/>
      <c r="Q1744" s="16"/>
      <c r="S1744" s="8"/>
      <c r="V1744" s="8"/>
      <c r="X1744" s="8"/>
      <c r="Y1744" s="22"/>
      <c r="AC1744" s="8">
        <f t="shared" si="303"/>
        <v>1</v>
      </c>
      <c r="AD1744" s="8">
        <f t="shared" si="310"/>
        <v>0</v>
      </c>
      <c r="AE1744" s="8">
        <f t="shared" si="311"/>
        <v>0</v>
      </c>
      <c r="AF1744" s="8">
        <f t="shared" si="317"/>
        <v>0</v>
      </c>
      <c r="AG1744" s="3">
        <f>SUM(AC1744:AF1744)</f>
        <v>1</v>
      </c>
    </row>
    <row r="1745" spans="1:33">
      <c r="A1745" s="3" t="s">
        <v>9601</v>
      </c>
      <c r="B1745" s="3" t="s">
        <v>9606</v>
      </c>
      <c r="C1745" s="2" t="s">
        <v>8508</v>
      </c>
      <c r="D1745" s="2" t="s">
        <v>4557</v>
      </c>
      <c r="E1745" s="2" t="s">
        <v>10369</v>
      </c>
      <c r="F1745" s="3" t="s">
        <v>640</v>
      </c>
      <c r="H1745" s="8"/>
      <c r="I1745" s="8"/>
      <c r="L1745" s="32" t="s">
        <v>7823</v>
      </c>
      <c r="M1745" s="8"/>
      <c r="N1745" s="8" t="s">
        <v>7823</v>
      </c>
      <c r="O1745" s="8"/>
      <c r="Q1745" s="16"/>
      <c r="R1745" s="16" t="s">
        <v>7823</v>
      </c>
      <c r="S1745" s="8"/>
      <c r="V1745" s="8"/>
      <c r="X1745" s="8"/>
      <c r="Y1745" s="22"/>
      <c r="AC1745" s="8">
        <f>COUNTIF(G1745:Y1745,"X")+COUNTIF(G1745:Y1745, "X(e)")</f>
        <v>3</v>
      </c>
      <c r="AD1745" s="8">
        <f>COUNTIF(G1745:Y1745,"NB")</f>
        <v>0</v>
      </c>
      <c r="AE1745" s="8">
        <f>COUNTIF(G1745:Y1745,"V")</f>
        <v>0</v>
      </c>
      <c r="AF1745" s="8">
        <f>COUNTIF(G1745:Z1745,"IN")</f>
        <v>0</v>
      </c>
      <c r="AG1745" s="3">
        <f>SUM(AC1745:AF1745)</f>
        <v>3</v>
      </c>
    </row>
    <row r="1746" spans="1:33">
      <c r="A1746" s="3" t="s">
        <v>9601</v>
      </c>
      <c r="B1746" s="3" t="s">
        <v>9606</v>
      </c>
      <c r="C1746" s="2" t="s">
        <v>8508</v>
      </c>
      <c r="D1746" s="2" t="s">
        <v>8715</v>
      </c>
      <c r="E1746" s="2" t="s">
        <v>10370</v>
      </c>
      <c r="F1746" s="3" t="s">
        <v>636</v>
      </c>
      <c r="H1746" s="8"/>
      <c r="I1746" s="8" t="s">
        <v>7823</v>
      </c>
      <c r="J1746" s="72" t="s">
        <v>7823</v>
      </c>
      <c r="L1746" s="32"/>
      <c r="M1746" s="8"/>
      <c r="O1746" s="8"/>
      <c r="Q1746" s="16"/>
      <c r="R1746" s="16" t="s">
        <v>7823</v>
      </c>
      <c r="S1746" s="8"/>
      <c r="V1746" s="8"/>
      <c r="X1746" s="8"/>
      <c r="Y1746" s="22"/>
      <c r="AC1746" s="8">
        <f>COUNTIF(G1746:Y1746,"X")+COUNTIF(G1746:Y1746, "X(e)")</f>
        <v>3</v>
      </c>
      <c r="AD1746" s="8">
        <f>COUNTIF(G1746:Y1746,"NB")</f>
        <v>0</v>
      </c>
      <c r="AE1746" s="8">
        <f>COUNTIF(G1746:Y1746,"V")</f>
        <v>0</v>
      </c>
      <c r="AF1746" s="8">
        <f>COUNTIF(G1746:Z1746,"IN")</f>
        <v>0</v>
      </c>
      <c r="AG1746" s="3">
        <f>SUM(AC1746:AF1746)</f>
        <v>3</v>
      </c>
    </row>
    <row r="1747" spans="1:33">
      <c r="A1747" s="3" t="s">
        <v>9601</v>
      </c>
      <c r="B1747" s="3" t="s">
        <v>9606</v>
      </c>
      <c r="C1747" s="2" t="s">
        <v>8508</v>
      </c>
      <c r="D1747" s="2" t="s">
        <v>5183</v>
      </c>
      <c r="E1747" s="2" t="s">
        <v>10368</v>
      </c>
      <c r="F1747" s="3" t="s">
        <v>774</v>
      </c>
      <c r="H1747" s="8"/>
      <c r="I1747" s="8"/>
      <c r="L1747" s="32" t="s">
        <v>7823</v>
      </c>
      <c r="M1747" s="8"/>
      <c r="O1747" s="8"/>
      <c r="Q1747" s="16"/>
      <c r="S1747" s="8"/>
      <c r="V1747" s="8"/>
      <c r="X1747" s="8"/>
      <c r="Y1747" s="22"/>
      <c r="AC1747" s="8">
        <f t="shared" ref="AC1747:AC1812" si="318">COUNTIF(G1747:Y1747,"X")+COUNTIF(G1747:Y1747, "X(e)")</f>
        <v>1</v>
      </c>
      <c r="AD1747" s="8">
        <f t="shared" si="310"/>
        <v>0</v>
      </c>
      <c r="AE1747" s="8">
        <f t="shared" si="311"/>
        <v>0</v>
      </c>
      <c r="AF1747" s="8">
        <f t="shared" si="317"/>
        <v>0</v>
      </c>
      <c r="AG1747" s="3">
        <f t="shared" ref="AG1747:AG1812" si="319">SUM(AC1747:AF1747)</f>
        <v>1</v>
      </c>
    </row>
    <row r="1748" spans="1:33">
      <c r="A1748" s="3" t="s">
        <v>9601</v>
      </c>
      <c r="B1748" s="3" t="s">
        <v>9606</v>
      </c>
      <c r="C1748" s="2" t="s">
        <v>8508</v>
      </c>
      <c r="D1748" s="2" t="s">
        <v>4483</v>
      </c>
      <c r="E1748" s="2" t="s">
        <v>4376</v>
      </c>
      <c r="F1748" s="3" t="s">
        <v>1057</v>
      </c>
      <c r="H1748" s="8"/>
      <c r="I1748" s="8" t="s">
        <v>7823</v>
      </c>
      <c r="J1748" s="72" t="s">
        <v>7823</v>
      </c>
      <c r="L1748" s="32" t="s">
        <v>7823</v>
      </c>
      <c r="M1748" s="8"/>
      <c r="N1748" s="8" t="s">
        <v>7823</v>
      </c>
      <c r="O1748" s="8" t="s">
        <v>7823</v>
      </c>
      <c r="P1748" s="8" t="s">
        <v>7823</v>
      </c>
      <c r="Q1748" s="16"/>
      <c r="R1748" s="16" t="s">
        <v>7823</v>
      </c>
      <c r="S1748" s="8" t="s">
        <v>7823</v>
      </c>
      <c r="V1748" s="8" t="s">
        <v>7823</v>
      </c>
      <c r="X1748" s="8"/>
      <c r="Y1748" s="22"/>
      <c r="AC1748" s="8">
        <f t="shared" si="318"/>
        <v>9</v>
      </c>
      <c r="AD1748" s="8">
        <f t="shared" si="310"/>
        <v>0</v>
      </c>
      <c r="AE1748" s="8">
        <f t="shared" si="311"/>
        <v>0</v>
      </c>
      <c r="AF1748" s="8">
        <f t="shared" si="317"/>
        <v>0</v>
      </c>
      <c r="AG1748" s="3">
        <f t="shared" si="319"/>
        <v>9</v>
      </c>
    </row>
    <row r="1749" spans="1:33">
      <c r="A1749" s="3" t="s">
        <v>9601</v>
      </c>
      <c r="B1749" s="3" t="s">
        <v>9606</v>
      </c>
      <c r="C1749" s="2" t="s">
        <v>8508</v>
      </c>
      <c r="D1749" s="2" t="s">
        <v>6750</v>
      </c>
      <c r="E1749" s="2" t="s">
        <v>4377</v>
      </c>
      <c r="F1749" s="3" t="s">
        <v>1060</v>
      </c>
      <c r="H1749" s="8"/>
      <c r="I1749" s="8"/>
      <c r="J1749" s="72" t="s">
        <v>7823</v>
      </c>
      <c r="L1749" s="32"/>
      <c r="M1749" s="8"/>
      <c r="O1749" s="8"/>
      <c r="P1749" s="8" t="s">
        <v>7823</v>
      </c>
      <c r="Q1749" s="16"/>
      <c r="S1749" s="8"/>
      <c r="V1749" s="8" t="s">
        <v>7823</v>
      </c>
      <c r="X1749" s="8"/>
      <c r="Y1749" s="22"/>
      <c r="AC1749" s="8">
        <f t="shared" si="318"/>
        <v>3</v>
      </c>
      <c r="AD1749" s="8">
        <f t="shared" si="310"/>
        <v>0</v>
      </c>
      <c r="AE1749" s="8">
        <f t="shared" si="311"/>
        <v>0</v>
      </c>
      <c r="AF1749" s="8">
        <f t="shared" si="317"/>
        <v>0</v>
      </c>
      <c r="AG1749" s="3">
        <f t="shared" si="319"/>
        <v>3</v>
      </c>
    </row>
    <row r="1750" spans="1:33">
      <c r="A1750" s="3" t="s">
        <v>9601</v>
      </c>
      <c r="B1750" s="3" t="s">
        <v>9606</v>
      </c>
      <c r="C1750" s="2" t="s">
        <v>8508</v>
      </c>
      <c r="D1750" s="2" t="s">
        <v>9718</v>
      </c>
      <c r="E1750" s="2" t="s">
        <v>10114</v>
      </c>
      <c r="F1750" s="3" t="s">
        <v>10115</v>
      </c>
      <c r="H1750" s="8"/>
      <c r="I1750" s="8"/>
      <c r="J1750" s="73" t="s">
        <v>8991</v>
      </c>
      <c r="L1750" s="32"/>
      <c r="M1750" s="8"/>
      <c r="O1750" s="8"/>
      <c r="P1750" s="8"/>
      <c r="Q1750" s="16"/>
      <c r="S1750" s="8"/>
      <c r="V1750" s="8"/>
      <c r="X1750" s="8"/>
      <c r="Y1750" s="22"/>
      <c r="AC1750" s="8">
        <f t="shared" si="318"/>
        <v>1</v>
      </c>
      <c r="AD1750" s="8">
        <f t="shared" si="310"/>
        <v>0</v>
      </c>
      <c r="AE1750" s="8">
        <f t="shared" si="311"/>
        <v>0</v>
      </c>
      <c r="AF1750" s="8">
        <f t="shared" si="317"/>
        <v>0</v>
      </c>
      <c r="AG1750" s="3">
        <f t="shared" si="319"/>
        <v>1</v>
      </c>
    </row>
    <row r="1751" spans="1:33">
      <c r="A1751" s="3" t="s">
        <v>9601</v>
      </c>
      <c r="B1751" s="3" t="s">
        <v>9607</v>
      </c>
      <c r="C1751" s="2" t="s">
        <v>7876</v>
      </c>
      <c r="D1751" s="2" t="s">
        <v>7006</v>
      </c>
      <c r="E1751" s="2" t="s">
        <v>6090</v>
      </c>
      <c r="F1751" s="3" t="s">
        <v>1687</v>
      </c>
      <c r="G1751" s="8" t="s">
        <v>7823</v>
      </c>
      <c r="H1751" s="8"/>
      <c r="I1751" s="8"/>
      <c r="J1751" s="72" t="s">
        <v>7823</v>
      </c>
      <c r="L1751" s="32"/>
      <c r="M1751" s="8"/>
      <c r="O1751" s="8"/>
      <c r="Q1751" s="16"/>
      <c r="S1751" s="8"/>
      <c r="V1751" s="8"/>
      <c r="X1751" s="8"/>
      <c r="Y1751" s="22"/>
      <c r="AC1751" s="8">
        <f>COUNTIF(G1751:Y1751,"X")+COUNTIF(G1751:Y1751, "X(e)")</f>
        <v>2</v>
      </c>
      <c r="AD1751" s="8">
        <f>COUNTIF(G1751:Y1751,"NB")</f>
        <v>0</v>
      </c>
      <c r="AE1751" s="8">
        <f>COUNTIF(G1751:Y1751,"V")</f>
        <v>0</v>
      </c>
      <c r="AF1751" s="8">
        <f t="shared" si="317"/>
        <v>0</v>
      </c>
      <c r="AG1751" s="3">
        <f>SUM(AC1751:AF1751)</f>
        <v>2</v>
      </c>
    </row>
    <row r="1752" spans="1:33">
      <c r="A1752" s="3" t="s">
        <v>9601</v>
      </c>
      <c r="B1752" s="3" t="s">
        <v>9607</v>
      </c>
      <c r="C1752" s="2" t="s">
        <v>9249</v>
      </c>
      <c r="D1752" s="2" t="s">
        <v>4895</v>
      </c>
      <c r="E1752" s="2" t="s">
        <v>4734</v>
      </c>
      <c r="F1752" s="3" t="s">
        <v>2129</v>
      </c>
      <c r="H1752" s="8"/>
      <c r="I1752" s="8" t="s">
        <v>7823</v>
      </c>
      <c r="J1752" s="72" t="s">
        <v>7823</v>
      </c>
      <c r="L1752" s="16" t="s">
        <v>10049</v>
      </c>
      <c r="M1752" s="8"/>
      <c r="N1752" s="8" t="s">
        <v>7823</v>
      </c>
      <c r="O1752" s="8"/>
      <c r="Q1752" s="8"/>
      <c r="R1752" s="16" t="s">
        <v>7823</v>
      </c>
      <c r="S1752" s="8"/>
      <c r="V1752" s="8"/>
      <c r="X1752" s="8"/>
      <c r="Y1752" s="22"/>
      <c r="AC1752" s="8">
        <f t="shared" si="318"/>
        <v>5</v>
      </c>
      <c r="AD1752" s="8">
        <f t="shared" si="310"/>
        <v>0</v>
      </c>
      <c r="AE1752" s="8">
        <f t="shared" si="311"/>
        <v>0</v>
      </c>
      <c r="AF1752" s="8">
        <f t="shared" si="317"/>
        <v>0</v>
      </c>
      <c r="AG1752" s="3">
        <f t="shared" si="319"/>
        <v>5</v>
      </c>
    </row>
    <row r="1753" spans="1:33">
      <c r="A1753" s="3" t="s">
        <v>9601</v>
      </c>
      <c r="B1753" s="3" t="s">
        <v>9607</v>
      </c>
      <c r="C1753" s="2" t="s">
        <v>9018</v>
      </c>
      <c r="D1753" s="2" t="s">
        <v>5048</v>
      </c>
      <c r="E1753" s="2" t="s">
        <v>4890</v>
      </c>
      <c r="F1753" s="3" t="s">
        <v>1975</v>
      </c>
      <c r="H1753" s="8"/>
      <c r="I1753" s="8"/>
      <c r="L1753" s="16" t="s">
        <v>10049</v>
      </c>
      <c r="M1753" s="8"/>
      <c r="N1753" s="8" t="s">
        <v>7823</v>
      </c>
      <c r="O1753" s="8"/>
      <c r="Q1753" s="8"/>
      <c r="R1753" s="16" t="s">
        <v>7823</v>
      </c>
      <c r="S1753" s="8"/>
      <c r="V1753" s="8" t="s">
        <v>7823</v>
      </c>
      <c r="X1753" s="8"/>
      <c r="Y1753" s="22"/>
      <c r="AC1753" s="8">
        <f t="shared" si="318"/>
        <v>4</v>
      </c>
      <c r="AD1753" s="8">
        <f t="shared" si="310"/>
        <v>0</v>
      </c>
      <c r="AE1753" s="8">
        <f t="shared" si="311"/>
        <v>0</v>
      </c>
      <c r="AF1753" s="8">
        <f t="shared" si="317"/>
        <v>0</v>
      </c>
      <c r="AG1753" s="3">
        <f t="shared" si="319"/>
        <v>4</v>
      </c>
    </row>
    <row r="1754" spans="1:33">
      <c r="A1754" s="3" t="s">
        <v>9601</v>
      </c>
      <c r="B1754" s="3" t="s">
        <v>9607</v>
      </c>
      <c r="C1754" s="2" t="s">
        <v>7468</v>
      </c>
      <c r="D1754" s="2" t="s">
        <v>7135</v>
      </c>
      <c r="E1754" s="2" t="s">
        <v>4735</v>
      </c>
      <c r="F1754" s="3" t="s">
        <v>1829</v>
      </c>
      <c r="G1754" s="8" t="s">
        <v>7823</v>
      </c>
      <c r="H1754" s="8"/>
      <c r="I1754" s="8" t="s">
        <v>7823</v>
      </c>
      <c r="L1754" s="16"/>
      <c r="M1754" s="8"/>
      <c r="O1754" s="8"/>
      <c r="Q1754" s="16" t="s">
        <v>7823</v>
      </c>
      <c r="S1754" s="8"/>
      <c r="V1754" s="8"/>
      <c r="X1754" s="8"/>
      <c r="Y1754" s="22"/>
      <c r="AC1754" s="8">
        <f t="shared" si="318"/>
        <v>3</v>
      </c>
      <c r="AD1754" s="8">
        <f t="shared" si="310"/>
        <v>0</v>
      </c>
      <c r="AE1754" s="8">
        <f t="shared" si="311"/>
        <v>0</v>
      </c>
      <c r="AF1754" s="8">
        <f t="shared" si="317"/>
        <v>0</v>
      </c>
      <c r="AG1754" s="3">
        <f t="shared" si="319"/>
        <v>3</v>
      </c>
    </row>
    <row r="1755" spans="1:33">
      <c r="A1755" s="3" t="s">
        <v>9601</v>
      </c>
      <c r="B1755" s="3" t="s">
        <v>9607</v>
      </c>
      <c r="C1755" s="2" t="s">
        <v>8055</v>
      </c>
      <c r="D1755" s="2" t="s">
        <v>7262</v>
      </c>
      <c r="E1755" s="2" t="s">
        <v>4581</v>
      </c>
      <c r="F1755" s="3" t="s">
        <v>1835</v>
      </c>
      <c r="G1755" s="18" t="s">
        <v>8991</v>
      </c>
      <c r="H1755" s="8"/>
      <c r="I1755" s="8"/>
      <c r="L1755" s="16"/>
      <c r="M1755" s="8"/>
      <c r="O1755" s="8"/>
      <c r="Q1755" s="8"/>
      <c r="S1755" s="8"/>
      <c r="V1755" s="8"/>
      <c r="X1755" s="8"/>
      <c r="Y1755" s="22"/>
      <c r="AC1755" s="8">
        <f t="shared" si="318"/>
        <v>1</v>
      </c>
      <c r="AD1755" s="8">
        <f t="shared" si="310"/>
        <v>0</v>
      </c>
      <c r="AE1755" s="8">
        <f t="shared" si="311"/>
        <v>0</v>
      </c>
      <c r="AF1755" s="8">
        <f t="shared" si="317"/>
        <v>0</v>
      </c>
      <c r="AG1755" s="3">
        <f t="shared" si="319"/>
        <v>1</v>
      </c>
    </row>
    <row r="1756" spans="1:33">
      <c r="A1756" s="3" t="s">
        <v>9601</v>
      </c>
      <c r="B1756" s="3" t="s">
        <v>9607</v>
      </c>
      <c r="C1756" s="2" t="s">
        <v>9303</v>
      </c>
      <c r="D1756" s="2" t="s">
        <v>5764</v>
      </c>
      <c r="E1756" s="2" t="s">
        <v>3932</v>
      </c>
      <c r="F1756" s="3" t="s">
        <v>2280</v>
      </c>
      <c r="G1756" s="8" t="s">
        <v>7823</v>
      </c>
      <c r="H1756" s="8"/>
      <c r="I1756" s="8"/>
      <c r="K1756" s="8" t="s">
        <v>7823</v>
      </c>
      <c r="L1756" s="32"/>
      <c r="M1756" s="8"/>
      <c r="O1756" s="8"/>
      <c r="Q1756" s="16"/>
      <c r="S1756" s="8"/>
      <c r="V1756" s="8"/>
      <c r="X1756" s="8"/>
      <c r="Y1756" s="22"/>
      <c r="AC1756" s="8">
        <f>COUNTIF(G1756:Y1756,"X")+COUNTIF(G1756:Y1756, "X(e)")</f>
        <v>2</v>
      </c>
      <c r="AD1756" s="8">
        <f>COUNTIF(G1756:Y1756,"NB")</f>
        <v>0</v>
      </c>
      <c r="AE1756" s="8">
        <f>COUNTIF(G1756:Y1756,"V")</f>
        <v>0</v>
      </c>
      <c r="AF1756" s="8">
        <f t="shared" si="317"/>
        <v>0</v>
      </c>
      <c r="AG1756" s="3">
        <f>SUM(AC1756:AF1756)</f>
        <v>2</v>
      </c>
    </row>
    <row r="1757" spans="1:33">
      <c r="A1757" s="3" t="s">
        <v>9601</v>
      </c>
      <c r="B1757" s="3" t="s">
        <v>9607</v>
      </c>
      <c r="C1757" s="2" t="s">
        <v>9303</v>
      </c>
      <c r="D1757" s="2" t="s">
        <v>3933</v>
      </c>
      <c r="E1757" s="2" t="s">
        <v>4892</v>
      </c>
      <c r="F1757" s="3" t="s">
        <v>2426</v>
      </c>
      <c r="G1757" s="8" t="s">
        <v>7823</v>
      </c>
      <c r="H1757" s="8"/>
      <c r="I1757" s="8"/>
      <c r="K1757" s="8" t="s">
        <v>7823</v>
      </c>
      <c r="L1757" s="32"/>
      <c r="M1757" s="8"/>
      <c r="O1757" s="8"/>
      <c r="Q1757" s="16"/>
      <c r="S1757" s="8"/>
      <c r="V1757" s="8"/>
      <c r="X1757" s="8"/>
      <c r="Y1757" s="22"/>
      <c r="AC1757" s="8">
        <f>COUNTIF(G1757:Y1757,"X")+COUNTIF(G1757:Y1757, "X(e)")</f>
        <v>2</v>
      </c>
      <c r="AD1757" s="8">
        <f>COUNTIF(G1757:Y1757,"NB")</f>
        <v>0</v>
      </c>
      <c r="AE1757" s="8">
        <f>COUNTIF(G1757:Y1757,"V")</f>
        <v>0</v>
      </c>
      <c r="AF1757" s="8">
        <f t="shared" si="317"/>
        <v>0</v>
      </c>
      <c r="AG1757" s="3">
        <f>SUM(AC1757:AF1757)</f>
        <v>2</v>
      </c>
    </row>
    <row r="1758" spans="1:33">
      <c r="A1758" s="3" t="s">
        <v>9601</v>
      </c>
      <c r="B1758" s="3" t="s">
        <v>9607</v>
      </c>
      <c r="C1758" s="2" t="s">
        <v>9303</v>
      </c>
      <c r="D1758" s="2" t="s">
        <v>4731</v>
      </c>
      <c r="E1758" s="2" t="s">
        <v>4899</v>
      </c>
      <c r="F1758" s="3" t="s">
        <v>2427</v>
      </c>
      <c r="H1758" s="8"/>
      <c r="I1758" s="8"/>
      <c r="K1758" s="18" t="s">
        <v>8991</v>
      </c>
      <c r="L1758" s="32"/>
      <c r="M1758" s="8"/>
      <c r="O1758" s="8"/>
      <c r="Q1758" s="16"/>
      <c r="S1758" s="8"/>
      <c r="V1758" s="8"/>
      <c r="X1758" s="8"/>
      <c r="Y1758" s="22"/>
      <c r="AC1758" s="8">
        <f>COUNTIF(G1758:Y1758,"X")+COUNTIF(G1758:Y1758, "X(e)")</f>
        <v>1</v>
      </c>
      <c r="AD1758" s="8">
        <f>COUNTIF(G1758:Y1758,"NB")</f>
        <v>0</v>
      </c>
      <c r="AE1758" s="8">
        <f>COUNTIF(G1758:Y1758,"V")</f>
        <v>0</v>
      </c>
      <c r="AF1758" s="8">
        <f t="shared" si="317"/>
        <v>0</v>
      </c>
      <c r="AG1758" s="3">
        <f>SUM(AC1758:AF1758)</f>
        <v>1</v>
      </c>
    </row>
    <row r="1759" spans="1:33">
      <c r="A1759" s="3" t="s">
        <v>9601</v>
      </c>
      <c r="B1759" s="3" t="s">
        <v>9607</v>
      </c>
      <c r="C1759" s="2" t="s">
        <v>8642</v>
      </c>
      <c r="D1759" s="2" t="s">
        <v>7091</v>
      </c>
      <c r="E1759" s="2" t="s">
        <v>4900</v>
      </c>
      <c r="F1759" s="3" t="s">
        <v>1974</v>
      </c>
      <c r="H1759" s="8"/>
      <c r="I1759" s="8"/>
      <c r="K1759" s="18" t="s">
        <v>8991</v>
      </c>
      <c r="L1759" s="32"/>
      <c r="M1759" s="8"/>
      <c r="O1759" s="8"/>
      <c r="Q1759" s="16"/>
      <c r="S1759" s="8"/>
      <c r="V1759" s="8"/>
      <c r="X1759" s="8"/>
      <c r="Y1759" s="22"/>
      <c r="AC1759" s="8">
        <f>COUNTIF(G1759:Y1759,"X")+COUNTIF(G1759:Y1759, "X(e)")</f>
        <v>1</v>
      </c>
      <c r="AD1759" s="8">
        <f>COUNTIF(G1759:Y1759,"NB")</f>
        <v>0</v>
      </c>
      <c r="AE1759" s="8">
        <f>COUNTIF(G1759:Y1759,"V")</f>
        <v>0</v>
      </c>
      <c r="AF1759" s="8">
        <f t="shared" si="317"/>
        <v>0</v>
      </c>
      <c r="AG1759" s="3">
        <f>SUM(AC1759:AF1759)</f>
        <v>1</v>
      </c>
    </row>
    <row r="1760" spans="1:33">
      <c r="A1760" s="3" t="s">
        <v>9601</v>
      </c>
      <c r="B1760" s="3" t="s">
        <v>9607</v>
      </c>
      <c r="C1760" s="2" t="s">
        <v>8642</v>
      </c>
      <c r="D1760" s="2" t="s">
        <v>6774</v>
      </c>
      <c r="E1760" s="2" t="s">
        <v>4723</v>
      </c>
      <c r="F1760" s="3" t="s">
        <v>1972</v>
      </c>
      <c r="G1760" s="8" t="s">
        <v>7823</v>
      </c>
      <c r="H1760" s="8"/>
      <c r="I1760" s="8"/>
      <c r="K1760" s="8" t="s">
        <v>7823</v>
      </c>
      <c r="L1760" s="32"/>
      <c r="M1760" s="8"/>
      <c r="O1760" s="8"/>
      <c r="Q1760" s="16"/>
      <c r="S1760" s="8"/>
      <c r="V1760" s="8"/>
      <c r="X1760" s="8"/>
      <c r="Y1760" s="22"/>
      <c r="AC1760" s="8">
        <f>COUNTIF(G1760:Y1760,"X")+COUNTIF(G1760:Y1760, "X(e)")</f>
        <v>2</v>
      </c>
      <c r="AD1760" s="8">
        <f>COUNTIF(G1760:Y1760,"NB")</f>
        <v>0</v>
      </c>
      <c r="AE1760" s="8">
        <f>COUNTIF(G1760:Y1760,"V")</f>
        <v>0</v>
      </c>
      <c r="AF1760" s="8">
        <f t="shared" si="317"/>
        <v>0</v>
      </c>
      <c r="AG1760" s="3">
        <f>SUM(AC1760:AF1760)</f>
        <v>2</v>
      </c>
    </row>
    <row r="1761" spans="1:33">
      <c r="A1761" s="3" t="s">
        <v>9601</v>
      </c>
      <c r="B1761" s="3" t="s">
        <v>9607</v>
      </c>
      <c r="C1761" s="2" t="s">
        <v>8067</v>
      </c>
      <c r="D1761" s="2" t="s">
        <v>7719</v>
      </c>
      <c r="E1761" s="2" t="s">
        <v>5922</v>
      </c>
      <c r="F1761" s="3" t="s">
        <v>1688</v>
      </c>
      <c r="H1761" s="8"/>
      <c r="I1761" s="8"/>
      <c r="J1761" s="73" t="s">
        <v>8991</v>
      </c>
      <c r="L1761" s="32"/>
      <c r="M1761" s="8"/>
      <c r="O1761" s="8"/>
      <c r="Q1761" s="16"/>
      <c r="S1761" s="8"/>
      <c r="V1761" s="8"/>
      <c r="X1761" s="8"/>
      <c r="Y1761" s="22"/>
      <c r="AC1761" s="8">
        <f t="shared" si="318"/>
        <v>1</v>
      </c>
      <c r="AD1761" s="8">
        <f t="shared" si="310"/>
        <v>0</v>
      </c>
      <c r="AE1761" s="8">
        <f t="shared" si="311"/>
        <v>0</v>
      </c>
      <c r="AF1761" s="8">
        <f t="shared" si="317"/>
        <v>0</v>
      </c>
      <c r="AG1761" s="3">
        <f t="shared" si="319"/>
        <v>1</v>
      </c>
    </row>
    <row r="1762" spans="1:33">
      <c r="A1762" s="3" t="s">
        <v>9601</v>
      </c>
      <c r="B1762" s="3" t="s">
        <v>9607</v>
      </c>
      <c r="C1762" s="2" t="s">
        <v>8067</v>
      </c>
      <c r="D1762" s="2" t="s">
        <v>5223</v>
      </c>
      <c r="E1762" s="2" t="s">
        <v>5756</v>
      </c>
      <c r="F1762" s="3" t="s">
        <v>1525</v>
      </c>
      <c r="H1762" s="8"/>
      <c r="I1762" s="8"/>
      <c r="J1762" s="73" t="s">
        <v>8991</v>
      </c>
      <c r="L1762" s="32"/>
      <c r="M1762" s="8"/>
      <c r="O1762" s="8"/>
      <c r="Q1762" s="16"/>
      <c r="S1762" s="8"/>
      <c r="V1762" s="8"/>
      <c r="X1762" s="8"/>
      <c r="Y1762" s="22"/>
      <c r="AC1762" s="8">
        <f t="shared" si="318"/>
        <v>1</v>
      </c>
      <c r="AD1762" s="8">
        <f t="shared" ref="AD1762:AD1800" si="320">COUNTIF(G1762:Y1762,"NB")</f>
        <v>0</v>
      </c>
      <c r="AE1762" s="8">
        <f t="shared" ref="AE1762:AE1800" si="321">COUNTIF(G1762:Y1762,"V")</f>
        <v>0</v>
      </c>
      <c r="AF1762" s="8">
        <f t="shared" si="317"/>
        <v>0</v>
      </c>
      <c r="AG1762" s="3">
        <f t="shared" si="319"/>
        <v>1</v>
      </c>
    </row>
    <row r="1763" spans="1:33">
      <c r="A1763" s="3" t="s">
        <v>9601</v>
      </c>
      <c r="B1763" s="3" t="s">
        <v>9607</v>
      </c>
      <c r="C1763" s="2" t="s">
        <v>9416</v>
      </c>
      <c r="D1763" s="2" t="s">
        <v>5585</v>
      </c>
      <c r="E1763" s="2" t="s">
        <v>9417</v>
      </c>
      <c r="F1763" s="3" t="s">
        <v>1537</v>
      </c>
      <c r="H1763" s="8"/>
      <c r="I1763" s="8"/>
      <c r="J1763" s="73" t="s">
        <v>8991</v>
      </c>
      <c r="L1763" s="32"/>
      <c r="M1763" s="8"/>
      <c r="O1763" s="8"/>
      <c r="Q1763" s="16"/>
      <c r="S1763" s="8"/>
      <c r="V1763" s="8"/>
      <c r="X1763" s="8"/>
      <c r="Y1763" s="22"/>
      <c r="AC1763" s="8">
        <f>COUNTIF(G1763:Y1763,"X")+COUNTIF(G1763:Y1763, "X(e)")</f>
        <v>1</v>
      </c>
      <c r="AD1763" s="8">
        <f t="shared" si="320"/>
        <v>0</v>
      </c>
      <c r="AE1763" s="8">
        <f t="shared" si="321"/>
        <v>0</v>
      </c>
      <c r="AF1763" s="8">
        <f t="shared" si="317"/>
        <v>0</v>
      </c>
      <c r="AG1763" s="3">
        <f>SUM(AC1763:AF1763)</f>
        <v>1</v>
      </c>
    </row>
    <row r="1764" spans="1:33">
      <c r="A1764" s="3" t="s">
        <v>9601</v>
      </c>
      <c r="B1764" s="3" t="s">
        <v>9607</v>
      </c>
      <c r="C1764" s="2" t="s">
        <v>9416</v>
      </c>
      <c r="D1764" s="2" t="s">
        <v>5583</v>
      </c>
      <c r="E1764" s="2" t="s">
        <v>9418</v>
      </c>
      <c r="F1764" s="3" t="s">
        <v>1536</v>
      </c>
      <c r="H1764" s="8"/>
      <c r="I1764" s="8"/>
      <c r="J1764" s="73" t="s">
        <v>8991</v>
      </c>
      <c r="L1764" s="32"/>
      <c r="M1764" s="8"/>
      <c r="O1764" s="8"/>
      <c r="Q1764" s="16"/>
      <c r="S1764" s="8"/>
      <c r="V1764" s="8"/>
      <c r="X1764" s="8"/>
      <c r="Y1764" s="22"/>
      <c r="AC1764" s="8">
        <f t="shared" si="318"/>
        <v>1</v>
      </c>
      <c r="AD1764" s="8">
        <f t="shared" si="320"/>
        <v>0</v>
      </c>
      <c r="AE1764" s="8">
        <f t="shared" si="321"/>
        <v>0</v>
      </c>
      <c r="AF1764" s="8">
        <f t="shared" si="317"/>
        <v>0</v>
      </c>
      <c r="AG1764" s="3">
        <f t="shared" si="319"/>
        <v>1</v>
      </c>
    </row>
    <row r="1765" spans="1:33">
      <c r="A1765" s="3" t="s">
        <v>9601</v>
      </c>
      <c r="B1765" s="3" t="s">
        <v>9607</v>
      </c>
      <c r="C1765" s="2" t="s">
        <v>7469</v>
      </c>
      <c r="D1765" s="2" t="s">
        <v>5758</v>
      </c>
      <c r="E1765" s="2" t="s">
        <v>6097</v>
      </c>
      <c r="F1765" s="3" t="s">
        <v>1690</v>
      </c>
      <c r="G1765" s="8" t="s">
        <v>8911</v>
      </c>
      <c r="H1765" s="8"/>
      <c r="I1765" s="8"/>
      <c r="K1765" s="8" t="s">
        <v>8671</v>
      </c>
      <c r="L1765" s="32"/>
      <c r="M1765" s="8"/>
      <c r="O1765" s="8"/>
      <c r="Q1765" s="16"/>
      <c r="S1765" s="8"/>
      <c r="V1765" s="8"/>
      <c r="X1765" s="8"/>
      <c r="Y1765" s="22"/>
      <c r="AC1765" s="8">
        <f t="shared" si="318"/>
        <v>2</v>
      </c>
      <c r="AD1765" s="8">
        <f t="shared" si="320"/>
        <v>0</v>
      </c>
      <c r="AE1765" s="8">
        <f t="shared" si="321"/>
        <v>0</v>
      </c>
      <c r="AF1765" s="8">
        <f t="shared" si="317"/>
        <v>0</v>
      </c>
      <c r="AG1765" s="3">
        <f t="shared" si="319"/>
        <v>2</v>
      </c>
    </row>
    <row r="1766" spans="1:33">
      <c r="A1766" s="3" t="s">
        <v>9601</v>
      </c>
      <c r="B1766" s="3" t="s">
        <v>9607</v>
      </c>
      <c r="C1766" s="2" t="s">
        <v>8206</v>
      </c>
      <c r="D1766" s="2" t="s">
        <v>6098</v>
      </c>
      <c r="E1766" s="2" t="s">
        <v>5752</v>
      </c>
      <c r="F1766" s="3" t="s">
        <v>1999</v>
      </c>
      <c r="H1766" s="8"/>
      <c r="I1766" s="8"/>
      <c r="L1766" s="32" t="s">
        <v>7823</v>
      </c>
      <c r="M1766" s="8"/>
      <c r="N1766" s="8" t="s">
        <v>7823</v>
      </c>
      <c r="O1766" s="8"/>
      <c r="Q1766" s="16"/>
      <c r="R1766" s="16" t="s">
        <v>7823</v>
      </c>
      <c r="S1766" s="8"/>
      <c r="V1766" s="8" t="s">
        <v>7823</v>
      </c>
      <c r="X1766" s="8"/>
      <c r="Y1766" s="22"/>
      <c r="AC1766" s="8">
        <f t="shared" si="318"/>
        <v>4</v>
      </c>
      <c r="AD1766" s="8">
        <f t="shared" si="320"/>
        <v>0</v>
      </c>
      <c r="AE1766" s="8">
        <f t="shared" si="321"/>
        <v>0</v>
      </c>
      <c r="AF1766" s="8">
        <f t="shared" si="317"/>
        <v>0</v>
      </c>
      <c r="AG1766" s="3">
        <f t="shared" si="319"/>
        <v>4</v>
      </c>
    </row>
    <row r="1767" spans="1:33">
      <c r="A1767" s="3" t="s">
        <v>9601</v>
      </c>
      <c r="B1767" s="3" t="s">
        <v>9607</v>
      </c>
      <c r="C1767" s="2" t="s">
        <v>9092</v>
      </c>
      <c r="D1767" s="2" t="s">
        <v>5274</v>
      </c>
      <c r="E1767" s="2" t="s">
        <v>5605</v>
      </c>
      <c r="F1767" s="3" t="s">
        <v>1547</v>
      </c>
      <c r="H1767" s="8"/>
      <c r="I1767" s="8"/>
      <c r="J1767" s="73" t="s">
        <v>8991</v>
      </c>
      <c r="L1767" s="16"/>
      <c r="M1767" s="8"/>
      <c r="O1767" s="8"/>
      <c r="Q1767" s="8"/>
      <c r="S1767" s="8"/>
      <c r="V1767" s="8"/>
      <c r="X1767" s="8"/>
      <c r="Y1767" s="22"/>
      <c r="AC1767" s="8">
        <f t="shared" ref="AC1767:AC1790" si="322">COUNTIF(G1767:Y1767,"X")+COUNTIF(G1767:Y1767, "X(e)")</f>
        <v>1</v>
      </c>
      <c r="AD1767" s="8">
        <f t="shared" ref="AD1767:AD1790" si="323">COUNTIF(G1767:Y1767,"NB")</f>
        <v>0</v>
      </c>
      <c r="AE1767" s="8">
        <f t="shared" ref="AE1767:AE1790" si="324">COUNTIF(G1767:Y1767,"V")</f>
        <v>0</v>
      </c>
      <c r="AF1767" s="8">
        <f t="shared" ref="AF1767:AF1790" si="325">COUNTIF(G1767:Z1767,"IN")</f>
        <v>0</v>
      </c>
      <c r="AG1767" s="3">
        <f t="shared" ref="AG1767:AG1790" si="326">SUM(AC1767:AF1767)</f>
        <v>1</v>
      </c>
    </row>
    <row r="1768" spans="1:33">
      <c r="A1768" s="3" t="s">
        <v>9601</v>
      </c>
      <c r="B1768" s="3" t="s">
        <v>9607</v>
      </c>
      <c r="C1768" s="2" t="s">
        <v>9092</v>
      </c>
      <c r="D1768" s="2" t="s">
        <v>7819</v>
      </c>
      <c r="E1768" s="2" t="s">
        <v>6103</v>
      </c>
      <c r="F1768" s="3" t="s">
        <v>8005</v>
      </c>
      <c r="H1768" s="8"/>
      <c r="J1768" s="73" t="s">
        <v>8991</v>
      </c>
      <c r="L1768" s="16"/>
      <c r="M1768" s="8"/>
      <c r="O1768" s="8"/>
      <c r="Q1768" s="8"/>
      <c r="S1768" s="8"/>
      <c r="V1768" s="8"/>
      <c r="X1768" s="8"/>
      <c r="Y1768" s="22"/>
      <c r="AC1768" s="8">
        <f t="shared" si="322"/>
        <v>1</v>
      </c>
      <c r="AD1768" s="8">
        <f t="shared" si="323"/>
        <v>0</v>
      </c>
      <c r="AE1768" s="8">
        <f t="shared" si="324"/>
        <v>0</v>
      </c>
      <c r="AF1768" s="8">
        <f t="shared" si="325"/>
        <v>0</v>
      </c>
      <c r="AG1768" s="3">
        <f t="shared" si="326"/>
        <v>1</v>
      </c>
    </row>
    <row r="1769" spans="1:33">
      <c r="A1769" s="3" t="s">
        <v>9601</v>
      </c>
      <c r="B1769" s="3" t="s">
        <v>9607</v>
      </c>
      <c r="C1769" s="2" t="s">
        <v>9092</v>
      </c>
      <c r="D1769" s="2" t="s">
        <v>4294</v>
      </c>
      <c r="E1769" s="2" t="s">
        <v>4146</v>
      </c>
      <c r="F1769" s="3" t="s">
        <v>563</v>
      </c>
      <c r="H1769" s="8"/>
      <c r="I1769" s="8"/>
      <c r="J1769" s="73" t="s">
        <v>8991</v>
      </c>
      <c r="L1769" s="16"/>
      <c r="M1769" s="8"/>
      <c r="O1769" s="8"/>
      <c r="Q1769" s="8"/>
      <c r="S1769" s="8"/>
      <c r="V1769" s="8"/>
      <c r="X1769" s="8"/>
      <c r="Y1769" s="22"/>
      <c r="AC1769" s="8">
        <f t="shared" si="322"/>
        <v>1</v>
      </c>
      <c r="AD1769" s="8">
        <f t="shared" si="323"/>
        <v>0</v>
      </c>
      <c r="AE1769" s="8">
        <f t="shared" si="324"/>
        <v>0</v>
      </c>
      <c r="AF1769" s="8">
        <f t="shared" si="325"/>
        <v>0</v>
      </c>
      <c r="AG1769" s="3">
        <f t="shared" si="326"/>
        <v>1</v>
      </c>
    </row>
    <row r="1770" spans="1:33">
      <c r="A1770" s="3" t="s">
        <v>9601</v>
      </c>
      <c r="B1770" s="3" t="s">
        <v>9607</v>
      </c>
      <c r="C1770" s="2" t="s">
        <v>8686</v>
      </c>
      <c r="D1770" s="2" t="s">
        <v>9047</v>
      </c>
      <c r="E1770" s="2" t="s">
        <v>9217</v>
      </c>
      <c r="F1770" s="3" t="s">
        <v>8873</v>
      </c>
      <c r="G1770" s="3"/>
      <c r="H1770" s="3"/>
      <c r="J1770" s="73" t="s">
        <v>8991</v>
      </c>
      <c r="K1770" s="3"/>
      <c r="L1770" s="31"/>
      <c r="O1770" s="8"/>
      <c r="Q1770" s="3"/>
      <c r="V1770" s="8"/>
      <c r="AC1770" s="8">
        <f t="shared" si="322"/>
        <v>1</v>
      </c>
      <c r="AD1770" s="8">
        <f t="shared" si="323"/>
        <v>0</v>
      </c>
      <c r="AE1770" s="8">
        <f t="shared" si="324"/>
        <v>0</v>
      </c>
      <c r="AF1770" s="8">
        <f t="shared" si="325"/>
        <v>0</v>
      </c>
      <c r="AG1770" s="3">
        <f t="shared" si="326"/>
        <v>1</v>
      </c>
    </row>
    <row r="1771" spans="1:33">
      <c r="A1771" s="3" t="s">
        <v>9601</v>
      </c>
      <c r="B1771" s="3" t="s">
        <v>9607</v>
      </c>
      <c r="C1771" s="2" t="s">
        <v>9092</v>
      </c>
      <c r="D1771" s="2" t="s">
        <v>9296</v>
      </c>
      <c r="E1771" s="2" t="s">
        <v>5433</v>
      </c>
      <c r="F1771" s="3" t="s">
        <v>8003</v>
      </c>
      <c r="G1771" s="8" t="s">
        <v>7823</v>
      </c>
      <c r="H1771" s="8"/>
      <c r="I1771" s="8"/>
      <c r="J1771" s="72" t="s">
        <v>7823</v>
      </c>
      <c r="L1771" s="16"/>
      <c r="M1771" s="8"/>
      <c r="O1771" s="8"/>
      <c r="Q1771" s="8"/>
      <c r="S1771" s="8"/>
      <c r="V1771" s="8"/>
      <c r="X1771" s="8"/>
      <c r="Y1771" s="22"/>
      <c r="AC1771" s="8">
        <f t="shared" si="322"/>
        <v>2</v>
      </c>
      <c r="AD1771" s="8">
        <f t="shared" si="323"/>
        <v>0</v>
      </c>
      <c r="AE1771" s="8">
        <f t="shared" si="324"/>
        <v>0</v>
      </c>
      <c r="AF1771" s="8">
        <f t="shared" si="325"/>
        <v>0</v>
      </c>
      <c r="AG1771" s="3">
        <f t="shared" si="326"/>
        <v>2</v>
      </c>
    </row>
    <row r="1772" spans="1:33">
      <c r="A1772" s="3" t="s">
        <v>9601</v>
      </c>
      <c r="B1772" s="3" t="s">
        <v>9607</v>
      </c>
      <c r="C1772" s="2" t="s">
        <v>9092</v>
      </c>
      <c r="D1772" s="2" t="s">
        <v>9829</v>
      </c>
      <c r="E1772" s="2" t="s">
        <v>9830</v>
      </c>
      <c r="F1772" s="3" t="s">
        <v>9831</v>
      </c>
      <c r="H1772" s="8"/>
      <c r="I1772" s="8"/>
      <c r="J1772" s="73" t="s">
        <v>8991</v>
      </c>
      <c r="L1772" s="16"/>
      <c r="M1772" s="8"/>
      <c r="O1772" s="8"/>
      <c r="Q1772" s="8"/>
      <c r="S1772" s="8"/>
      <c r="V1772" s="8"/>
      <c r="X1772" s="8"/>
      <c r="Y1772" s="22"/>
      <c r="AC1772" s="8">
        <f t="shared" si="322"/>
        <v>1</v>
      </c>
      <c r="AD1772" s="8">
        <f t="shared" si="323"/>
        <v>0</v>
      </c>
      <c r="AE1772" s="8">
        <f t="shared" si="324"/>
        <v>0</v>
      </c>
      <c r="AF1772" s="8">
        <f t="shared" si="325"/>
        <v>0</v>
      </c>
      <c r="AG1772" s="3">
        <f t="shared" si="326"/>
        <v>1</v>
      </c>
    </row>
    <row r="1773" spans="1:33">
      <c r="A1773" s="3" t="s">
        <v>9601</v>
      </c>
      <c r="B1773" s="3" t="s">
        <v>9607</v>
      </c>
      <c r="C1773" s="2" t="s">
        <v>9092</v>
      </c>
      <c r="D1773" s="2" t="s">
        <v>5588</v>
      </c>
      <c r="E1773" s="2" t="s">
        <v>5418</v>
      </c>
      <c r="F1773" s="3" t="s">
        <v>1701</v>
      </c>
      <c r="H1773" s="8"/>
      <c r="I1773" s="8"/>
      <c r="J1773" s="73" t="s">
        <v>8991</v>
      </c>
      <c r="L1773" s="16"/>
      <c r="M1773" s="8"/>
      <c r="O1773" s="8"/>
      <c r="Q1773" s="8"/>
      <c r="S1773" s="8"/>
      <c r="V1773" s="8"/>
      <c r="X1773" s="8"/>
      <c r="AC1773" s="8">
        <f t="shared" si="322"/>
        <v>1</v>
      </c>
      <c r="AD1773" s="8">
        <f t="shared" si="323"/>
        <v>0</v>
      </c>
      <c r="AE1773" s="8">
        <f t="shared" si="324"/>
        <v>0</v>
      </c>
      <c r="AF1773" s="8">
        <f t="shared" si="325"/>
        <v>0</v>
      </c>
      <c r="AG1773" s="3">
        <f t="shared" si="326"/>
        <v>1</v>
      </c>
    </row>
    <row r="1774" spans="1:33">
      <c r="A1774" s="3" t="s">
        <v>9601</v>
      </c>
      <c r="B1774" s="3" t="s">
        <v>9607</v>
      </c>
      <c r="C1774" s="2" t="s">
        <v>9092</v>
      </c>
      <c r="D1774" s="2" t="s">
        <v>7262</v>
      </c>
      <c r="E1774" s="2" t="s">
        <v>4158</v>
      </c>
      <c r="F1774" s="3" t="s">
        <v>830</v>
      </c>
      <c r="H1774" s="8"/>
      <c r="I1774" s="8"/>
      <c r="K1774" s="18" t="s">
        <v>8991</v>
      </c>
      <c r="L1774" s="16"/>
      <c r="M1774" s="8"/>
      <c r="O1774" s="8"/>
      <c r="Q1774" s="8"/>
      <c r="S1774" s="8"/>
      <c r="V1774" s="8"/>
      <c r="X1774" s="8"/>
      <c r="Y1774" s="22"/>
      <c r="AC1774" s="8">
        <f t="shared" si="322"/>
        <v>1</v>
      </c>
      <c r="AD1774" s="8">
        <f t="shared" si="323"/>
        <v>0</v>
      </c>
      <c r="AE1774" s="8">
        <f t="shared" si="324"/>
        <v>0</v>
      </c>
      <c r="AF1774" s="8">
        <f t="shared" si="325"/>
        <v>0</v>
      </c>
      <c r="AG1774" s="3">
        <f t="shared" si="326"/>
        <v>1</v>
      </c>
    </row>
    <row r="1775" spans="1:33">
      <c r="A1775" s="3" t="s">
        <v>9601</v>
      </c>
      <c r="B1775" s="3" t="s">
        <v>9607</v>
      </c>
      <c r="C1775" s="2" t="s">
        <v>9092</v>
      </c>
      <c r="D1775" s="2" t="s">
        <v>8242</v>
      </c>
      <c r="E1775" s="2" t="s">
        <v>4295</v>
      </c>
      <c r="F1775" s="3" t="s">
        <v>1259</v>
      </c>
      <c r="G1775" s="8" t="s">
        <v>7823</v>
      </c>
      <c r="H1775" s="8"/>
      <c r="I1775" s="8"/>
      <c r="K1775" s="8" t="s">
        <v>7823</v>
      </c>
      <c r="L1775" s="16"/>
      <c r="M1775" s="8"/>
      <c r="O1775" s="8"/>
      <c r="Q1775" s="8"/>
      <c r="S1775" s="8"/>
      <c r="V1775" s="8"/>
      <c r="X1775" s="8"/>
      <c r="Y1775" s="22" t="s">
        <v>8268</v>
      </c>
      <c r="AC1775" s="8">
        <f t="shared" si="322"/>
        <v>2</v>
      </c>
      <c r="AD1775" s="8">
        <f t="shared" si="323"/>
        <v>0</v>
      </c>
      <c r="AE1775" s="8">
        <f t="shared" si="324"/>
        <v>0</v>
      </c>
      <c r="AF1775" s="8">
        <f t="shared" si="325"/>
        <v>0</v>
      </c>
      <c r="AG1775" s="3">
        <f t="shared" si="326"/>
        <v>2</v>
      </c>
    </row>
    <row r="1776" spans="1:33">
      <c r="A1776" s="3" t="s">
        <v>9601</v>
      </c>
      <c r="B1776" s="3" t="s">
        <v>9607</v>
      </c>
      <c r="C1776" s="2" t="s">
        <v>9092</v>
      </c>
      <c r="D1776" s="2" t="s">
        <v>8087</v>
      </c>
      <c r="E1776" s="2" t="s">
        <v>4487</v>
      </c>
      <c r="F1776" s="3" t="s">
        <v>1401</v>
      </c>
      <c r="H1776" s="8"/>
      <c r="I1776" s="8"/>
      <c r="L1776" s="16"/>
      <c r="M1776" s="8"/>
      <c r="O1776" s="8"/>
      <c r="Q1776" s="8"/>
      <c r="R1776" s="23" t="s">
        <v>8991</v>
      </c>
      <c r="S1776" s="8"/>
      <c r="V1776" s="8"/>
      <c r="X1776" s="8"/>
      <c r="Y1776" s="22"/>
      <c r="AC1776" s="8">
        <f t="shared" si="322"/>
        <v>1</v>
      </c>
      <c r="AD1776" s="8">
        <f t="shared" si="323"/>
        <v>0</v>
      </c>
      <c r="AE1776" s="8">
        <f t="shared" si="324"/>
        <v>0</v>
      </c>
      <c r="AF1776" s="8">
        <f t="shared" si="325"/>
        <v>0</v>
      </c>
      <c r="AG1776" s="3">
        <f t="shared" si="326"/>
        <v>1</v>
      </c>
    </row>
    <row r="1777" spans="1:33">
      <c r="A1777" s="3" t="s">
        <v>9601</v>
      </c>
      <c r="B1777" s="3" t="s">
        <v>9607</v>
      </c>
      <c r="C1777" s="2" t="s">
        <v>9092</v>
      </c>
      <c r="D1777" s="2" t="s">
        <v>10410</v>
      </c>
      <c r="E1777" s="2" t="s">
        <v>10411</v>
      </c>
      <c r="F1777" s="3" t="s">
        <v>10412</v>
      </c>
      <c r="H1777" s="8"/>
      <c r="I1777" s="8"/>
      <c r="L1777" s="16"/>
      <c r="M1777" s="8"/>
      <c r="O1777" s="8"/>
      <c r="Q1777" s="8"/>
      <c r="R1777" s="23" t="s">
        <v>8991</v>
      </c>
      <c r="S1777" s="8"/>
      <c r="V1777" s="8"/>
      <c r="X1777" s="8"/>
      <c r="Y1777" s="22"/>
      <c r="AC1777" s="8">
        <f t="shared" si="322"/>
        <v>1</v>
      </c>
      <c r="AD1777" s="8">
        <f t="shared" si="323"/>
        <v>0</v>
      </c>
      <c r="AE1777" s="8">
        <f t="shared" si="324"/>
        <v>0</v>
      </c>
      <c r="AF1777" s="8">
        <f t="shared" si="325"/>
        <v>0</v>
      </c>
      <c r="AG1777" s="3">
        <f t="shared" si="326"/>
        <v>1</v>
      </c>
    </row>
    <row r="1778" spans="1:33">
      <c r="A1778" s="3" t="s">
        <v>9601</v>
      </c>
      <c r="B1778" s="3" t="s">
        <v>9607</v>
      </c>
      <c r="C1778" s="2" t="s">
        <v>9092</v>
      </c>
      <c r="D1778" s="2" t="s">
        <v>10413</v>
      </c>
      <c r="E1778" s="2" t="s">
        <v>10414</v>
      </c>
      <c r="F1778" s="3" t="s">
        <v>10415</v>
      </c>
      <c r="H1778" s="8"/>
      <c r="I1778" s="8"/>
      <c r="L1778" s="16"/>
      <c r="M1778" s="8"/>
      <c r="N1778" s="8" t="s">
        <v>7823</v>
      </c>
      <c r="O1778" s="8"/>
      <c r="Q1778" s="8"/>
      <c r="R1778" s="16" t="s">
        <v>7823</v>
      </c>
      <c r="S1778" s="8"/>
      <c r="V1778" s="8"/>
      <c r="X1778" s="8"/>
      <c r="Y1778" s="22"/>
      <c r="AC1778" s="8">
        <f t="shared" si="322"/>
        <v>2</v>
      </c>
      <c r="AD1778" s="8">
        <f t="shared" si="323"/>
        <v>0</v>
      </c>
      <c r="AE1778" s="8">
        <f t="shared" si="324"/>
        <v>0</v>
      </c>
      <c r="AF1778" s="8">
        <f t="shared" si="325"/>
        <v>0</v>
      </c>
      <c r="AG1778" s="3">
        <f t="shared" si="326"/>
        <v>2</v>
      </c>
    </row>
    <row r="1779" spans="1:33">
      <c r="A1779" s="3" t="s">
        <v>9601</v>
      </c>
      <c r="B1779" s="3" t="s">
        <v>9607</v>
      </c>
      <c r="C1779" s="2" t="s">
        <v>9092</v>
      </c>
      <c r="D1779" s="2" t="s">
        <v>9404</v>
      </c>
      <c r="E1779" s="2" t="s">
        <v>9143</v>
      </c>
      <c r="F1779" s="3" t="s">
        <v>9298</v>
      </c>
      <c r="H1779" s="8"/>
      <c r="I1779" s="8"/>
      <c r="L1779" s="16" t="s">
        <v>7823</v>
      </c>
      <c r="M1779" s="8"/>
      <c r="N1779" s="8" t="s">
        <v>7823</v>
      </c>
      <c r="O1779" s="8"/>
      <c r="Q1779" s="8"/>
      <c r="S1779" s="8"/>
      <c r="V1779" s="8"/>
      <c r="X1779" s="8"/>
      <c r="Y1779" s="22"/>
      <c r="AC1779" s="8">
        <f t="shared" si="322"/>
        <v>2</v>
      </c>
      <c r="AD1779" s="8">
        <f t="shared" si="323"/>
        <v>0</v>
      </c>
      <c r="AE1779" s="8">
        <f t="shared" si="324"/>
        <v>0</v>
      </c>
      <c r="AF1779" s="8">
        <f t="shared" si="325"/>
        <v>0</v>
      </c>
      <c r="AG1779" s="3">
        <f t="shared" si="326"/>
        <v>2</v>
      </c>
    </row>
    <row r="1780" spans="1:33">
      <c r="A1780" s="3" t="s">
        <v>9601</v>
      </c>
      <c r="B1780" s="3" t="s">
        <v>9607</v>
      </c>
      <c r="C1780" s="2" t="s">
        <v>9092</v>
      </c>
      <c r="D1780" s="2" t="s">
        <v>4159</v>
      </c>
      <c r="E1780" s="2" t="s">
        <v>4651</v>
      </c>
      <c r="F1780" s="3" t="s">
        <v>9399</v>
      </c>
      <c r="H1780" s="8"/>
      <c r="I1780" s="8"/>
      <c r="L1780" s="23" t="s">
        <v>8991</v>
      </c>
      <c r="M1780" s="8"/>
      <c r="O1780" s="8"/>
      <c r="Q1780" s="8"/>
      <c r="S1780" s="8"/>
      <c r="V1780" s="8"/>
      <c r="X1780" s="8"/>
      <c r="Y1780" s="22"/>
      <c r="AC1780" s="8">
        <f t="shared" si="322"/>
        <v>1</v>
      </c>
      <c r="AD1780" s="8">
        <f t="shared" si="323"/>
        <v>0</v>
      </c>
      <c r="AE1780" s="8">
        <f t="shared" si="324"/>
        <v>0</v>
      </c>
      <c r="AF1780" s="8">
        <f t="shared" si="325"/>
        <v>0</v>
      </c>
      <c r="AG1780" s="3">
        <f t="shared" si="326"/>
        <v>1</v>
      </c>
    </row>
    <row r="1781" spans="1:33">
      <c r="A1781" s="3" t="s">
        <v>9601</v>
      </c>
      <c r="B1781" s="3" t="s">
        <v>9607</v>
      </c>
      <c r="C1781" s="2" t="s">
        <v>9092</v>
      </c>
      <c r="D1781" s="2" t="s">
        <v>7760</v>
      </c>
      <c r="E1781" s="2" t="s">
        <v>4164</v>
      </c>
      <c r="F1781" s="3" t="s">
        <v>1255</v>
      </c>
      <c r="G1781" s="18" t="s">
        <v>8991</v>
      </c>
      <c r="H1781" s="8"/>
      <c r="I1781" s="8"/>
      <c r="L1781" s="16"/>
      <c r="M1781" s="8"/>
      <c r="O1781" s="8"/>
      <c r="Q1781" s="8"/>
      <c r="S1781" s="8"/>
      <c r="V1781" s="8"/>
      <c r="X1781" s="8"/>
      <c r="Y1781" s="22"/>
      <c r="AC1781" s="8">
        <f t="shared" si="322"/>
        <v>1</v>
      </c>
      <c r="AD1781" s="8">
        <f t="shared" si="323"/>
        <v>0</v>
      </c>
      <c r="AE1781" s="8">
        <f t="shared" si="324"/>
        <v>0</v>
      </c>
      <c r="AF1781" s="8">
        <f t="shared" si="325"/>
        <v>0</v>
      </c>
      <c r="AG1781" s="3">
        <f t="shared" si="326"/>
        <v>1</v>
      </c>
    </row>
    <row r="1782" spans="1:33">
      <c r="A1782" s="3" t="s">
        <v>9601</v>
      </c>
      <c r="B1782" s="3" t="s">
        <v>9607</v>
      </c>
      <c r="C1782" s="2" t="s">
        <v>9092</v>
      </c>
      <c r="D1782" s="2" t="s">
        <v>5653</v>
      </c>
      <c r="E1782" s="2" t="s">
        <v>4163</v>
      </c>
      <c r="F1782" s="3" t="s">
        <v>1256</v>
      </c>
      <c r="G1782" s="8" t="s">
        <v>7823</v>
      </c>
      <c r="H1782" s="8"/>
      <c r="I1782" s="8" t="s">
        <v>7823</v>
      </c>
      <c r="L1782" s="16"/>
      <c r="M1782" s="8"/>
      <c r="O1782" s="8"/>
      <c r="Q1782" s="8"/>
      <c r="S1782" s="8"/>
      <c r="V1782" s="8"/>
      <c r="X1782" s="8"/>
      <c r="Y1782" s="22"/>
      <c r="AC1782" s="8">
        <f t="shared" si="322"/>
        <v>2</v>
      </c>
      <c r="AD1782" s="8">
        <f t="shared" si="323"/>
        <v>0</v>
      </c>
      <c r="AE1782" s="8">
        <f t="shared" si="324"/>
        <v>0</v>
      </c>
      <c r="AF1782" s="8">
        <f t="shared" si="325"/>
        <v>0</v>
      </c>
      <c r="AG1782" s="3">
        <f t="shared" si="326"/>
        <v>2</v>
      </c>
    </row>
    <row r="1783" spans="1:33">
      <c r="A1783" s="3" t="s">
        <v>9601</v>
      </c>
      <c r="B1783" s="3" t="s">
        <v>9607</v>
      </c>
      <c r="C1783" s="2" t="s">
        <v>9092</v>
      </c>
      <c r="D1783" s="2" t="s">
        <v>4000</v>
      </c>
      <c r="E1783" s="2" t="s">
        <v>4162</v>
      </c>
      <c r="F1783" s="3" t="s">
        <v>1404</v>
      </c>
      <c r="H1783" s="8"/>
      <c r="I1783" s="8" t="s">
        <v>7823</v>
      </c>
      <c r="L1783" s="16"/>
      <c r="M1783" s="8"/>
      <c r="O1783" s="8"/>
      <c r="Q1783" s="8"/>
      <c r="R1783" s="16" t="s">
        <v>7823</v>
      </c>
      <c r="S1783" s="8"/>
      <c r="V1783" s="8"/>
      <c r="X1783" s="8"/>
      <c r="Y1783" s="22"/>
      <c r="AC1783" s="8">
        <f t="shared" si="322"/>
        <v>2</v>
      </c>
      <c r="AD1783" s="8">
        <f t="shared" si="323"/>
        <v>0</v>
      </c>
      <c r="AE1783" s="8">
        <f t="shared" si="324"/>
        <v>0</v>
      </c>
      <c r="AF1783" s="8">
        <f t="shared" si="325"/>
        <v>0</v>
      </c>
      <c r="AG1783" s="3">
        <f t="shared" si="326"/>
        <v>2</v>
      </c>
    </row>
    <row r="1784" spans="1:33">
      <c r="A1784" s="3" t="s">
        <v>9601</v>
      </c>
      <c r="B1784" s="3" t="s">
        <v>9607</v>
      </c>
      <c r="C1784" s="2" t="s">
        <v>9092</v>
      </c>
      <c r="D1784" s="2" t="s">
        <v>4486</v>
      </c>
      <c r="E1784" s="2" t="s">
        <v>4811</v>
      </c>
      <c r="F1784" s="3" t="s">
        <v>1264</v>
      </c>
      <c r="H1784" s="8"/>
      <c r="I1784" s="8" t="s">
        <v>7823</v>
      </c>
      <c r="L1784" s="16"/>
      <c r="M1784" s="8"/>
      <c r="O1784" s="8"/>
      <c r="Q1784" s="8"/>
      <c r="R1784" s="16" t="s">
        <v>7823</v>
      </c>
      <c r="S1784" s="8"/>
      <c r="V1784" s="8"/>
      <c r="X1784" s="8"/>
      <c r="Y1784" s="22"/>
      <c r="AC1784" s="8">
        <f t="shared" si="322"/>
        <v>2</v>
      </c>
      <c r="AD1784" s="8">
        <f t="shared" si="323"/>
        <v>0</v>
      </c>
      <c r="AE1784" s="8">
        <f t="shared" si="324"/>
        <v>0</v>
      </c>
      <c r="AF1784" s="8">
        <f t="shared" si="325"/>
        <v>0</v>
      </c>
      <c r="AG1784" s="3">
        <f t="shared" si="326"/>
        <v>2</v>
      </c>
    </row>
    <row r="1785" spans="1:33">
      <c r="A1785" s="3" t="s">
        <v>9601</v>
      </c>
      <c r="B1785" s="3" t="s">
        <v>9607</v>
      </c>
      <c r="C1785" s="2" t="s">
        <v>9092</v>
      </c>
      <c r="D1785" s="2" t="s">
        <v>4488</v>
      </c>
      <c r="E1785" s="2" t="s">
        <v>4325</v>
      </c>
      <c r="F1785" s="3" t="s">
        <v>1112</v>
      </c>
      <c r="H1785" s="8"/>
      <c r="I1785" s="8"/>
      <c r="L1785" s="16"/>
      <c r="M1785" s="8"/>
      <c r="O1785" s="8"/>
      <c r="Q1785" s="8"/>
      <c r="R1785" s="23" t="s">
        <v>8991</v>
      </c>
      <c r="S1785" s="8"/>
      <c r="V1785" s="8"/>
      <c r="X1785" s="8"/>
      <c r="Y1785" s="22"/>
      <c r="AC1785" s="8">
        <f t="shared" si="322"/>
        <v>1</v>
      </c>
      <c r="AD1785" s="8">
        <f t="shared" si="323"/>
        <v>0</v>
      </c>
      <c r="AE1785" s="8">
        <f t="shared" si="324"/>
        <v>0</v>
      </c>
      <c r="AF1785" s="8">
        <f t="shared" si="325"/>
        <v>0</v>
      </c>
      <c r="AG1785" s="3">
        <f t="shared" si="326"/>
        <v>1</v>
      </c>
    </row>
    <row r="1786" spans="1:33">
      <c r="A1786" s="3" t="s">
        <v>9601</v>
      </c>
      <c r="B1786" s="3" t="s">
        <v>9607</v>
      </c>
      <c r="C1786" s="2" t="s">
        <v>9092</v>
      </c>
      <c r="D1786" s="2" t="s">
        <v>10416</v>
      </c>
      <c r="E1786" s="2" t="s">
        <v>10417</v>
      </c>
      <c r="F1786" s="3" t="s">
        <v>10418</v>
      </c>
      <c r="H1786" s="8"/>
      <c r="I1786" s="8"/>
      <c r="L1786" s="16"/>
      <c r="M1786" s="8"/>
      <c r="O1786" s="8"/>
      <c r="Q1786" s="8"/>
      <c r="R1786" s="23" t="s">
        <v>8991</v>
      </c>
      <c r="S1786" s="8"/>
      <c r="V1786" s="8"/>
      <c r="X1786" s="8"/>
      <c r="Y1786" s="22"/>
      <c r="AC1786" s="8">
        <f t="shared" si="322"/>
        <v>1</v>
      </c>
      <c r="AD1786" s="8">
        <f t="shared" si="323"/>
        <v>0</v>
      </c>
      <c r="AE1786" s="8">
        <f t="shared" si="324"/>
        <v>0</v>
      </c>
      <c r="AF1786" s="8">
        <f t="shared" si="325"/>
        <v>0</v>
      </c>
      <c r="AG1786" s="3">
        <f t="shared" si="326"/>
        <v>1</v>
      </c>
    </row>
    <row r="1787" spans="1:33">
      <c r="A1787" s="3" t="s">
        <v>9601</v>
      </c>
      <c r="B1787" s="3" t="s">
        <v>9607</v>
      </c>
      <c r="C1787" s="2" t="s">
        <v>9092</v>
      </c>
      <c r="D1787" s="2" t="s">
        <v>10407</v>
      </c>
      <c r="E1787" s="2" t="s">
        <v>10408</v>
      </c>
      <c r="F1787" s="3" t="s">
        <v>10409</v>
      </c>
      <c r="H1787" s="8"/>
      <c r="I1787" s="8"/>
      <c r="L1787" s="16"/>
      <c r="M1787" s="8"/>
      <c r="O1787" s="8"/>
      <c r="Q1787" s="8"/>
      <c r="R1787" s="23" t="s">
        <v>8991</v>
      </c>
      <c r="S1787" s="8"/>
      <c r="V1787" s="8"/>
      <c r="X1787" s="8"/>
      <c r="Y1787" s="22"/>
      <c r="AC1787" s="8">
        <f t="shared" si="322"/>
        <v>1</v>
      </c>
      <c r="AD1787" s="8">
        <f t="shared" si="323"/>
        <v>0</v>
      </c>
      <c r="AE1787" s="8">
        <f t="shared" si="324"/>
        <v>0</v>
      </c>
      <c r="AF1787" s="8">
        <f t="shared" si="325"/>
        <v>0</v>
      </c>
      <c r="AG1787" s="3">
        <f t="shared" si="326"/>
        <v>1</v>
      </c>
    </row>
    <row r="1788" spans="1:33">
      <c r="A1788" s="3" t="s">
        <v>9601</v>
      </c>
      <c r="B1788" s="3" t="s">
        <v>9607</v>
      </c>
      <c r="C1788" s="2" t="s">
        <v>9092</v>
      </c>
      <c r="D1788" s="2" t="s">
        <v>4455</v>
      </c>
      <c r="E1788" s="2" t="s">
        <v>4161</v>
      </c>
      <c r="F1788" s="3" t="s">
        <v>696</v>
      </c>
      <c r="H1788" s="8"/>
      <c r="I1788" s="8"/>
      <c r="L1788" s="16"/>
      <c r="M1788" s="8"/>
      <c r="O1788" s="8"/>
      <c r="Q1788" s="8"/>
      <c r="R1788" s="23" t="s">
        <v>8991</v>
      </c>
      <c r="S1788" s="8"/>
      <c r="V1788" s="8"/>
      <c r="X1788" s="8"/>
      <c r="Y1788" s="22"/>
      <c r="AC1788" s="8">
        <f t="shared" si="322"/>
        <v>1</v>
      </c>
      <c r="AD1788" s="8">
        <f t="shared" si="323"/>
        <v>0</v>
      </c>
      <c r="AE1788" s="8">
        <f t="shared" si="324"/>
        <v>0</v>
      </c>
      <c r="AF1788" s="8">
        <f t="shared" si="325"/>
        <v>0</v>
      </c>
      <c r="AG1788" s="3">
        <f t="shared" si="326"/>
        <v>1</v>
      </c>
    </row>
    <row r="1789" spans="1:33">
      <c r="A1789" s="3" t="s">
        <v>9601</v>
      </c>
      <c r="B1789" s="3" t="s">
        <v>9607</v>
      </c>
      <c r="C1789" s="2" t="s">
        <v>9092</v>
      </c>
      <c r="D1789" s="2" t="s">
        <v>8730</v>
      </c>
      <c r="E1789" s="2" t="s">
        <v>5244</v>
      </c>
      <c r="F1789" s="3" t="s">
        <v>1257</v>
      </c>
      <c r="H1789" s="8"/>
      <c r="I1789" s="8" t="s">
        <v>7823</v>
      </c>
      <c r="L1789" s="16"/>
      <c r="M1789" s="8"/>
      <c r="O1789" s="8"/>
      <c r="Q1789" s="8"/>
      <c r="R1789" s="16" t="s">
        <v>7823</v>
      </c>
      <c r="S1789" s="8"/>
      <c r="V1789" s="8"/>
      <c r="X1789" s="8"/>
      <c r="Y1789" s="22"/>
      <c r="AC1789" s="8">
        <f t="shared" si="322"/>
        <v>2</v>
      </c>
      <c r="AD1789" s="8">
        <f t="shared" si="323"/>
        <v>0</v>
      </c>
      <c r="AE1789" s="8">
        <f t="shared" si="324"/>
        <v>0</v>
      </c>
      <c r="AF1789" s="8">
        <f t="shared" si="325"/>
        <v>0</v>
      </c>
      <c r="AG1789" s="3">
        <f t="shared" si="326"/>
        <v>2</v>
      </c>
    </row>
    <row r="1790" spans="1:33">
      <c r="A1790" s="3" t="s">
        <v>9601</v>
      </c>
      <c r="B1790" s="3" t="s">
        <v>9607</v>
      </c>
      <c r="C1790" s="2" t="s">
        <v>9092</v>
      </c>
      <c r="D1790" s="2" t="s">
        <v>5429</v>
      </c>
      <c r="E1790" s="2" t="s">
        <v>5777</v>
      </c>
      <c r="F1790" s="3" t="s">
        <v>1532</v>
      </c>
      <c r="H1790" s="8"/>
      <c r="I1790" s="8" t="s">
        <v>7823</v>
      </c>
      <c r="L1790" s="16"/>
      <c r="M1790" s="8"/>
      <c r="O1790" s="8"/>
      <c r="Q1790" s="8"/>
      <c r="R1790" s="16" t="s">
        <v>7823</v>
      </c>
      <c r="S1790" s="8"/>
      <c r="V1790" s="8"/>
      <c r="X1790" s="8"/>
      <c r="Y1790" s="22"/>
      <c r="AC1790" s="8">
        <f t="shared" si="322"/>
        <v>2</v>
      </c>
      <c r="AD1790" s="8">
        <f t="shared" si="323"/>
        <v>0</v>
      </c>
      <c r="AE1790" s="8">
        <f t="shared" si="324"/>
        <v>0</v>
      </c>
      <c r="AF1790" s="8">
        <f t="shared" si="325"/>
        <v>0</v>
      </c>
      <c r="AG1790" s="3">
        <f t="shared" si="326"/>
        <v>2</v>
      </c>
    </row>
    <row r="1791" spans="1:33">
      <c r="A1791" s="3" t="s">
        <v>9601</v>
      </c>
      <c r="B1791" s="3" t="s">
        <v>9607</v>
      </c>
      <c r="C1791" s="2" t="s">
        <v>9092</v>
      </c>
      <c r="D1791" s="2" t="s">
        <v>7946</v>
      </c>
      <c r="E1791" s="2" t="s">
        <v>5425</v>
      </c>
      <c r="F1791" s="3" t="s">
        <v>1680</v>
      </c>
      <c r="H1791" s="8"/>
      <c r="I1791" s="8"/>
      <c r="L1791" s="16" t="s">
        <v>10049</v>
      </c>
      <c r="M1791" s="8"/>
      <c r="N1791" s="8" t="s">
        <v>7823</v>
      </c>
      <c r="O1791" s="8"/>
      <c r="Q1791" s="8"/>
      <c r="R1791" s="16" t="s">
        <v>7823</v>
      </c>
      <c r="S1791" s="8"/>
      <c r="V1791" s="8" t="s">
        <v>7823</v>
      </c>
      <c r="X1791" s="8"/>
      <c r="Y1791" s="22"/>
      <c r="AC1791" s="8">
        <f t="shared" ref="AC1791:AC1799" si="327">COUNTIF(G1791:Y1791,"X")+COUNTIF(G1791:Y1791, "X(e)")</f>
        <v>4</v>
      </c>
      <c r="AD1791" s="8">
        <f t="shared" ref="AD1791:AD1799" si="328">COUNTIF(G1791:Y1791,"NB")</f>
        <v>0</v>
      </c>
      <c r="AE1791" s="8">
        <f t="shared" ref="AE1791:AE1799" si="329">COUNTIF(G1791:Y1791,"V")</f>
        <v>0</v>
      </c>
      <c r="AF1791" s="8">
        <f t="shared" ref="AF1791:AF1799" si="330">COUNTIF(G1791:Z1791,"IN")</f>
        <v>0</v>
      </c>
      <c r="AG1791" s="3">
        <f>SUM(AC1791:AF1791)</f>
        <v>4</v>
      </c>
    </row>
    <row r="1792" spans="1:33">
      <c r="A1792" s="3" t="s">
        <v>9601</v>
      </c>
      <c r="B1792" s="3" t="s">
        <v>9607</v>
      </c>
      <c r="C1792" s="2" t="s">
        <v>9092</v>
      </c>
      <c r="D1792" s="2" t="s">
        <v>5610</v>
      </c>
      <c r="E1792" s="2" t="s">
        <v>5599</v>
      </c>
      <c r="F1792" s="3" t="s">
        <v>1106</v>
      </c>
      <c r="H1792" s="8"/>
      <c r="I1792" s="8"/>
      <c r="L1792" s="23" t="s">
        <v>8991</v>
      </c>
      <c r="M1792" s="8"/>
      <c r="O1792" s="8"/>
      <c r="Q1792" s="8"/>
      <c r="S1792" s="8"/>
      <c r="V1792" s="8"/>
      <c r="X1792" s="8"/>
      <c r="Y1792" s="22"/>
      <c r="AC1792" s="8">
        <f t="shared" si="327"/>
        <v>1</v>
      </c>
      <c r="AD1792" s="8">
        <f t="shared" si="328"/>
        <v>0</v>
      </c>
      <c r="AE1792" s="8">
        <f t="shared" si="329"/>
        <v>0</v>
      </c>
      <c r="AF1792" s="8">
        <f t="shared" si="330"/>
        <v>0</v>
      </c>
      <c r="AG1792" s="3">
        <f>SUM(AC1792:AF1792)</f>
        <v>1</v>
      </c>
    </row>
    <row r="1793" spans="1:33">
      <c r="A1793" s="3" t="s">
        <v>9601</v>
      </c>
      <c r="B1793" s="3" t="s">
        <v>9607</v>
      </c>
      <c r="C1793" s="2" t="s">
        <v>9092</v>
      </c>
      <c r="D1793" s="2" t="s">
        <v>5601</v>
      </c>
      <c r="E1793" s="2" t="s">
        <v>5250</v>
      </c>
      <c r="F1793" s="3" t="s">
        <v>1540</v>
      </c>
      <c r="H1793" s="8"/>
      <c r="I1793" s="8"/>
      <c r="L1793" s="16" t="s">
        <v>10049</v>
      </c>
      <c r="M1793" s="8"/>
      <c r="N1793" s="8" t="s">
        <v>7823</v>
      </c>
      <c r="O1793" s="8"/>
      <c r="Q1793" s="8"/>
      <c r="R1793" s="16" t="s">
        <v>7823</v>
      </c>
      <c r="S1793" s="8"/>
      <c r="V1793" s="8"/>
      <c r="X1793" s="8"/>
      <c r="Y1793" s="22"/>
      <c r="AC1793" s="8">
        <f t="shared" si="327"/>
        <v>3</v>
      </c>
      <c r="AD1793" s="8">
        <f t="shared" si="328"/>
        <v>0</v>
      </c>
      <c r="AE1793" s="8">
        <f t="shared" si="329"/>
        <v>0</v>
      </c>
      <c r="AF1793" s="8">
        <f t="shared" si="330"/>
        <v>0</v>
      </c>
      <c r="AG1793" s="3">
        <f>SUM(AC1793:AF1793)</f>
        <v>3</v>
      </c>
    </row>
    <row r="1794" spans="1:33">
      <c r="A1794" s="3" t="s">
        <v>9601</v>
      </c>
      <c r="B1794" s="3" t="s">
        <v>9607</v>
      </c>
      <c r="C1794" s="2" t="s">
        <v>9092</v>
      </c>
      <c r="D1794" s="2" t="s">
        <v>6312</v>
      </c>
      <c r="E1794" s="2" t="s">
        <v>5772</v>
      </c>
      <c r="F1794" s="3" t="s">
        <v>1530</v>
      </c>
      <c r="H1794" s="8"/>
      <c r="I1794" s="8"/>
      <c r="L1794" s="16"/>
      <c r="M1794" s="8"/>
      <c r="O1794" s="8"/>
      <c r="Q1794" s="8"/>
      <c r="R1794" s="23" t="s">
        <v>8991</v>
      </c>
      <c r="S1794" s="8"/>
      <c r="V1794" s="8"/>
      <c r="X1794" s="8"/>
      <c r="Y1794" s="22"/>
      <c r="AC1794" s="8">
        <f t="shared" si="327"/>
        <v>1</v>
      </c>
      <c r="AD1794" s="8">
        <f t="shared" si="328"/>
        <v>0</v>
      </c>
      <c r="AE1794" s="8">
        <f t="shared" si="329"/>
        <v>0</v>
      </c>
      <c r="AF1794" s="8">
        <f t="shared" si="330"/>
        <v>0</v>
      </c>
      <c r="AG1794" s="3">
        <f>SUM(AC1794:AF1794)</f>
        <v>1</v>
      </c>
    </row>
    <row r="1795" spans="1:33">
      <c r="A1795" s="3" t="s">
        <v>9601</v>
      </c>
      <c r="B1795" s="3" t="s">
        <v>9607</v>
      </c>
      <c r="C1795" s="2" t="s">
        <v>9092</v>
      </c>
      <c r="D1795" s="2" t="s">
        <v>10404</v>
      </c>
      <c r="E1795" s="2" t="s">
        <v>10405</v>
      </c>
      <c r="F1795" s="3" t="s">
        <v>10406</v>
      </c>
      <c r="H1795" s="8"/>
      <c r="I1795" s="8"/>
      <c r="J1795" s="73"/>
      <c r="L1795" s="16"/>
      <c r="M1795" s="8"/>
      <c r="O1795" s="8"/>
      <c r="Q1795" s="8"/>
      <c r="R1795" s="23" t="s">
        <v>8991</v>
      </c>
      <c r="S1795" s="8"/>
      <c r="V1795" s="8"/>
      <c r="X1795" s="8"/>
      <c r="Y1795" s="22"/>
      <c r="AC1795" s="8">
        <f t="shared" si="327"/>
        <v>1</v>
      </c>
      <c r="AD1795" s="8">
        <f t="shared" si="328"/>
        <v>0</v>
      </c>
      <c r="AE1795" s="8">
        <f t="shared" si="329"/>
        <v>0</v>
      </c>
      <c r="AF1795" s="8">
        <f t="shared" si="330"/>
        <v>0</v>
      </c>
    </row>
    <row r="1796" spans="1:33">
      <c r="A1796" s="3" t="s">
        <v>9601</v>
      </c>
      <c r="B1796" s="3" t="s">
        <v>9607</v>
      </c>
      <c r="C1796" s="2" t="s">
        <v>9092</v>
      </c>
      <c r="D1796" s="2" t="s">
        <v>5606</v>
      </c>
      <c r="E1796" s="2" t="s">
        <v>5776</v>
      </c>
      <c r="F1796" s="3" t="s">
        <v>1850</v>
      </c>
      <c r="H1796" s="8"/>
      <c r="I1796" s="8"/>
      <c r="L1796" s="16"/>
      <c r="M1796" s="8"/>
      <c r="O1796" s="8"/>
      <c r="Q1796" s="8"/>
      <c r="R1796" s="23" t="s">
        <v>8991</v>
      </c>
      <c r="S1796" s="8"/>
      <c r="V1796" s="8"/>
      <c r="X1796" s="8"/>
      <c r="Y1796" s="22"/>
      <c r="AC1796" s="8">
        <f t="shared" si="327"/>
        <v>1</v>
      </c>
      <c r="AD1796" s="8">
        <f t="shared" si="328"/>
        <v>0</v>
      </c>
      <c r="AE1796" s="8">
        <f t="shared" si="329"/>
        <v>0</v>
      </c>
      <c r="AF1796" s="8">
        <f t="shared" si="330"/>
        <v>0</v>
      </c>
      <c r="AG1796" s="3">
        <f>SUM(AC1796:AF1796)</f>
        <v>1</v>
      </c>
    </row>
    <row r="1797" spans="1:33">
      <c r="A1797" s="3" t="s">
        <v>9601</v>
      </c>
      <c r="B1797" s="3" t="s">
        <v>9607</v>
      </c>
      <c r="C1797" s="2" t="s">
        <v>9092</v>
      </c>
      <c r="D1797" s="2" t="s">
        <v>9673</v>
      </c>
      <c r="E1797" s="2" t="s">
        <v>9674</v>
      </c>
      <c r="F1797" s="3" t="s">
        <v>9675</v>
      </c>
      <c r="H1797" s="8"/>
      <c r="I1797" s="8"/>
      <c r="L1797" s="16"/>
      <c r="M1797" s="8"/>
      <c r="O1797" s="8"/>
      <c r="Q1797" s="8"/>
      <c r="R1797" s="23" t="s">
        <v>8991</v>
      </c>
      <c r="S1797" s="8"/>
      <c r="V1797" s="8"/>
      <c r="X1797" s="8"/>
      <c r="Y1797" s="22"/>
      <c r="AC1797" s="8">
        <f t="shared" si="327"/>
        <v>1</v>
      </c>
      <c r="AD1797" s="8">
        <f t="shared" si="328"/>
        <v>0</v>
      </c>
      <c r="AE1797" s="8">
        <f t="shared" si="329"/>
        <v>0</v>
      </c>
      <c r="AF1797" s="8">
        <f t="shared" si="330"/>
        <v>0</v>
      </c>
      <c r="AG1797" s="3">
        <f>SUM(AC1797:AF1797)</f>
        <v>1</v>
      </c>
    </row>
    <row r="1798" spans="1:33">
      <c r="A1798" s="3" t="s">
        <v>9601</v>
      </c>
      <c r="B1798" s="3" t="s">
        <v>9607</v>
      </c>
      <c r="C1798" s="2" t="s">
        <v>9092</v>
      </c>
      <c r="D1798" s="2" t="s">
        <v>5694</v>
      </c>
      <c r="E1798" s="2" t="s">
        <v>5414</v>
      </c>
      <c r="F1798" s="3" t="s">
        <v>292</v>
      </c>
      <c r="H1798" s="8"/>
      <c r="I1798" s="8"/>
      <c r="L1798" s="16"/>
      <c r="M1798" s="8"/>
      <c r="O1798" s="8"/>
      <c r="Q1798" s="8"/>
      <c r="R1798" s="23" t="s">
        <v>8991</v>
      </c>
      <c r="S1798" s="8"/>
      <c r="V1798" s="8"/>
      <c r="X1798" s="8"/>
      <c r="Y1798" s="22"/>
      <c r="AC1798" s="8">
        <f t="shared" si="327"/>
        <v>1</v>
      </c>
      <c r="AD1798" s="8">
        <f t="shared" si="328"/>
        <v>0</v>
      </c>
      <c r="AE1798" s="8">
        <f t="shared" si="329"/>
        <v>0</v>
      </c>
      <c r="AF1798" s="8">
        <f t="shared" si="330"/>
        <v>0</v>
      </c>
      <c r="AG1798" s="3">
        <f>SUM(AC1798:AF1798)</f>
        <v>1</v>
      </c>
    </row>
    <row r="1799" spans="1:33">
      <c r="A1799" s="3" t="s">
        <v>9601</v>
      </c>
      <c r="B1799" s="3" t="s">
        <v>9607</v>
      </c>
      <c r="C1799" s="2" t="s">
        <v>9092</v>
      </c>
      <c r="D1799" s="2" t="s">
        <v>5135</v>
      </c>
      <c r="E1799" s="2" t="s">
        <v>4647</v>
      </c>
      <c r="F1799" s="3" t="s">
        <v>1402</v>
      </c>
      <c r="H1799" s="8"/>
      <c r="I1799" s="8"/>
      <c r="L1799" s="16"/>
      <c r="M1799" s="8"/>
      <c r="O1799" s="8"/>
      <c r="Q1799" s="8"/>
      <c r="R1799" s="23" t="s">
        <v>8991</v>
      </c>
      <c r="S1799" s="8"/>
      <c r="V1799" s="8"/>
      <c r="X1799" s="8"/>
      <c r="Y1799" s="22"/>
      <c r="AC1799" s="8">
        <f t="shared" si="327"/>
        <v>1</v>
      </c>
      <c r="AD1799" s="8">
        <f t="shared" si="328"/>
        <v>0</v>
      </c>
      <c r="AE1799" s="8">
        <f t="shared" si="329"/>
        <v>0</v>
      </c>
      <c r="AF1799" s="8">
        <f t="shared" si="330"/>
        <v>0</v>
      </c>
      <c r="AG1799" s="3">
        <f>SUM(AC1799:AF1799)</f>
        <v>1</v>
      </c>
    </row>
    <row r="1800" spans="1:33">
      <c r="A1800" s="3" t="s">
        <v>9601</v>
      </c>
      <c r="B1800" s="3" t="s">
        <v>9607</v>
      </c>
      <c r="C1800" s="2" t="s">
        <v>9092</v>
      </c>
      <c r="D1800" s="2" t="s">
        <v>5913</v>
      </c>
      <c r="E1800" s="2" t="s">
        <v>5413</v>
      </c>
      <c r="F1800" s="3" t="s">
        <v>1542</v>
      </c>
      <c r="H1800" s="8"/>
      <c r="I1800" s="8"/>
      <c r="L1800" s="16" t="s">
        <v>10049</v>
      </c>
      <c r="M1800" s="8"/>
      <c r="N1800" s="8" t="s">
        <v>7823</v>
      </c>
      <c r="O1800" s="8"/>
      <c r="Q1800" s="8"/>
      <c r="R1800" s="16" t="s">
        <v>7823</v>
      </c>
      <c r="S1800" s="8"/>
      <c r="V1800" s="8" t="s">
        <v>7823</v>
      </c>
      <c r="X1800" s="8"/>
      <c r="Y1800" s="22"/>
      <c r="AC1800" s="8">
        <f t="shared" si="318"/>
        <v>4</v>
      </c>
      <c r="AD1800" s="8">
        <f t="shared" si="320"/>
        <v>0</v>
      </c>
      <c r="AE1800" s="8">
        <f t="shared" si="321"/>
        <v>0</v>
      </c>
      <c r="AF1800" s="8">
        <f t="shared" si="317"/>
        <v>0</v>
      </c>
      <c r="AG1800" s="3">
        <f t="shared" si="319"/>
        <v>4</v>
      </c>
    </row>
    <row r="1801" spans="1:33">
      <c r="A1801" s="3" t="s">
        <v>9601</v>
      </c>
      <c r="B1801" s="3" t="s">
        <v>9607</v>
      </c>
      <c r="C1801" s="2" t="s">
        <v>9092</v>
      </c>
      <c r="D1801" s="2" t="s">
        <v>4623</v>
      </c>
      <c r="E1801" s="2" t="s">
        <v>4466</v>
      </c>
      <c r="F1801" s="3" t="s">
        <v>1851</v>
      </c>
      <c r="H1801" s="8"/>
      <c r="I1801" s="8"/>
      <c r="L1801" s="16" t="s">
        <v>10049</v>
      </c>
      <c r="M1801" s="8"/>
      <c r="N1801" s="8" t="s">
        <v>7823</v>
      </c>
      <c r="O1801" s="8"/>
      <c r="Q1801" s="8"/>
      <c r="S1801" s="8"/>
      <c r="V1801" s="8"/>
      <c r="X1801" s="8"/>
      <c r="Y1801" s="22"/>
      <c r="AC1801" s="8">
        <f>COUNTIF(G1801:Y1801,"X")+COUNTIF(G1801:Y1801, "X(e)")</f>
        <v>2</v>
      </c>
      <c r="AD1801" s="8">
        <f>COUNTIF(G1801:Y1801,"NB")</f>
        <v>0</v>
      </c>
      <c r="AE1801" s="8">
        <f>COUNTIF(G1801:Y1801,"V")</f>
        <v>0</v>
      </c>
      <c r="AF1801" s="8">
        <f>COUNTIF(G1801:Z1801,"IN")</f>
        <v>0</v>
      </c>
      <c r="AG1801" s="3">
        <f>SUM(AC1801:AF1801)</f>
        <v>2</v>
      </c>
    </row>
    <row r="1802" spans="1:33">
      <c r="A1802" s="3" t="s">
        <v>9601</v>
      </c>
      <c r="B1802" s="3" t="s">
        <v>9607</v>
      </c>
      <c r="C1802" s="2" t="s">
        <v>9092</v>
      </c>
      <c r="D1802" s="2" t="s">
        <v>6782</v>
      </c>
      <c r="E1802" s="2" t="s">
        <v>5432</v>
      </c>
      <c r="F1802" s="3" t="s">
        <v>233</v>
      </c>
      <c r="H1802" s="8"/>
      <c r="I1802" s="8"/>
      <c r="L1802" s="16" t="s">
        <v>10049</v>
      </c>
      <c r="M1802" s="8"/>
      <c r="O1802" s="8"/>
      <c r="Q1802" s="8"/>
      <c r="S1802" s="8"/>
      <c r="V1802" s="8"/>
      <c r="X1802" s="8"/>
      <c r="Y1802" s="22"/>
      <c r="AC1802" s="8">
        <f t="shared" si="318"/>
        <v>1</v>
      </c>
      <c r="AD1802" s="8">
        <f t="shared" ref="AD1802:AD1814" si="331">COUNTIF(G1802:Y1802,"NB")</f>
        <v>0</v>
      </c>
      <c r="AE1802" s="8">
        <f t="shared" ref="AE1802:AE1814" si="332">COUNTIF(G1802:Y1802,"V")</f>
        <v>0</v>
      </c>
      <c r="AF1802" s="8">
        <f t="shared" si="317"/>
        <v>0</v>
      </c>
      <c r="AG1802" s="3">
        <f t="shared" si="319"/>
        <v>1</v>
      </c>
    </row>
    <row r="1803" spans="1:33">
      <c r="A1803" s="3" t="s">
        <v>9601</v>
      </c>
      <c r="B1803" s="3" t="s">
        <v>9607</v>
      </c>
      <c r="C1803" s="2" t="s">
        <v>9092</v>
      </c>
      <c r="D1803" s="2" t="s">
        <v>9185</v>
      </c>
      <c r="E1803" s="2" t="s">
        <v>5607</v>
      </c>
      <c r="F1803" s="3" t="s">
        <v>1245</v>
      </c>
      <c r="H1803" s="8"/>
      <c r="I1803" s="8"/>
      <c r="L1803" s="16" t="s">
        <v>10049</v>
      </c>
      <c r="M1803" s="8"/>
      <c r="N1803" s="8" t="s">
        <v>7823</v>
      </c>
      <c r="O1803" s="8"/>
      <c r="Q1803" s="8"/>
      <c r="S1803" s="8"/>
      <c r="V1803" s="8"/>
      <c r="X1803" s="8"/>
      <c r="Y1803" s="22"/>
      <c r="AC1803" s="8">
        <f t="shared" si="318"/>
        <v>2</v>
      </c>
      <c r="AD1803" s="8">
        <f t="shared" si="331"/>
        <v>0</v>
      </c>
      <c r="AE1803" s="8">
        <f t="shared" si="332"/>
        <v>0</v>
      </c>
      <c r="AF1803" s="8">
        <f t="shared" si="317"/>
        <v>0</v>
      </c>
      <c r="AG1803" s="3">
        <f t="shared" si="319"/>
        <v>2</v>
      </c>
    </row>
    <row r="1804" spans="1:33">
      <c r="A1804" s="3" t="s">
        <v>9601</v>
      </c>
      <c r="B1804" s="3" t="s">
        <v>9607</v>
      </c>
      <c r="C1804" s="2" t="s">
        <v>9092</v>
      </c>
      <c r="D1804" s="2" t="s">
        <v>8898</v>
      </c>
      <c r="E1804" s="2" t="s">
        <v>5430</v>
      </c>
      <c r="F1804" s="3" t="s">
        <v>9722</v>
      </c>
      <c r="H1804" s="8"/>
      <c r="I1804" s="8"/>
      <c r="L1804" s="23" t="s">
        <v>8991</v>
      </c>
      <c r="M1804" s="8"/>
      <c r="O1804" s="8"/>
      <c r="Q1804" s="8"/>
      <c r="S1804" s="8"/>
      <c r="V1804" s="8"/>
      <c r="X1804" s="8"/>
      <c r="Y1804" s="22"/>
      <c r="AC1804" s="8">
        <f t="shared" si="318"/>
        <v>1</v>
      </c>
      <c r="AD1804" s="8">
        <f t="shared" si="331"/>
        <v>0</v>
      </c>
      <c r="AE1804" s="8">
        <f t="shared" si="332"/>
        <v>0</v>
      </c>
      <c r="AF1804" s="8">
        <f t="shared" si="317"/>
        <v>0</v>
      </c>
      <c r="AG1804" s="3">
        <f t="shared" si="319"/>
        <v>1</v>
      </c>
    </row>
    <row r="1805" spans="1:33">
      <c r="A1805" s="3" t="s">
        <v>9601</v>
      </c>
      <c r="B1805" s="3" t="s">
        <v>9607</v>
      </c>
      <c r="C1805" s="2" t="s">
        <v>9092</v>
      </c>
      <c r="D1805" s="2" t="s">
        <v>8944</v>
      </c>
      <c r="E1805" s="2" t="s">
        <v>4463</v>
      </c>
      <c r="F1805" s="3" t="s">
        <v>8217</v>
      </c>
      <c r="H1805" s="8"/>
      <c r="I1805" s="8"/>
      <c r="L1805" s="23" t="s">
        <v>8991</v>
      </c>
      <c r="M1805" s="8"/>
      <c r="O1805" s="8"/>
      <c r="Q1805" s="8"/>
      <c r="S1805" s="8"/>
      <c r="V1805" s="8"/>
      <c r="X1805" s="8"/>
      <c r="Y1805" s="22"/>
      <c r="AC1805" s="8">
        <f t="shared" si="318"/>
        <v>1</v>
      </c>
      <c r="AD1805" s="8">
        <f t="shared" si="331"/>
        <v>0</v>
      </c>
      <c r="AE1805" s="8">
        <f t="shared" si="332"/>
        <v>0</v>
      </c>
      <c r="AF1805" s="8">
        <f t="shared" si="317"/>
        <v>0</v>
      </c>
      <c r="AG1805" s="3">
        <f t="shared" si="319"/>
        <v>1</v>
      </c>
    </row>
    <row r="1806" spans="1:33">
      <c r="A1806" s="3" t="s">
        <v>9601</v>
      </c>
      <c r="B1806" s="3" t="s">
        <v>9607</v>
      </c>
      <c r="C1806" s="2" t="s">
        <v>9092</v>
      </c>
      <c r="D1806" s="2" t="s">
        <v>10277</v>
      </c>
      <c r="E1806" s="2" t="s">
        <v>10278</v>
      </c>
      <c r="F1806" s="3" t="s">
        <v>10279</v>
      </c>
      <c r="H1806" s="8"/>
      <c r="I1806" s="8"/>
      <c r="L1806" s="18" t="s">
        <v>8991</v>
      </c>
      <c r="M1806" s="8"/>
      <c r="O1806" s="8"/>
      <c r="Q1806" s="8"/>
      <c r="S1806" s="8"/>
      <c r="V1806" s="8"/>
      <c r="X1806" s="8"/>
      <c r="Y1806" s="22"/>
      <c r="AC1806" s="8">
        <f t="shared" si="318"/>
        <v>1</v>
      </c>
      <c r="AD1806" s="8">
        <f t="shared" si="331"/>
        <v>0</v>
      </c>
      <c r="AE1806" s="8">
        <f t="shared" si="332"/>
        <v>0</v>
      </c>
      <c r="AF1806" s="8">
        <f t="shared" si="317"/>
        <v>0</v>
      </c>
    </row>
    <row r="1807" spans="1:33">
      <c r="A1807" s="3" t="s">
        <v>9601</v>
      </c>
      <c r="B1807" s="3" t="s">
        <v>9607</v>
      </c>
      <c r="C1807" s="2" t="s">
        <v>9092</v>
      </c>
      <c r="D1807" s="2" t="s">
        <v>5258</v>
      </c>
      <c r="E1807" s="2" t="s">
        <v>4786</v>
      </c>
      <c r="F1807" s="3" t="s">
        <v>1387</v>
      </c>
      <c r="H1807" s="8"/>
      <c r="I1807" s="8"/>
      <c r="L1807" s="16"/>
      <c r="M1807" s="8"/>
      <c r="N1807" s="54" t="s">
        <v>8991</v>
      </c>
      <c r="O1807" s="8"/>
      <c r="Q1807" s="8"/>
      <c r="S1807" s="8"/>
      <c r="V1807" s="8"/>
      <c r="X1807" s="8"/>
      <c r="Y1807" s="22"/>
      <c r="AC1807" s="8">
        <f t="shared" si="318"/>
        <v>1</v>
      </c>
      <c r="AD1807" s="8">
        <f t="shared" si="331"/>
        <v>0</v>
      </c>
      <c r="AE1807" s="8">
        <f t="shared" si="332"/>
        <v>0</v>
      </c>
      <c r="AF1807" s="8">
        <f t="shared" si="317"/>
        <v>0</v>
      </c>
      <c r="AG1807" s="3">
        <f t="shared" si="319"/>
        <v>1</v>
      </c>
    </row>
    <row r="1808" spans="1:33">
      <c r="A1808" s="3" t="s">
        <v>9601</v>
      </c>
      <c r="B1808" s="3" t="s">
        <v>9607</v>
      </c>
      <c r="C1808" s="2" t="s">
        <v>9092</v>
      </c>
      <c r="D1808" s="2" t="s">
        <v>4465</v>
      </c>
      <c r="E1808" s="2" t="s">
        <v>5265</v>
      </c>
      <c r="F1808" s="3" t="s">
        <v>1695</v>
      </c>
      <c r="H1808" s="8"/>
      <c r="I1808" s="8"/>
      <c r="L1808" s="16"/>
      <c r="M1808" s="8"/>
      <c r="O1808" s="8"/>
      <c r="Q1808" s="8"/>
      <c r="S1808" s="8"/>
      <c r="V1808" s="18" t="s">
        <v>8991</v>
      </c>
      <c r="X1808" s="8"/>
      <c r="Y1808" s="22"/>
      <c r="AC1808" s="8">
        <f>COUNTIF(G1808:Y1808,"X")+COUNTIF(G1808:Y1808, "X(e)")</f>
        <v>1</v>
      </c>
      <c r="AD1808" s="8">
        <f>COUNTIF(G1808:Y1808,"NB")</f>
        <v>0</v>
      </c>
      <c r="AE1808" s="8">
        <f>COUNTIF(G1808:Y1808,"V")</f>
        <v>0</v>
      </c>
      <c r="AF1808" s="8">
        <f>COUNTIF(G1808:Z1808,"IN")</f>
        <v>0</v>
      </c>
      <c r="AG1808" s="3">
        <f>SUM(AC1808:AF1808)</f>
        <v>1</v>
      </c>
    </row>
    <row r="1809" spans="1:33">
      <c r="A1809" s="3" t="s">
        <v>9601</v>
      </c>
      <c r="B1809" s="3" t="s">
        <v>9607</v>
      </c>
      <c r="C1809" s="2" t="s">
        <v>9092</v>
      </c>
      <c r="D1809" s="2" t="s">
        <v>4305</v>
      </c>
      <c r="E1809" s="2" t="s">
        <v>4779</v>
      </c>
      <c r="F1809" s="3" t="s">
        <v>8841</v>
      </c>
      <c r="H1809" s="8"/>
      <c r="I1809" s="8"/>
      <c r="L1809" s="16" t="s">
        <v>10049</v>
      </c>
      <c r="M1809" s="8"/>
      <c r="O1809" s="8"/>
      <c r="Q1809" s="8"/>
      <c r="S1809" s="8"/>
      <c r="V1809" s="8" t="s">
        <v>10295</v>
      </c>
      <c r="X1809" s="8"/>
      <c r="Y1809" s="22"/>
      <c r="AC1809" s="8">
        <f>COUNTIF(G1809:Y1809,"X")+COUNTIF(G1809:Y1809, "X(e)")</f>
        <v>2</v>
      </c>
      <c r="AD1809" s="8">
        <f>COUNTIF(G1809:Y1809,"NB")</f>
        <v>0</v>
      </c>
      <c r="AE1809" s="8">
        <f>COUNTIF(G1809:Y1809,"V")</f>
        <v>0</v>
      </c>
      <c r="AF1809" s="8">
        <f>COUNTIF(G1809:Z1809,"IN")</f>
        <v>0</v>
      </c>
      <c r="AG1809" s="3">
        <f>SUM(AC1809:AF1809)</f>
        <v>2</v>
      </c>
    </row>
    <row r="1810" spans="1:33">
      <c r="A1810" s="3" t="s">
        <v>9601</v>
      </c>
      <c r="B1810" s="3" t="s">
        <v>9607</v>
      </c>
      <c r="C1810" s="2" t="s">
        <v>9092</v>
      </c>
      <c r="D1810" s="2" t="s">
        <v>4470</v>
      </c>
      <c r="E1810" s="2" t="s">
        <v>4460</v>
      </c>
      <c r="F1810" s="3" t="s">
        <v>1267</v>
      </c>
      <c r="H1810" s="8"/>
      <c r="I1810" s="8"/>
      <c r="L1810" s="23" t="s">
        <v>8991</v>
      </c>
      <c r="M1810" s="8"/>
      <c r="O1810" s="8"/>
      <c r="Q1810" s="8"/>
      <c r="S1810" s="8"/>
      <c r="V1810" s="8"/>
      <c r="X1810" s="8"/>
      <c r="Y1810" s="22"/>
      <c r="AC1810" s="8">
        <f t="shared" si="318"/>
        <v>1</v>
      </c>
      <c r="AD1810" s="8">
        <f t="shared" si="331"/>
        <v>0</v>
      </c>
      <c r="AE1810" s="8">
        <f t="shared" si="332"/>
        <v>0</v>
      </c>
      <c r="AF1810" s="8">
        <f t="shared" si="317"/>
        <v>0</v>
      </c>
      <c r="AG1810" s="3">
        <f t="shared" si="319"/>
        <v>1</v>
      </c>
    </row>
    <row r="1811" spans="1:33">
      <c r="A1811" s="3" t="s">
        <v>9601</v>
      </c>
      <c r="B1811" s="3" t="s">
        <v>9607</v>
      </c>
      <c r="C1811" s="2" t="s">
        <v>9092</v>
      </c>
      <c r="D1811" s="2" t="s">
        <v>9855</v>
      </c>
      <c r="E1811" s="2" t="s">
        <v>9856</v>
      </c>
      <c r="F1811" s="3" t="s">
        <v>9857</v>
      </c>
      <c r="H1811" s="8"/>
      <c r="I1811" s="8"/>
      <c r="L1811" s="16" t="s">
        <v>10049</v>
      </c>
      <c r="M1811" s="8"/>
      <c r="O1811" s="8"/>
      <c r="Q1811" s="8"/>
      <c r="S1811" s="8"/>
      <c r="V1811" s="8" t="s">
        <v>10295</v>
      </c>
      <c r="X1811" s="8"/>
      <c r="Y1811" s="22"/>
      <c r="AC1811" s="8">
        <f>COUNTIF(G1811:Y1811,"X")+COUNTIF(G1811:Y1811, "X(e)")</f>
        <v>2</v>
      </c>
      <c r="AD1811" s="8">
        <f>COUNTIF(G1811:Y1811,"NB")</f>
        <v>0</v>
      </c>
      <c r="AE1811" s="8">
        <f>COUNTIF(G1811:Y1811,"V")</f>
        <v>0</v>
      </c>
      <c r="AF1811" s="8">
        <f>COUNTIF(G1811:Z1811,"IN")</f>
        <v>0</v>
      </c>
      <c r="AG1811" s="3">
        <f>SUM(AC1811:AF1811)</f>
        <v>2</v>
      </c>
    </row>
    <row r="1812" spans="1:33">
      <c r="A1812" s="3" t="s">
        <v>9601</v>
      </c>
      <c r="B1812" s="3" t="s">
        <v>9607</v>
      </c>
      <c r="C1812" s="2" t="s">
        <v>9092</v>
      </c>
      <c r="D1812" s="2" t="s">
        <v>4469</v>
      </c>
      <c r="E1812" s="2" t="s">
        <v>4790</v>
      </c>
      <c r="F1812" s="3" t="s">
        <v>1268</v>
      </c>
      <c r="H1812" s="8"/>
      <c r="I1812" s="8"/>
      <c r="L1812" s="16"/>
      <c r="M1812" s="8"/>
      <c r="O1812" s="8"/>
      <c r="Q1812" s="8"/>
      <c r="S1812" s="8"/>
      <c r="V1812" s="18" t="s">
        <v>8991</v>
      </c>
      <c r="X1812" s="8"/>
      <c r="Y1812" s="22"/>
      <c r="AC1812" s="8">
        <f t="shared" si="318"/>
        <v>1</v>
      </c>
      <c r="AD1812" s="8">
        <f t="shared" si="331"/>
        <v>0</v>
      </c>
      <c r="AE1812" s="8">
        <f t="shared" si="332"/>
        <v>0</v>
      </c>
      <c r="AF1812" s="8">
        <f t="shared" si="317"/>
        <v>0</v>
      </c>
      <c r="AG1812" s="3">
        <f t="shared" si="319"/>
        <v>1</v>
      </c>
    </row>
    <row r="1813" spans="1:33">
      <c r="A1813" s="3" t="s">
        <v>9601</v>
      </c>
      <c r="B1813" s="3" t="s">
        <v>9607</v>
      </c>
      <c r="C1813" s="2" t="s">
        <v>9092</v>
      </c>
      <c r="D1813" s="2" t="s">
        <v>7356</v>
      </c>
      <c r="E1813" s="2" t="s">
        <v>4297</v>
      </c>
      <c r="F1813" s="3" t="s">
        <v>1105</v>
      </c>
      <c r="H1813" s="8"/>
      <c r="I1813" s="8"/>
      <c r="L1813" s="16"/>
      <c r="M1813" s="8"/>
      <c r="N1813" s="8" t="s">
        <v>7823</v>
      </c>
      <c r="O1813" s="8"/>
      <c r="Q1813" s="8"/>
      <c r="R1813" s="16" t="s">
        <v>7823</v>
      </c>
      <c r="S1813" s="8"/>
      <c r="V1813" s="8"/>
      <c r="X1813" s="8"/>
      <c r="Y1813" s="22"/>
      <c r="AC1813" s="8">
        <f>COUNTIF(G1813:Y1813,"X")+COUNTIF(G1813:Y1813, "X(e)")</f>
        <v>2</v>
      </c>
      <c r="AD1813" s="8">
        <f>COUNTIF(G1813:Y1813,"NB")</f>
        <v>0</v>
      </c>
      <c r="AE1813" s="8">
        <f>COUNTIF(G1813:Y1813,"V")</f>
        <v>0</v>
      </c>
      <c r="AF1813" s="8">
        <f>COUNTIF(G1813:Z1813,"IN")</f>
        <v>0</v>
      </c>
      <c r="AG1813" s="3">
        <f>SUM(AC1813:AF1813)</f>
        <v>2</v>
      </c>
    </row>
    <row r="1814" spans="1:33">
      <c r="A1814" s="3" t="s">
        <v>9601</v>
      </c>
      <c r="B1814" s="3" t="s">
        <v>9607</v>
      </c>
      <c r="C1814" s="2" t="s">
        <v>9092</v>
      </c>
      <c r="D1814" s="2" t="s">
        <v>5091</v>
      </c>
      <c r="E1814" s="2" t="s">
        <v>5272</v>
      </c>
      <c r="F1814" s="3" t="s">
        <v>1548</v>
      </c>
      <c r="H1814" s="8"/>
      <c r="I1814" s="8"/>
      <c r="L1814" s="16" t="s">
        <v>10049</v>
      </c>
      <c r="M1814" s="8"/>
      <c r="N1814" s="8" t="s">
        <v>7823</v>
      </c>
      <c r="O1814" s="8"/>
      <c r="Q1814" s="8"/>
      <c r="S1814" s="8"/>
      <c r="V1814" s="8"/>
      <c r="X1814" s="8"/>
      <c r="Y1814" s="22"/>
      <c r="AC1814" s="8">
        <f t="shared" ref="AC1814" si="333">COUNTIF(G1814:Y1814,"X")+COUNTIF(G1814:Y1814, "X(e)")</f>
        <v>2</v>
      </c>
      <c r="AD1814" s="8">
        <f t="shared" si="331"/>
        <v>0</v>
      </c>
      <c r="AE1814" s="8">
        <f t="shared" si="332"/>
        <v>0</v>
      </c>
      <c r="AF1814" s="8">
        <f t="shared" si="317"/>
        <v>0</v>
      </c>
      <c r="AG1814" s="3">
        <f t="shared" ref="AG1814" si="334">SUM(AC1814:AF1814)</f>
        <v>2</v>
      </c>
    </row>
    <row r="1815" spans="1:33">
      <c r="A1815" s="3" t="s">
        <v>9601</v>
      </c>
      <c r="B1815" s="3" t="s">
        <v>9608</v>
      </c>
      <c r="C1815" s="2" t="s">
        <v>7294</v>
      </c>
      <c r="D1815" s="2" t="s">
        <v>4947</v>
      </c>
      <c r="E1815" s="2" t="s">
        <v>4626</v>
      </c>
      <c r="F1815" s="3" t="s">
        <v>1916</v>
      </c>
      <c r="H1815" s="8"/>
      <c r="I1815" s="8" t="s">
        <v>7823</v>
      </c>
      <c r="J1815" s="72" t="s">
        <v>7823</v>
      </c>
      <c r="L1815" s="32" t="s">
        <v>7823</v>
      </c>
      <c r="M1815" s="8"/>
      <c r="N1815" s="8" t="s">
        <v>7823</v>
      </c>
      <c r="O1815" s="8" t="s">
        <v>7823</v>
      </c>
      <c r="P1815" s="8" t="s">
        <v>7823</v>
      </c>
      <c r="Q1815" s="16"/>
      <c r="R1815" s="16" t="s">
        <v>7823</v>
      </c>
      <c r="S1815" s="8" t="s">
        <v>7823</v>
      </c>
      <c r="V1815" s="8" t="s">
        <v>7823</v>
      </c>
      <c r="X1815" s="8"/>
      <c r="Y1815" s="22"/>
      <c r="AC1815" s="8">
        <f t="shared" ref="AC1815:AC1845" si="335">COUNTIF(G1815:Y1815,"X")+COUNTIF(G1815:Y1815, "X(e)")</f>
        <v>9</v>
      </c>
      <c r="AD1815" s="8">
        <f t="shared" ref="AD1815:AD1840" si="336">COUNTIF(G1815:Y1815,"NB")</f>
        <v>0</v>
      </c>
      <c r="AE1815" s="8">
        <f t="shared" ref="AE1815:AE1840" si="337">COUNTIF(G1815:Y1815,"V")</f>
        <v>0</v>
      </c>
      <c r="AF1815" s="8">
        <f t="shared" ref="AF1815:AF1869" si="338">COUNTIF(G1815:Z1815,"IN")</f>
        <v>0</v>
      </c>
      <c r="AG1815" s="3">
        <f t="shared" ref="AG1815:AG1845" si="339">SUM(AC1815:AF1815)</f>
        <v>9</v>
      </c>
    </row>
    <row r="1816" spans="1:33">
      <c r="A1816" s="3" t="s">
        <v>9601</v>
      </c>
      <c r="B1816" s="3" t="s">
        <v>9608</v>
      </c>
      <c r="C1816" s="2" t="s">
        <v>7294</v>
      </c>
      <c r="D1816" s="2" t="s">
        <v>4627</v>
      </c>
      <c r="E1816" s="2" t="s">
        <v>4638</v>
      </c>
      <c r="F1816" s="3" t="s">
        <v>1903</v>
      </c>
      <c r="H1816" s="8"/>
      <c r="I1816" s="8" t="s">
        <v>7823</v>
      </c>
      <c r="J1816" s="72" t="s">
        <v>7823</v>
      </c>
      <c r="L1816" s="32" t="s">
        <v>7823</v>
      </c>
      <c r="M1816" s="8"/>
      <c r="N1816" s="8" t="s">
        <v>7823</v>
      </c>
      <c r="O1816" s="8" t="s">
        <v>7823</v>
      </c>
      <c r="P1816" s="8" t="s">
        <v>7823</v>
      </c>
      <c r="Q1816" s="16"/>
      <c r="R1816" s="16" t="s">
        <v>7823</v>
      </c>
      <c r="S1816" s="8" t="s">
        <v>7823</v>
      </c>
      <c r="T1816" s="16" t="s">
        <v>7823</v>
      </c>
      <c r="V1816" s="8" t="s">
        <v>7823</v>
      </c>
      <c r="X1816" s="8"/>
      <c r="Y1816" s="22"/>
      <c r="AC1816" s="8">
        <f t="shared" si="335"/>
        <v>10</v>
      </c>
      <c r="AD1816" s="8">
        <f t="shared" si="336"/>
        <v>0</v>
      </c>
      <c r="AE1816" s="8">
        <f t="shared" si="337"/>
        <v>0</v>
      </c>
      <c r="AF1816" s="8">
        <f t="shared" si="338"/>
        <v>0</v>
      </c>
      <c r="AG1816" s="3">
        <f t="shared" si="339"/>
        <v>10</v>
      </c>
    </row>
    <row r="1817" spans="1:33">
      <c r="A1817" s="3" t="s">
        <v>9601</v>
      </c>
      <c r="B1817" s="3" t="s">
        <v>9608</v>
      </c>
      <c r="C1817" s="2" t="s">
        <v>7294</v>
      </c>
      <c r="D1817" s="2" t="s">
        <v>7617</v>
      </c>
      <c r="E1817" s="2" t="s">
        <v>4951</v>
      </c>
      <c r="F1817" s="3" t="s">
        <v>1769</v>
      </c>
      <c r="H1817" s="8"/>
      <c r="I1817" s="8" t="s">
        <v>7823</v>
      </c>
      <c r="J1817" s="72" t="s">
        <v>7823</v>
      </c>
      <c r="L1817" s="32"/>
      <c r="M1817" s="8"/>
      <c r="O1817" s="8"/>
      <c r="Q1817" s="16"/>
      <c r="R1817" s="16" t="s">
        <v>7823</v>
      </c>
      <c r="S1817" s="8"/>
      <c r="V1817" s="8"/>
      <c r="X1817" s="8"/>
      <c r="Y1817" s="22"/>
      <c r="AC1817" s="8">
        <f t="shared" si="335"/>
        <v>3</v>
      </c>
      <c r="AD1817" s="8">
        <f t="shared" si="336"/>
        <v>0</v>
      </c>
      <c r="AE1817" s="8">
        <f t="shared" si="337"/>
        <v>0</v>
      </c>
      <c r="AF1817" s="8">
        <f t="shared" si="338"/>
        <v>0</v>
      </c>
      <c r="AG1817" s="3">
        <f t="shared" si="339"/>
        <v>3</v>
      </c>
    </row>
    <row r="1818" spans="1:33">
      <c r="A1818" s="3" t="s">
        <v>9601</v>
      </c>
      <c r="B1818" s="3" t="s">
        <v>9608</v>
      </c>
      <c r="C1818" s="2" t="s">
        <v>7294</v>
      </c>
      <c r="D1818" s="2" t="s">
        <v>4616</v>
      </c>
      <c r="E1818" s="2" t="s">
        <v>5431</v>
      </c>
      <c r="F1818" s="3" t="s">
        <v>1770</v>
      </c>
      <c r="H1818" s="8"/>
      <c r="I1818" s="8"/>
      <c r="L1818" s="32" t="s">
        <v>7823</v>
      </c>
      <c r="M1818" s="8"/>
      <c r="N1818" s="8" t="s">
        <v>7823</v>
      </c>
      <c r="O1818" s="8"/>
      <c r="Q1818" s="16"/>
      <c r="S1818" s="8"/>
      <c r="V1818" s="8"/>
      <c r="X1818" s="8"/>
      <c r="Y1818" s="22"/>
      <c r="AC1818" s="8">
        <f t="shared" si="335"/>
        <v>2</v>
      </c>
      <c r="AD1818" s="8">
        <f t="shared" si="336"/>
        <v>0</v>
      </c>
      <c r="AE1818" s="8">
        <f t="shared" si="337"/>
        <v>0</v>
      </c>
      <c r="AF1818" s="8">
        <f t="shared" si="338"/>
        <v>0</v>
      </c>
      <c r="AG1818" s="3">
        <f t="shared" si="339"/>
        <v>2</v>
      </c>
    </row>
    <row r="1819" spans="1:33">
      <c r="A1819" s="3" t="s">
        <v>9601</v>
      </c>
      <c r="B1819" s="3" t="s">
        <v>9608</v>
      </c>
      <c r="C1819" s="2" t="s">
        <v>7294</v>
      </c>
      <c r="D1819" s="2" t="s">
        <v>4778</v>
      </c>
      <c r="E1819" s="2" t="s">
        <v>4139</v>
      </c>
      <c r="F1819" s="3" t="s">
        <v>1917</v>
      </c>
      <c r="H1819" s="8"/>
      <c r="I1819" s="8"/>
      <c r="L1819" s="32" t="s">
        <v>7823</v>
      </c>
      <c r="M1819" s="8"/>
      <c r="N1819" s="8" t="s">
        <v>7823</v>
      </c>
      <c r="O1819" s="8"/>
      <c r="Q1819" s="16"/>
      <c r="R1819" s="16" t="s">
        <v>7823</v>
      </c>
      <c r="S1819" s="8"/>
      <c r="V1819" s="8" t="s">
        <v>7823</v>
      </c>
      <c r="X1819" s="8"/>
      <c r="Y1819" s="22"/>
      <c r="AC1819" s="8">
        <f t="shared" si="335"/>
        <v>4</v>
      </c>
      <c r="AD1819" s="8">
        <f t="shared" si="336"/>
        <v>0</v>
      </c>
      <c r="AE1819" s="8">
        <f t="shared" si="337"/>
        <v>0</v>
      </c>
      <c r="AF1819" s="8">
        <f t="shared" si="338"/>
        <v>0</v>
      </c>
      <c r="AG1819" s="3">
        <f t="shared" si="339"/>
        <v>4</v>
      </c>
    </row>
    <row r="1820" spans="1:33">
      <c r="A1820" s="3" t="s">
        <v>9601</v>
      </c>
      <c r="B1820" s="3" t="s">
        <v>9608</v>
      </c>
      <c r="C1820" s="2" t="s">
        <v>8868</v>
      </c>
      <c r="D1820" s="2" t="s">
        <v>4483</v>
      </c>
      <c r="E1820" s="2" t="s">
        <v>4484</v>
      </c>
      <c r="F1820" s="3" t="s">
        <v>1760</v>
      </c>
      <c r="G1820" s="8" t="s">
        <v>7823</v>
      </c>
      <c r="H1820" s="8"/>
      <c r="I1820" s="8" t="s">
        <v>7823</v>
      </c>
      <c r="J1820" s="72" t="s">
        <v>7823</v>
      </c>
      <c r="L1820" s="32" t="s">
        <v>7823</v>
      </c>
      <c r="M1820" s="8"/>
      <c r="N1820" s="8" t="s">
        <v>7823</v>
      </c>
      <c r="O1820" s="8"/>
      <c r="P1820" s="8" t="s">
        <v>7823</v>
      </c>
      <c r="Q1820" s="16" t="s">
        <v>7823</v>
      </c>
      <c r="R1820" s="16" t="s">
        <v>7823</v>
      </c>
      <c r="S1820" s="8" t="s">
        <v>7823</v>
      </c>
      <c r="V1820" s="8" t="s">
        <v>7823</v>
      </c>
      <c r="X1820" s="8"/>
      <c r="Y1820" s="22"/>
      <c r="AC1820" s="8">
        <f t="shared" si="335"/>
        <v>10</v>
      </c>
      <c r="AD1820" s="8">
        <f t="shared" si="336"/>
        <v>0</v>
      </c>
      <c r="AE1820" s="8">
        <f t="shared" si="337"/>
        <v>0</v>
      </c>
      <c r="AF1820" s="8">
        <f t="shared" si="338"/>
        <v>0</v>
      </c>
      <c r="AG1820" s="3">
        <f t="shared" si="339"/>
        <v>10</v>
      </c>
    </row>
    <row r="1821" spans="1:33">
      <c r="A1821" s="3" t="s">
        <v>9601</v>
      </c>
      <c r="B1821" s="3" t="s">
        <v>9608</v>
      </c>
      <c r="C1821" s="2" t="s">
        <v>8868</v>
      </c>
      <c r="D1821" s="2" t="s">
        <v>8467</v>
      </c>
      <c r="E1821" s="2" t="s">
        <v>4322</v>
      </c>
      <c r="F1821" s="3" t="s">
        <v>1761</v>
      </c>
      <c r="H1821" s="8"/>
      <c r="I1821" s="8" t="s">
        <v>7823</v>
      </c>
      <c r="J1821" s="72" t="s">
        <v>7823</v>
      </c>
      <c r="L1821" s="32" t="s">
        <v>7823</v>
      </c>
      <c r="M1821" s="8"/>
      <c r="N1821" s="8" t="s">
        <v>7823</v>
      </c>
      <c r="O1821" s="8"/>
      <c r="Q1821" s="16"/>
      <c r="R1821" s="16" t="s">
        <v>7823</v>
      </c>
      <c r="S1821" s="8"/>
      <c r="V1821" s="8"/>
      <c r="X1821" s="8"/>
      <c r="Y1821" s="22"/>
      <c r="AC1821" s="8">
        <f t="shared" si="335"/>
        <v>5</v>
      </c>
      <c r="AD1821" s="8">
        <f t="shared" si="336"/>
        <v>0</v>
      </c>
      <c r="AE1821" s="8">
        <f t="shared" si="337"/>
        <v>0</v>
      </c>
      <c r="AF1821" s="8">
        <f t="shared" si="338"/>
        <v>0</v>
      </c>
      <c r="AG1821" s="3">
        <f t="shared" si="339"/>
        <v>5</v>
      </c>
    </row>
    <row r="1822" spans="1:33">
      <c r="A1822" s="3" t="s">
        <v>9601</v>
      </c>
      <c r="B1822" s="3" t="s">
        <v>9608</v>
      </c>
      <c r="C1822" s="2" t="s">
        <v>8868</v>
      </c>
      <c r="D1822" s="2" t="s">
        <v>4646</v>
      </c>
      <c r="E1822" s="2" t="s">
        <v>4490</v>
      </c>
      <c r="F1822" s="3" t="s">
        <v>1762</v>
      </c>
      <c r="H1822" s="8"/>
      <c r="I1822" s="8"/>
      <c r="J1822" s="73" t="s">
        <v>8991</v>
      </c>
      <c r="L1822" s="32"/>
      <c r="M1822" s="8"/>
      <c r="O1822" s="8"/>
      <c r="Q1822" s="16"/>
      <c r="S1822" s="8"/>
      <c r="V1822" s="8"/>
      <c r="X1822" s="8"/>
      <c r="Y1822" s="22"/>
      <c r="AC1822" s="8">
        <f t="shared" si="335"/>
        <v>1</v>
      </c>
      <c r="AD1822" s="8">
        <f t="shared" si="336"/>
        <v>0</v>
      </c>
      <c r="AE1822" s="8">
        <f t="shared" si="337"/>
        <v>0</v>
      </c>
      <c r="AF1822" s="8">
        <f t="shared" si="338"/>
        <v>0</v>
      </c>
      <c r="AG1822" s="3">
        <f t="shared" si="339"/>
        <v>1</v>
      </c>
    </row>
    <row r="1823" spans="1:33">
      <c r="A1823" s="3" t="s">
        <v>9601</v>
      </c>
      <c r="B1823" s="3" t="s">
        <v>9608</v>
      </c>
      <c r="C1823" s="2" t="s">
        <v>8868</v>
      </c>
      <c r="D1823" s="2" t="s">
        <v>4456</v>
      </c>
      <c r="E1823" s="2" t="s">
        <v>3978</v>
      </c>
      <c r="F1823" s="3" t="s">
        <v>1765</v>
      </c>
      <c r="H1823" s="8"/>
      <c r="I1823" s="8"/>
      <c r="L1823" s="32" t="s">
        <v>7823</v>
      </c>
      <c r="M1823" s="8"/>
      <c r="O1823" s="8"/>
      <c r="Q1823" s="16"/>
      <c r="S1823" s="8"/>
      <c r="V1823" s="8" t="s">
        <v>7823</v>
      </c>
      <c r="X1823" s="8"/>
      <c r="Y1823" s="22"/>
      <c r="AC1823" s="8">
        <f t="shared" si="335"/>
        <v>2</v>
      </c>
      <c r="AD1823" s="8">
        <f t="shared" si="336"/>
        <v>0</v>
      </c>
      <c r="AE1823" s="8">
        <f t="shared" si="337"/>
        <v>0</v>
      </c>
      <c r="AF1823" s="8">
        <f t="shared" si="338"/>
        <v>0</v>
      </c>
      <c r="AG1823" s="3">
        <f t="shared" si="339"/>
        <v>2</v>
      </c>
    </row>
    <row r="1824" spans="1:33">
      <c r="A1824" s="3" t="s">
        <v>9601</v>
      </c>
      <c r="B1824" s="3" t="s">
        <v>9608</v>
      </c>
      <c r="C1824" s="2" t="s">
        <v>8868</v>
      </c>
      <c r="D1824" s="2" t="s">
        <v>8853</v>
      </c>
      <c r="E1824" s="2" t="s">
        <v>4640</v>
      </c>
      <c r="F1824" s="3" t="s">
        <v>1775</v>
      </c>
      <c r="G1824" s="8" t="s">
        <v>7823</v>
      </c>
      <c r="H1824" s="8"/>
      <c r="I1824" s="8"/>
      <c r="J1824" s="72" t="s">
        <v>7823</v>
      </c>
      <c r="L1824" s="32"/>
      <c r="M1824" s="8"/>
      <c r="O1824" s="8"/>
      <c r="Q1824" s="16"/>
      <c r="S1824" s="8"/>
      <c r="V1824" s="8"/>
      <c r="X1824" s="8"/>
      <c r="Y1824" s="22"/>
      <c r="AC1824" s="8">
        <f t="shared" si="335"/>
        <v>2</v>
      </c>
      <c r="AD1824" s="8">
        <f t="shared" si="336"/>
        <v>0</v>
      </c>
      <c r="AE1824" s="8">
        <f t="shared" si="337"/>
        <v>0</v>
      </c>
      <c r="AF1824" s="8">
        <f t="shared" si="338"/>
        <v>0</v>
      </c>
      <c r="AG1824" s="3">
        <f t="shared" si="339"/>
        <v>2</v>
      </c>
    </row>
    <row r="1825" spans="1:33">
      <c r="A1825" s="3" t="s">
        <v>9601</v>
      </c>
      <c r="B1825" s="3" t="s">
        <v>9608</v>
      </c>
      <c r="C1825" s="2" t="s">
        <v>8868</v>
      </c>
      <c r="D1825" s="2" t="s">
        <v>4309</v>
      </c>
      <c r="E1825" s="2" t="s">
        <v>4633</v>
      </c>
      <c r="F1825" s="3" t="s">
        <v>2070</v>
      </c>
      <c r="H1825" s="8"/>
      <c r="I1825" s="8" t="s">
        <v>7823</v>
      </c>
      <c r="L1825" s="32" t="s">
        <v>7823</v>
      </c>
      <c r="M1825" s="8"/>
      <c r="N1825" s="8" t="s">
        <v>7823</v>
      </c>
      <c r="O1825" s="8"/>
      <c r="Q1825" s="16"/>
      <c r="R1825" s="16" t="s">
        <v>7823</v>
      </c>
      <c r="S1825" s="8"/>
      <c r="V1825" s="8"/>
      <c r="X1825" s="8"/>
      <c r="Y1825" s="22"/>
      <c r="AC1825" s="8">
        <f t="shared" si="335"/>
        <v>4</v>
      </c>
      <c r="AD1825" s="8">
        <f t="shared" si="336"/>
        <v>0</v>
      </c>
      <c r="AE1825" s="8">
        <f t="shared" si="337"/>
        <v>0</v>
      </c>
      <c r="AF1825" s="8">
        <f t="shared" si="338"/>
        <v>0</v>
      </c>
      <c r="AG1825" s="3">
        <f t="shared" si="339"/>
        <v>4</v>
      </c>
    </row>
    <row r="1826" spans="1:33">
      <c r="A1826" s="3" t="s">
        <v>9601</v>
      </c>
      <c r="B1826" s="3" t="s">
        <v>9609</v>
      </c>
      <c r="C1826" s="2" t="s">
        <v>8578</v>
      </c>
      <c r="D1826" s="2" t="s">
        <v>5991</v>
      </c>
      <c r="E1826" s="2" t="s">
        <v>10400</v>
      </c>
      <c r="F1826" s="3" t="s">
        <v>10401</v>
      </c>
      <c r="H1826" s="8"/>
      <c r="I1826" s="8" t="s">
        <v>7823</v>
      </c>
      <c r="J1826" s="72" t="s">
        <v>7823</v>
      </c>
      <c r="L1826" s="32" t="s">
        <v>7823</v>
      </c>
      <c r="M1826" s="8"/>
      <c r="N1826" s="8" t="s">
        <v>7823</v>
      </c>
      <c r="O1826" s="8" t="s">
        <v>7823</v>
      </c>
      <c r="P1826" s="8" t="s">
        <v>7823</v>
      </c>
      <c r="Q1826" s="16"/>
      <c r="R1826" s="16" t="s">
        <v>7823</v>
      </c>
      <c r="S1826" s="8" t="s">
        <v>7823</v>
      </c>
      <c r="V1826" s="8" t="s">
        <v>7823</v>
      </c>
      <c r="X1826" s="8"/>
      <c r="Y1826" s="22"/>
      <c r="AC1826" s="8">
        <f t="shared" si="335"/>
        <v>9</v>
      </c>
      <c r="AD1826" s="8">
        <f t="shared" si="336"/>
        <v>0</v>
      </c>
      <c r="AE1826" s="8">
        <f t="shared" si="337"/>
        <v>0</v>
      </c>
      <c r="AF1826" s="8">
        <f t="shared" si="338"/>
        <v>0</v>
      </c>
      <c r="AG1826" s="3">
        <f t="shared" si="339"/>
        <v>9</v>
      </c>
    </row>
    <row r="1827" spans="1:33">
      <c r="A1827" s="3" t="s">
        <v>9601</v>
      </c>
      <c r="B1827" s="3" t="s">
        <v>9609</v>
      </c>
      <c r="C1827" s="2" t="s">
        <v>8578</v>
      </c>
      <c r="D1827" s="2" t="s">
        <v>7915</v>
      </c>
      <c r="E1827" s="2" t="s">
        <v>5986</v>
      </c>
      <c r="F1827" s="3" t="s">
        <v>2281</v>
      </c>
      <c r="H1827" s="8"/>
      <c r="I1827" s="8" t="s">
        <v>7823</v>
      </c>
      <c r="J1827" s="72" t="s">
        <v>7823</v>
      </c>
      <c r="L1827" s="32" t="s">
        <v>7823</v>
      </c>
      <c r="M1827" s="8"/>
      <c r="N1827" s="8" t="s">
        <v>7823</v>
      </c>
      <c r="O1827" s="8" t="s">
        <v>7823</v>
      </c>
      <c r="P1827" s="8" t="s">
        <v>7823</v>
      </c>
      <c r="Q1827" s="16"/>
      <c r="R1827" s="16" t="s">
        <v>7823</v>
      </c>
      <c r="S1827" s="8" t="s">
        <v>7823</v>
      </c>
      <c r="V1827" s="8" t="s">
        <v>7823</v>
      </c>
      <c r="X1827" s="8"/>
      <c r="Y1827" s="22"/>
      <c r="AC1827" s="8">
        <f t="shared" si="335"/>
        <v>9</v>
      </c>
      <c r="AD1827" s="8">
        <f t="shared" si="336"/>
        <v>0</v>
      </c>
      <c r="AE1827" s="8">
        <f t="shared" si="337"/>
        <v>0</v>
      </c>
      <c r="AF1827" s="8">
        <f t="shared" si="338"/>
        <v>0</v>
      </c>
      <c r="AG1827" s="3">
        <f t="shared" si="339"/>
        <v>9</v>
      </c>
    </row>
    <row r="1828" spans="1:33">
      <c r="A1828" s="3" t="s">
        <v>9601</v>
      </c>
      <c r="B1828" s="3" t="s">
        <v>9609</v>
      </c>
      <c r="C1828" s="2" t="s">
        <v>8578</v>
      </c>
      <c r="D1828" s="2" t="s">
        <v>6327</v>
      </c>
      <c r="E1828" s="2" t="s">
        <v>6680</v>
      </c>
      <c r="F1828" s="3" t="s">
        <v>2136</v>
      </c>
      <c r="H1828" s="8"/>
      <c r="I1828" s="8"/>
      <c r="L1828" s="32" t="s">
        <v>7823</v>
      </c>
      <c r="M1828" s="8"/>
      <c r="N1828" s="8" t="s">
        <v>7823</v>
      </c>
      <c r="O1828" s="8"/>
      <c r="Q1828" s="16"/>
      <c r="S1828" s="8"/>
      <c r="V1828" s="8"/>
      <c r="X1828" s="8"/>
      <c r="Y1828" s="22"/>
      <c r="AC1828" s="8">
        <f t="shared" si="335"/>
        <v>2</v>
      </c>
      <c r="AD1828" s="8">
        <f t="shared" si="336"/>
        <v>0</v>
      </c>
      <c r="AE1828" s="8">
        <f t="shared" si="337"/>
        <v>0</v>
      </c>
      <c r="AF1828" s="8">
        <f t="shared" si="338"/>
        <v>0</v>
      </c>
      <c r="AG1828" s="3">
        <f t="shared" si="339"/>
        <v>2</v>
      </c>
    </row>
    <row r="1829" spans="1:33">
      <c r="A1829" s="3" t="s">
        <v>9601</v>
      </c>
      <c r="B1829" s="3" t="s">
        <v>9609</v>
      </c>
      <c r="C1829" s="2" t="s">
        <v>8578</v>
      </c>
      <c r="D1829" s="2" t="s">
        <v>5825</v>
      </c>
      <c r="E1829" s="2" t="s">
        <v>6509</v>
      </c>
      <c r="F1829" s="3" t="s">
        <v>2285</v>
      </c>
      <c r="H1829" s="8"/>
      <c r="I1829" s="8" t="s">
        <v>7823</v>
      </c>
      <c r="J1829" s="72" t="s">
        <v>7823</v>
      </c>
      <c r="L1829" s="32" t="s">
        <v>7823</v>
      </c>
      <c r="M1829" s="8"/>
      <c r="N1829" s="8" t="s">
        <v>7823</v>
      </c>
      <c r="O1829" s="8" t="s">
        <v>7823</v>
      </c>
      <c r="P1829" s="8" t="s">
        <v>7823</v>
      </c>
      <c r="Q1829" s="16"/>
      <c r="R1829" s="16" t="s">
        <v>7823</v>
      </c>
      <c r="S1829" s="8" t="s">
        <v>7823</v>
      </c>
      <c r="V1829" s="8" t="s">
        <v>7823</v>
      </c>
      <c r="X1829" s="8"/>
      <c r="Y1829" s="22"/>
      <c r="AC1829" s="8">
        <f t="shared" si="335"/>
        <v>9</v>
      </c>
      <c r="AD1829" s="8">
        <f t="shared" si="336"/>
        <v>0</v>
      </c>
      <c r="AE1829" s="8">
        <f t="shared" si="337"/>
        <v>0</v>
      </c>
      <c r="AF1829" s="8">
        <f t="shared" si="338"/>
        <v>0</v>
      </c>
      <c r="AG1829" s="3">
        <f t="shared" si="339"/>
        <v>9</v>
      </c>
    </row>
    <row r="1830" spans="1:33">
      <c r="A1830" s="3" t="s">
        <v>9601</v>
      </c>
      <c r="B1830" s="3" t="s">
        <v>9609</v>
      </c>
      <c r="C1830" s="2" t="s">
        <v>8578</v>
      </c>
      <c r="D1830" s="2" t="s">
        <v>7643</v>
      </c>
      <c r="E1830" s="2" t="s">
        <v>6337</v>
      </c>
      <c r="F1830" s="3" t="s">
        <v>2755</v>
      </c>
      <c r="H1830" s="8"/>
      <c r="I1830" s="8" t="s">
        <v>7823</v>
      </c>
      <c r="J1830" s="72" t="s">
        <v>7823</v>
      </c>
      <c r="L1830" s="32" t="s">
        <v>7823</v>
      </c>
      <c r="M1830" s="8"/>
      <c r="N1830" s="8" t="s">
        <v>7823</v>
      </c>
      <c r="O1830" s="8"/>
      <c r="Q1830" s="16"/>
      <c r="R1830" s="16" t="s">
        <v>7823</v>
      </c>
      <c r="S1830" s="8"/>
      <c r="T1830" s="16" t="s">
        <v>7823</v>
      </c>
      <c r="V1830" s="8" t="s">
        <v>7823</v>
      </c>
      <c r="X1830" s="8"/>
      <c r="Y1830" s="22"/>
      <c r="AC1830" s="8">
        <f t="shared" si="335"/>
        <v>7</v>
      </c>
      <c r="AD1830" s="8">
        <f t="shared" si="336"/>
        <v>0</v>
      </c>
      <c r="AE1830" s="8">
        <f t="shared" si="337"/>
        <v>0</v>
      </c>
      <c r="AF1830" s="8">
        <f t="shared" si="338"/>
        <v>0</v>
      </c>
      <c r="AG1830" s="3">
        <f t="shared" si="339"/>
        <v>7</v>
      </c>
    </row>
    <row r="1831" spans="1:33">
      <c r="A1831" s="3" t="s">
        <v>9601</v>
      </c>
      <c r="B1831" s="3" t="s">
        <v>9609</v>
      </c>
      <c r="C1831" s="2" t="s">
        <v>8578</v>
      </c>
      <c r="D1831" s="2" t="s">
        <v>6508</v>
      </c>
      <c r="E1831" s="2" t="s">
        <v>6344</v>
      </c>
      <c r="F1831" s="3" t="s">
        <v>2910</v>
      </c>
      <c r="G1831" s="8" t="s">
        <v>7823</v>
      </c>
      <c r="H1831" s="8"/>
      <c r="I1831" s="8"/>
      <c r="J1831" s="72" t="s">
        <v>7823</v>
      </c>
      <c r="L1831" s="32"/>
      <c r="M1831" s="8"/>
      <c r="O1831" s="8"/>
      <c r="Q1831" s="16" t="s">
        <v>7823</v>
      </c>
      <c r="S1831" s="8"/>
      <c r="V1831" s="8"/>
      <c r="X1831" s="8"/>
      <c r="Y1831" s="22"/>
      <c r="AC1831" s="8">
        <f t="shared" si="335"/>
        <v>3</v>
      </c>
      <c r="AD1831" s="8">
        <f t="shared" si="336"/>
        <v>0</v>
      </c>
      <c r="AE1831" s="8">
        <f t="shared" si="337"/>
        <v>0</v>
      </c>
      <c r="AF1831" s="8">
        <f t="shared" si="338"/>
        <v>0</v>
      </c>
      <c r="AG1831" s="3">
        <f t="shared" si="339"/>
        <v>3</v>
      </c>
    </row>
    <row r="1832" spans="1:33">
      <c r="A1832" s="3" t="s">
        <v>9601</v>
      </c>
      <c r="B1832" s="3" t="s">
        <v>9609</v>
      </c>
      <c r="C1832" s="2" t="s">
        <v>8119</v>
      </c>
      <c r="D1832" s="2" t="s">
        <v>7821</v>
      </c>
      <c r="E1832" s="2" t="s">
        <v>6692</v>
      </c>
      <c r="F1832" s="3" t="s">
        <v>2758</v>
      </c>
      <c r="H1832" s="8"/>
      <c r="I1832" s="8"/>
      <c r="L1832" s="32"/>
      <c r="M1832" s="8"/>
      <c r="O1832" s="8"/>
      <c r="Q1832" s="16"/>
      <c r="R1832" s="23" t="s">
        <v>8991</v>
      </c>
      <c r="S1832" s="8"/>
      <c r="V1832" s="8"/>
      <c r="X1832" s="8"/>
      <c r="Y1832" s="22"/>
      <c r="AC1832" s="8">
        <f t="shared" si="335"/>
        <v>1</v>
      </c>
      <c r="AD1832" s="8">
        <f t="shared" si="336"/>
        <v>0</v>
      </c>
      <c r="AE1832" s="8">
        <f t="shared" si="337"/>
        <v>0</v>
      </c>
      <c r="AF1832" s="8">
        <f t="shared" si="338"/>
        <v>0</v>
      </c>
      <c r="AG1832" s="3">
        <f t="shared" si="339"/>
        <v>1</v>
      </c>
    </row>
    <row r="1833" spans="1:33">
      <c r="A1833" s="3" t="s">
        <v>9601</v>
      </c>
      <c r="B1833" s="3" t="s">
        <v>9609</v>
      </c>
      <c r="C1833" s="2" t="s">
        <v>8119</v>
      </c>
      <c r="D1833" s="2" t="s">
        <v>6520</v>
      </c>
      <c r="E1833" s="2" t="s">
        <v>6010</v>
      </c>
      <c r="F1833" s="3" t="s">
        <v>1568</v>
      </c>
      <c r="G1833" s="8" t="s">
        <v>7823</v>
      </c>
      <c r="H1833" s="8"/>
      <c r="I1833" s="8" t="s">
        <v>7823</v>
      </c>
      <c r="L1833" s="32"/>
      <c r="M1833" s="8"/>
      <c r="N1833" s="8" t="s">
        <v>7823</v>
      </c>
      <c r="O1833" s="8"/>
      <c r="Q1833" s="16"/>
      <c r="R1833" s="16" t="s">
        <v>7823</v>
      </c>
      <c r="S1833" s="8"/>
      <c r="V1833" s="8"/>
      <c r="X1833" s="8"/>
      <c r="Y1833" s="22"/>
      <c r="AC1833" s="8">
        <f>COUNTIF(G1833:Y1833,"X")+COUNTIF(G1833:Y1833, "X(e)")</f>
        <v>4</v>
      </c>
      <c r="AD1833" s="8">
        <f>COUNTIF(G1833:Y1833,"NB")</f>
        <v>0</v>
      </c>
      <c r="AE1833" s="8">
        <f>COUNTIF(G1833:Y1833,"V")</f>
        <v>0</v>
      </c>
      <c r="AF1833" s="8">
        <f t="shared" si="338"/>
        <v>0</v>
      </c>
      <c r="AG1833" s="3">
        <f>SUM(AC1833:AF1833)</f>
        <v>4</v>
      </c>
    </row>
    <row r="1834" spans="1:33">
      <c r="A1834" s="3" t="s">
        <v>9601</v>
      </c>
      <c r="B1834" s="3" t="s">
        <v>9609</v>
      </c>
      <c r="C1834" s="2" t="s">
        <v>8119</v>
      </c>
      <c r="D1834" s="2" t="s">
        <v>5799</v>
      </c>
      <c r="E1834" s="2" t="s">
        <v>6519</v>
      </c>
      <c r="F1834" s="3" t="s">
        <v>2907</v>
      </c>
      <c r="G1834" s="8" t="s">
        <v>7823</v>
      </c>
      <c r="H1834" s="8"/>
      <c r="I1834" s="8" t="s">
        <v>7823</v>
      </c>
      <c r="J1834" s="72" t="s">
        <v>7823</v>
      </c>
      <c r="K1834" s="8" t="s">
        <v>7823</v>
      </c>
      <c r="L1834" s="32"/>
      <c r="M1834" s="8"/>
      <c r="O1834" s="8"/>
      <c r="Q1834" s="16"/>
      <c r="R1834" s="16" t="s">
        <v>7823</v>
      </c>
      <c r="S1834" s="8"/>
      <c r="U1834" s="8" t="s">
        <v>7823</v>
      </c>
      <c r="V1834" s="8"/>
      <c r="X1834" s="8"/>
      <c r="Y1834" s="22"/>
      <c r="AC1834" s="8">
        <f t="shared" si="335"/>
        <v>6</v>
      </c>
      <c r="AD1834" s="8">
        <f t="shared" si="336"/>
        <v>0</v>
      </c>
      <c r="AE1834" s="8">
        <f t="shared" si="337"/>
        <v>0</v>
      </c>
      <c r="AF1834" s="8">
        <f t="shared" si="338"/>
        <v>0</v>
      </c>
      <c r="AG1834" s="3">
        <f t="shared" si="339"/>
        <v>6</v>
      </c>
    </row>
    <row r="1835" spans="1:33">
      <c r="A1835" s="3" t="s">
        <v>9601</v>
      </c>
      <c r="B1835" s="3" t="s">
        <v>9609</v>
      </c>
      <c r="C1835" s="2" t="s">
        <v>8119</v>
      </c>
      <c r="D1835" s="2" t="s">
        <v>5859</v>
      </c>
      <c r="E1835" s="2" t="s">
        <v>5857</v>
      </c>
      <c r="F1835" s="3" t="s">
        <v>2470</v>
      </c>
      <c r="G1835" s="8" t="s">
        <v>7823</v>
      </c>
      <c r="H1835" s="8"/>
      <c r="I1835" s="8" t="s">
        <v>7823</v>
      </c>
      <c r="K1835" s="8" t="s">
        <v>7823</v>
      </c>
      <c r="L1835" s="32"/>
      <c r="M1835" s="8"/>
      <c r="O1835" s="8"/>
      <c r="Q1835" s="16"/>
      <c r="R1835" s="16" t="s">
        <v>7823</v>
      </c>
      <c r="S1835" s="8"/>
      <c r="V1835" s="8"/>
      <c r="X1835" s="8"/>
      <c r="Y1835" s="22"/>
      <c r="AC1835" s="8">
        <f>COUNTIF(G1835:Y1835,"X")+COUNTIF(G1835:Y1835, "X(e)")</f>
        <v>4</v>
      </c>
      <c r="AD1835" s="8">
        <f>COUNTIF(G1835:Y1835,"NB")</f>
        <v>0</v>
      </c>
      <c r="AE1835" s="8">
        <f>COUNTIF(G1835:Y1835,"V")</f>
        <v>0</v>
      </c>
      <c r="AF1835" s="8">
        <f t="shared" si="338"/>
        <v>0</v>
      </c>
      <c r="AG1835" s="3">
        <f>SUM(AC1835:AF1835)</f>
        <v>4</v>
      </c>
    </row>
    <row r="1836" spans="1:33">
      <c r="A1836" s="3" t="s">
        <v>9601</v>
      </c>
      <c r="B1836" s="3" t="s">
        <v>9609</v>
      </c>
      <c r="C1836" s="2" t="s">
        <v>8119</v>
      </c>
      <c r="D1836" s="2" t="s">
        <v>6518</v>
      </c>
      <c r="E1836" s="2" t="s">
        <v>6348</v>
      </c>
      <c r="F1836" s="3" t="s">
        <v>1117</v>
      </c>
      <c r="H1836" s="8"/>
      <c r="I1836" s="8" t="s">
        <v>7823</v>
      </c>
      <c r="J1836" s="72" t="s">
        <v>7823</v>
      </c>
      <c r="L1836" s="32"/>
      <c r="M1836" s="8"/>
      <c r="O1836" s="8"/>
      <c r="Q1836" s="16" t="s">
        <v>7277</v>
      </c>
      <c r="S1836" s="8"/>
      <c r="V1836" s="8"/>
      <c r="X1836" s="8"/>
      <c r="Y1836" s="22"/>
      <c r="AC1836" s="8">
        <f>COUNTIF(G1836:Y1836,"X")+COUNTIF(G1836:Y1836, "X(e)")</f>
        <v>2</v>
      </c>
      <c r="AD1836" s="8">
        <f>COUNTIF(G1836:Y1836,"NB")</f>
        <v>0</v>
      </c>
      <c r="AE1836" s="8">
        <f>COUNTIF(G1836:Y1836,"V")</f>
        <v>1</v>
      </c>
      <c r="AF1836" s="8">
        <f t="shared" si="338"/>
        <v>0</v>
      </c>
      <c r="AG1836" s="3">
        <f>SUM(AC1836:AF1836)</f>
        <v>3</v>
      </c>
    </row>
    <row r="1837" spans="1:33">
      <c r="A1837" s="3" t="s">
        <v>9601</v>
      </c>
      <c r="B1837" s="3" t="s">
        <v>9609</v>
      </c>
      <c r="C1837" s="2" t="s">
        <v>8119</v>
      </c>
      <c r="D1837" s="2" t="s">
        <v>6349</v>
      </c>
      <c r="E1837" s="2" t="s">
        <v>6704</v>
      </c>
      <c r="F1837" s="3" t="s">
        <v>1271</v>
      </c>
      <c r="H1837" s="8"/>
      <c r="I1837" s="8"/>
      <c r="L1837" s="32"/>
      <c r="M1837" s="8"/>
      <c r="O1837" s="8"/>
      <c r="Q1837" s="16"/>
      <c r="R1837" s="23" t="s">
        <v>8991</v>
      </c>
      <c r="S1837" s="8"/>
      <c r="V1837" s="8"/>
      <c r="X1837" s="8"/>
      <c r="Y1837" s="22"/>
      <c r="AC1837" s="8">
        <f>COUNTIF(G1837:Y1837,"X")+COUNTIF(G1837:Y1837, "X(e)")</f>
        <v>1</v>
      </c>
      <c r="AD1837" s="8">
        <f>COUNTIF(G1837:Y1837,"NB")</f>
        <v>0</v>
      </c>
      <c r="AE1837" s="8">
        <f>COUNTIF(G1837:Y1837,"V")</f>
        <v>0</v>
      </c>
      <c r="AF1837" s="8">
        <f t="shared" si="338"/>
        <v>0</v>
      </c>
      <c r="AG1837" s="3">
        <f>SUM(AC1837:AF1837)</f>
        <v>1</v>
      </c>
    </row>
    <row r="1838" spans="1:33">
      <c r="A1838" s="3" t="s">
        <v>9601</v>
      </c>
      <c r="B1838" s="3" t="s">
        <v>9609</v>
      </c>
      <c r="C1838" s="2" t="s">
        <v>8119</v>
      </c>
      <c r="D1838" s="2" t="s">
        <v>5717</v>
      </c>
      <c r="E1838" s="2" t="s">
        <v>6018</v>
      </c>
      <c r="F1838" s="3" t="s">
        <v>2321</v>
      </c>
      <c r="G1838" s="8" t="s">
        <v>7823</v>
      </c>
      <c r="H1838" s="8"/>
      <c r="I1838" s="8" t="s">
        <v>7823</v>
      </c>
      <c r="K1838" s="8" t="s">
        <v>7823</v>
      </c>
      <c r="L1838" s="32"/>
      <c r="M1838" s="8"/>
      <c r="O1838" s="8"/>
      <c r="Q1838" s="16"/>
      <c r="S1838" s="8"/>
      <c r="V1838" s="8"/>
      <c r="X1838" s="8"/>
      <c r="Y1838" s="22"/>
      <c r="AC1838" s="8">
        <f>COUNTIF(G1838:Y1838,"X")+COUNTIF(G1838:Y1838, "X(e)")</f>
        <v>3</v>
      </c>
      <c r="AD1838" s="8">
        <f>COUNTIF(G1838:Y1838,"NB")</f>
        <v>0</v>
      </c>
      <c r="AE1838" s="8">
        <f>COUNTIF(G1838:Y1838,"V")</f>
        <v>0</v>
      </c>
      <c r="AF1838" s="8">
        <f t="shared" si="338"/>
        <v>0</v>
      </c>
      <c r="AG1838" s="3">
        <f>SUM(AC1838:AF1838)</f>
        <v>3</v>
      </c>
    </row>
    <row r="1839" spans="1:33">
      <c r="A1839" s="3" t="s">
        <v>9601</v>
      </c>
      <c r="B1839" s="3" t="s">
        <v>9609</v>
      </c>
      <c r="C1839" s="2" t="s">
        <v>8119</v>
      </c>
      <c r="D1839" s="2" t="s">
        <v>6027</v>
      </c>
      <c r="E1839" s="2" t="s">
        <v>6028</v>
      </c>
      <c r="F1839" s="3" t="s">
        <v>2469</v>
      </c>
      <c r="H1839" s="8"/>
      <c r="I1839" s="8"/>
      <c r="K1839" s="8" t="s">
        <v>7823</v>
      </c>
      <c r="L1839" s="32"/>
      <c r="M1839" s="8"/>
      <c r="O1839" s="8"/>
      <c r="Q1839" s="16"/>
      <c r="R1839" s="16" t="s">
        <v>7823</v>
      </c>
      <c r="S1839" s="8"/>
      <c r="V1839" s="8"/>
      <c r="X1839" s="8"/>
      <c r="Y1839" s="22"/>
      <c r="AC1839" s="8">
        <f>COUNTIF(G1839:Y1839,"X")+COUNTIF(G1839:Y1839, "X(e)")</f>
        <v>2</v>
      </c>
      <c r="AD1839" s="8">
        <f>COUNTIF(G1839:Y1839,"NB")</f>
        <v>0</v>
      </c>
      <c r="AE1839" s="8">
        <f>COUNTIF(G1839:Y1839,"V")</f>
        <v>0</v>
      </c>
      <c r="AF1839" s="8">
        <f t="shared" si="338"/>
        <v>0</v>
      </c>
      <c r="AG1839" s="3">
        <f>SUM(AC1839:AF1839)</f>
        <v>2</v>
      </c>
    </row>
    <row r="1840" spans="1:33">
      <c r="A1840" s="3" t="s">
        <v>9601</v>
      </c>
      <c r="B1840" s="3" t="s">
        <v>9609</v>
      </c>
      <c r="C1840" s="2" t="s">
        <v>8119</v>
      </c>
      <c r="D1840" s="2" t="s">
        <v>7919</v>
      </c>
      <c r="E1840" s="2" t="s">
        <v>6358</v>
      </c>
      <c r="F1840" s="3" t="s">
        <v>1569</v>
      </c>
      <c r="G1840" s="8" t="s">
        <v>7823</v>
      </c>
      <c r="H1840" s="8"/>
      <c r="I1840" s="8"/>
      <c r="K1840" s="8" t="s">
        <v>7823</v>
      </c>
      <c r="L1840" s="32"/>
      <c r="M1840" s="8"/>
      <c r="O1840" s="8"/>
      <c r="Q1840" s="16"/>
      <c r="S1840" s="8"/>
      <c r="V1840" s="8"/>
      <c r="X1840" s="8"/>
      <c r="Y1840" s="22"/>
      <c r="AC1840" s="8">
        <f t="shared" si="335"/>
        <v>2</v>
      </c>
      <c r="AD1840" s="8">
        <f t="shared" si="336"/>
        <v>0</v>
      </c>
      <c r="AE1840" s="8">
        <f t="shared" si="337"/>
        <v>0</v>
      </c>
      <c r="AF1840" s="8">
        <f t="shared" si="338"/>
        <v>0</v>
      </c>
      <c r="AG1840" s="3">
        <f t="shared" si="339"/>
        <v>2</v>
      </c>
    </row>
    <row r="1841" spans="1:33">
      <c r="A1841" s="3" t="s">
        <v>9601</v>
      </c>
      <c r="B1841" s="3" t="s">
        <v>9609</v>
      </c>
      <c r="C1841" s="2" t="s">
        <v>8119</v>
      </c>
      <c r="D1841" s="2" t="s">
        <v>6026</v>
      </c>
      <c r="E1841" s="2" t="s">
        <v>6198</v>
      </c>
      <c r="F1841" s="3" t="s">
        <v>2788</v>
      </c>
      <c r="H1841" s="8"/>
      <c r="I1841" s="8"/>
      <c r="L1841" s="32"/>
      <c r="M1841" s="8"/>
      <c r="O1841" s="8"/>
      <c r="Q1841" s="16"/>
      <c r="R1841" s="23" t="s">
        <v>8991</v>
      </c>
      <c r="S1841" s="8"/>
      <c r="V1841" s="8"/>
      <c r="X1841" s="8"/>
      <c r="Y1841" s="22"/>
      <c r="AC1841" s="8">
        <f>COUNTIF(G1841:Y1841,"X")+COUNTIF(G1841:Y1841, "X(e)")</f>
        <v>1</v>
      </c>
      <c r="AD1841" s="8">
        <f>COUNTIF(G1841:Y1841,"NB")</f>
        <v>0</v>
      </c>
      <c r="AE1841" s="8">
        <f>COUNTIF(G1841:Y1841,"V")</f>
        <v>0</v>
      </c>
      <c r="AF1841" s="8">
        <f t="shared" si="338"/>
        <v>0</v>
      </c>
      <c r="AG1841" s="3">
        <f>SUM(AC1841:AF1841)</f>
        <v>1</v>
      </c>
    </row>
    <row r="1842" spans="1:33">
      <c r="A1842" s="3" t="s">
        <v>9601</v>
      </c>
      <c r="B1842" s="3" t="s">
        <v>9609</v>
      </c>
      <c r="C1842" s="2" t="s">
        <v>8119</v>
      </c>
      <c r="D1842" s="2" t="s">
        <v>6360</v>
      </c>
      <c r="E1842" s="2" t="s">
        <v>6025</v>
      </c>
      <c r="F1842" s="3" t="s">
        <v>1720</v>
      </c>
      <c r="G1842" s="8" t="s">
        <v>7823</v>
      </c>
      <c r="H1842" s="8"/>
      <c r="I1842" s="8"/>
      <c r="K1842" s="8" t="s">
        <v>7823</v>
      </c>
      <c r="L1842" s="32"/>
      <c r="M1842" s="8"/>
      <c r="O1842" s="8"/>
      <c r="Q1842" s="16"/>
      <c r="S1842" s="8"/>
      <c r="V1842" s="8"/>
      <c r="X1842" s="8"/>
      <c r="Y1842" s="22"/>
      <c r="AC1842" s="8">
        <f t="shared" si="335"/>
        <v>2</v>
      </c>
      <c r="AD1842" s="8">
        <f t="shared" ref="AD1842:AD1871" si="340">COUNTIF(G1842:Y1842,"NB")</f>
        <v>0</v>
      </c>
      <c r="AE1842" s="8">
        <f t="shared" ref="AE1842:AE1871" si="341">COUNTIF(G1842:Y1842,"V")</f>
        <v>0</v>
      </c>
      <c r="AF1842" s="8">
        <f t="shared" si="338"/>
        <v>0</v>
      </c>
      <c r="AG1842" s="3">
        <f t="shared" si="339"/>
        <v>2</v>
      </c>
    </row>
    <row r="1843" spans="1:33">
      <c r="A1843" s="3" t="s">
        <v>9601</v>
      </c>
      <c r="B1843" s="3" t="s">
        <v>9609</v>
      </c>
      <c r="C1843" s="2" t="s">
        <v>1021</v>
      </c>
      <c r="D1843" s="2" t="s">
        <v>423</v>
      </c>
      <c r="E1843" s="2" t="s">
        <v>290</v>
      </c>
      <c r="F1843" s="3" t="s">
        <v>1350</v>
      </c>
      <c r="H1843" s="8"/>
      <c r="I1843" s="8"/>
      <c r="J1843" s="72" t="s">
        <v>7823</v>
      </c>
      <c r="L1843" s="32" t="s">
        <v>7823</v>
      </c>
      <c r="M1843" s="8"/>
      <c r="N1843" s="8" t="s">
        <v>7823</v>
      </c>
      <c r="O1843" s="8" t="s">
        <v>7823</v>
      </c>
      <c r="P1843" s="8" t="s">
        <v>7823</v>
      </c>
      <c r="Q1843" s="16"/>
      <c r="R1843" s="16" t="s">
        <v>7823</v>
      </c>
      <c r="S1843" s="8" t="s">
        <v>7278</v>
      </c>
      <c r="V1843" s="8" t="s">
        <v>7823</v>
      </c>
      <c r="X1843" s="8"/>
      <c r="Y1843" s="22"/>
      <c r="AC1843" s="8">
        <f t="shared" si="335"/>
        <v>7</v>
      </c>
      <c r="AD1843" s="8">
        <f t="shared" si="340"/>
        <v>0</v>
      </c>
      <c r="AE1843" s="8">
        <f t="shared" si="341"/>
        <v>0</v>
      </c>
      <c r="AF1843" s="8">
        <f t="shared" si="338"/>
        <v>0</v>
      </c>
      <c r="AG1843" s="3">
        <f t="shared" si="339"/>
        <v>7</v>
      </c>
    </row>
    <row r="1844" spans="1:33">
      <c r="A1844" s="3" t="s">
        <v>9601</v>
      </c>
      <c r="B1844" s="3" t="s">
        <v>9609</v>
      </c>
      <c r="C1844" s="2" t="s">
        <v>8316</v>
      </c>
      <c r="D1844" s="2" t="s">
        <v>5043</v>
      </c>
      <c r="E1844" s="2" t="s">
        <v>5047</v>
      </c>
      <c r="F1844" s="3" t="s">
        <v>2243</v>
      </c>
      <c r="G1844" s="8" t="s">
        <v>7823</v>
      </c>
      <c r="H1844" s="8"/>
      <c r="I1844" s="8" t="s">
        <v>7823</v>
      </c>
      <c r="J1844" s="72" t="s">
        <v>7823</v>
      </c>
      <c r="L1844" s="32" t="s">
        <v>7823</v>
      </c>
      <c r="M1844" s="8"/>
      <c r="N1844" s="8" t="s">
        <v>7823</v>
      </c>
      <c r="O1844" s="8"/>
      <c r="P1844" s="8" t="s">
        <v>7823</v>
      </c>
      <c r="Q1844" s="16" t="s">
        <v>7823</v>
      </c>
      <c r="R1844" s="16" t="s">
        <v>7823</v>
      </c>
      <c r="S1844" s="8"/>
      <c r="T1844" s="16" t="s">
        <v>7823</v>
      </c>
      <c r="U1844" s="8" t="s">
        <v>7823</v>
      </c>
      <c r="V1844" s="8" t="s">
        <v>7823</v>
      </c>
      <c r="X1844" s="8"/>
      <c r="Y1844" s="22"/>
      <c r="AC1844" s="8">
        <f t="shared" si="335"/>
        <v>11</v>
      </c>
      <c r="AD1844" s="8">
        <f t="shared" si="340"/>
        <v>0</v>
      </c>
      <c r="AE1844" s="8">
        <f t="shared" si="341"/>
        <v>0</v>
      </c>
      <c r="AF1844" s="8">
        <f t="shared" si="338"/>
        <v>0</v>
      </c>
      <c r="AG1844" s="3">
        <f t="shared" si="339"/>
        <v>11</v>
      </c>
    </row>
    <row r="1845" spans="1:33">
      <c r="A1845" s="3" t="s">
        <v>9601</v>
      </c>
      <c r="B1845" s="3" t="s">
        <v>9609</v>
      </c>
      <c r="C1845" s="2" t="s">
        <v>8319</v>
      </c>
      <c r="D1845" s="2" t="s">
        <v>7353</v>
      </c>
      <c r="E1845" s="2" t="s">
        <v>5222</v>
      </c>
      <c r="F1845" s="3" t="s">
        <v>637</v>
      </c>
      <c r="H1845" s="8"/>
      <c r="I1845" s="8" t="s">
        <v>7823</v>
      </c>
      <c r="J1845" s="72" t="s">
        <v>7823</v>
      </c>
      <c r="L1845" s="32" t="s">
        <v>7823</v>
      </c>
      <c r="M1845" s="8"/>
      <c r="N1845" s="8" t="s">
        <v>7823</v>
      </c>
      <c r="O1845" s="8" t="s">
        <v>7823</v>
      </c>
      <c r="P1845" s="8" t="s">
        <v>7823</v>
      </c>
      <c r="Q1845" s="16"/>
      <c r="R1845" s="16" t="s">
        <v>7823</v>
      </c>
      <c r="S1845" s="8" t="s">
        <v>7823</v>
      </c>
      <c r="V1845" s="8" t="s">
        <v>7823</v>
      </c>
      <c r="X1845" s="8"/>
      <c r="Y1845" s="22"/>
      <c r="AC1845" s="8">
        <f t="shared" si="335"/>
        <v>9</v>
      </c>
      <c r="AD1845" s="8">
        <f t="shared" si="340"/>
        <v>0</v>
      </c>
      <c r="AE1845" s="8">
        <f t="shared" si="341"/>
        <v>0</v>
      </c>
      <c r="AF1845" s="8">
        <f t="shared" si="338"/>
        <v>0</v>
      </c>
      <c r="AG1845" s="3">
        <f t="shared" si="339"/>
        <v>9</v>
      </c>
    </row>
    <row r="1846" spans="1:33">
      <c r="A1846" s="3" t="s">
        <v>9601</v>
      </c>
      <c r="B1846" s="3" t="s">
        <v>9609</v>
      </c>
      <c r="C1846" s="2" t="s">
        <v>8879</v>
      </c>
      <c r="D1846" s="2" t="s">
        <v>4232</v>
      </c>
      <c r="E1846" s="2" t="s">
        <v>4710</v>
      </c>
      <c r="F1846" s="3" t="s">
        <v>907</v>
      </c>
      <c r="H1846" s="8"/>
      <c r="I1846" s="8" t="s">
        <v>7823</v>
      </c>
      <c r="L1846" s="32" t="s">
        <v>7823</v>
      </c>
      <c r="M1846" s="8"/>
      <c r="N1846" s="8" t="s">
        <v>7823</v>
      </c>
      <c r="O1846" s="8"/>
      <c r="Q1846" s="16"/>
      <c r="R1846" s="16" t="s">
        <v>7823</v>
      </c>
      <c r="S1846" s="8"/>
      <c r="V1846" s="8" t="s">
        <v>7823</v>
      </c>
      <c r="X1846" s="8"/>
      <c r="Y1846" s="22"/>
      <c r="AC1846" s="8">
        <f t="shared" ref="AC1846:AC1880" si="342">COUNTIF(G1846:Y1846,"X")+COUNTIF(G1846:Y1846, "X(e)")</f>
        <v>5</v>
      </c>
      <c r="AD1846" s="8">
        <f t="shared" si="340"/>
        <v>0</v>
      </c>
      <c r="AE1846" s="8">
        <f t="shared" si="341"/>
        <v>0</v>
      </c>
      <c r="AF1846" s="8">
        <f t="shared" si="338"/>
        <v>0</v>
      </c>
      <c r="AG1846" s="3">
        <f t="shared" ref="AG1846:AG1880" si="343">SUM(AC1846:AF1846)</f>
        <v>5</v>
      </c>
    </row>
    <row r="1847" spans="1:33">
      <c r="A1847" s="3" t="s">
        <v>9601</v>
      </c>
      <c r="B1847" s="3" t="s">
        <v>9609</v>
      </c>
      <c r="C1847" s="2" t="s">
        <v>8879</v>
      </c>
      <c r="D1847" s="2" t="s">
        <v>4554</v>
      </c>
      <c r="E1847" s="2" t="s">
        <v>4715</v>
      </c>
      <c r="F1847" s="3" t="s">
        <v>1656</v>
      </c>
      <c r="H1847" s="8"/>
      <c r="I1847" s="8" t="s">
        <v>7823</v>
      </c>
      <c r="J1847" s="72" t="s">
        <v>7823</v>
      </c>
      <c r="L1847" s="32" t="s">
        <v>7823</v>
      </c>
      <c r="M1847" s="8"/>
      <c r="N1847" s="8" t="s">
        <v>7823</v>
      </c>
      <c r="O1847" s="8" t="s">
        <v>7823</v>
      </c>
      <c r="P1847" s="8" t="s">
        <v>7823</v>
      </c>
      <c r="Q1847" s="16"/>
      <c r="R1847" s="16" t="s">
        <v>7823</v>
      </c>
      <c r="S1847" s="8" t="s">
        <v>7823</v>
      </c>
      <c r="V1847" s="8" t="s">
        <v>7823</v>
      </c>
      <c r="X1847" s="8"/>
      <c r="Y1847" s="22"/>
      <c r="AC1847" s="8">
        <f>COUNTIF(G1847:Y1847,"X")+COUNTIF(G1847:Y1847, "X(e)")</f>
        <v>9</v>
      </c>
      <c r="AD1847" s="8">
        <f>COUNTIF(G1847:Y1847,"NB")</f>
        <v>0</v>
      </c>
      <c r="AE1847" s="8">
        <f>COUNTIF(G1847:Y1847,"V")</f>
        <v>0</v>
      </c>
      <c r="AF1847" s="8">
        <f t="shared" si="338"/>
        <v>0</v>
      </c>
      <c r="AG1847" s="3">
        <f>SUM(AC1847:AF1847)</f>
        <v>9</v>
      </c>
    </row>
    <row r="1848" spans="1:33">
      <c r="A1848" s="3" t="s">
        <v>9601</v>
      </c>
      <c r="B1848" s="3" t="s">
        <v>9609</v>
      </c>
      <c r="C1848" s="2" t="s">
        <v>8879</v>
      </c>
      <c r="D1848" s="2" t="s">
        <v>4716</v>
      </c>
      <c r="E1848" s="2" t="s">
        <v>4711</v>
      </c>
      <c r="F1848" s="3" t="s">
        <v>1207</v>
      </c>
      <c r="H1848" s="8"/>
      <c r="I1848" s="8"/>
      <c r="L1848" s="32" t="s">
        <v>7823</v>
      </c>
      <c r="M1848" s="8"/>
      <c r="O1848" s="8"/>
      <c r="Q1848" s="16"/>
      <c r="S1848" s="8"/>
      <c r="V1848" s="8" t="s">
        <v>7823</v>
      </c>
      <c r="X1848" s="8"/>
      <c r="Y1848" s="22"/>
      <c r="AC1848" s="8">
        <f>COUNTIF(G1848:Y1848,"X")+COUNTIF(G1848:Y1848, "X(e)")</f>
        <v>2</v>
      </c>
      <c r="AD1848" s="8">
        <f>COUNTIF(G1848:Y1848,"NB")</f>
        <v>0</v>
      </c>
      <c r="AE1848" s="8">
        <f>COUNTIF(G1848:Y1848,"V")</f>
        <v>0</v>
      </c>
      <c r="AF1848" s="8">
        <f t="shared" si="338"/>
        <v>0</v>
      </c>
      <c r="AG1848" s="3">
        <f>SUM(AC1848:AF1848)</f>
        <v>2</v>
      </c>
    </row>
    <row r="1849" spans="1:33">
      <c r="A1849" s="3" t="s">
        <v>9601</v>
      </c>
      <c r="B1849" s="3" t="s">
        <v>9609</v>
      </c>
      <c r="C1849" s="2" t="s">
        <v>8879</v>
      </c>
      <c r="D1849" s="2" t="s">
        <v>6445</v>
      </c>
      <c r="E1849" s="2" t="s">
        <v>4225</v>
      </c>
      <c r="F1849" s="3" t="s">
        <v>773</v>
      </c>
      <c r="H1849" s="8"/>
      <c r="I1849" s="8" t="s">
        <v>7823</v>
      </c>
      <c r="J1849" s="72" t="s">
        <v>7823</v>
      </c>
      <c r="L1849" s="32" t="s">
        <v>7823</v>
      </c>
      <c r="M1849" s="8"/>
      <c r="N1849" s="8" t="s">
        <v>7823</v>
      </c>
      <c r="O1849" s="8" t="s">
        <v>7823</v>
      </c>
      <c r="P1849" s="8" t="s">
        <v>7823</v>
      </c>
      <c r="Q1849" s="16"/>
      <c r="R1849" s="16" t="s">
        <v>7823</v>
      </c>
      <c r="S1849" s="8" t="s">
        <v>7823</v>
      </c>
      <c r="T1849" s="16" t="s">
        <v>7823</v>
      </c>
      <c r="V1849" s="8" t="s">
        <v>7823</v>
      </c>
      <c r="X1849" s="8"/>
      <c r="Y1849" s="22"/>
      <c r="AC1849" s="8">
        <f t="shared" si="342"/>
        <v>10</v>
      </c>
      <c r="AD1849" s="8">
        <f t="shared" si="340"/>
        <v>0</v>
      </c>
      <c r="AE1849" s="8">
        <f t="shared" si="341"/>
        <v>0</v>
      </c>
      <c r="AF1849" s="8">
        <f t="shared" si="338"/>
        <v>0</v>
      </c>
      <c r="AG1849" s="3">
        <f t="shared" si="343"/>
        <v>10</v>
      </c>
    </row>
    <row r="1850" spans="1:33">
      <c r="A1850" s="3" t="s">
        <v>9601</v>
      </c>
      <c r="B1850" s="3" t="s">
        <v>9609</v>
      </c>
      <c r="C1850" s="2" t="s">
        <v>8879</v>
      </c>
      <c r="D1850" s="2" t="s">
        <v>9376</v>
      </c>
      <c r="E1850" s="2" t="s">
        <v>9378</v>
      </c>
      <c r="F1850" s="3" t="s">
        <v>9377</v>
      </c>
      <c r="G1850" s="8" t="s">
        <v>7823</v>
      </c>
      <c r="H1850" s="8"/>
      <c r="I1850" s="8"/>
      <c r="J1850" s="72" t="s">
        <v>7823</v>
      </c>
      <c r="L1850" s="32"/>
      <c r="M1850" s="8"/>
      <c r="O1850" s="8"/>
      <c r="P1850" s="8"/>
      <c r="Q1850" s="16" t="s">
        <v>7823</v>
      </c>
      <c r="S1850" s="8"/>
      <c r="V1850" s="8"/>
      <c r="X1850" s="8"/>
      <c r="Y1850" s="22"/>
      <c r="AC1850" s="8">
        <f t="shared" si="342"/>
        <v>3</v>
      </c>
      <c r="AD1850" s="8">
        <f t="shared" si="340"/>
        <v>0</v>
      </c>
      <c r="AE1850" s="8">
        <f t="shared" si="341"/>
        <v>0</v>
      </c>
      <c r="AF1850" s="8">
        <f t="shared" si="338"/>
        <v>0</v>
      </c>
      <c r="AG1850" s="3">
        <f t="shared" si="343"/>
        <v>3</v>
      </c>
    </row>
    <row r="1851" spans="1:33">
      <c r="A1851" s="3" t="s">
        <v>9601</v>
      </c>
      <c r="B1851" s="3" t="s">
        <v>9609</v>
      </c>
      <c r="C1851" s="2" t="s">
        <v>8722</v>
      </c>
      <c r="D1851" s="2" t="s">
        <v>5224</v>
      </c>
      <c r="E1851" s="2" t="s">
        <v>5045</v>
      </c>
      <c r="F1851" s="3" t="s">
        <v>2088</v>
      </c>
      <c r="H1851" s="8"/>
      <c r="I1851" s="8" t="s">
        <v>7823</v>
      </c>
      <c r="J1851" s="72" t="s">
        <v>7823</v>
      </c>
      <c r="L1851" s="32" t="s">
        <v>7823</v>
      </c>
      <c r="M1851" s="8"/>
      <c r="N1851" s="8" t="s">
        <v>7823</v>
      </c>
      <c r="O1851" s="8" t="s">
        <v>7823</v>
      </c>
      <c r="P1851" s="8" t="s">
        <v>7823</v>
      </c>
      <c r="Q1851" s="16"/>
      <c r="R1851" s="16" t="s">
        <v>7823</v>
      </c>
      <c r="S1851" s="8" t="s">
        <v>7823</v>
      </c>
      <c r="V1851" s="8" t="s">
        <v>7823</v>
      </c>
      <c r="X1851" s="8"/>
      <c r="Y1851" s="22"/>
      <c r="AC1851" s="8">
        <f t="shared" si="342"/>
        <v>9</v>
      </c>
      <c r="AD1851" s="8">
        <f t="shared" si="340"/>
        <v>0</v>
      </c>
      <c r="AE1851" s="8">
        <f t="shared" si="341"/>
        <v>0</v>
      </c>
      <c r="AF1851" s="8">
        <f t="shared" si="338"/>
        <v>0</v>
      </c>
      <c r="AG1851" s="3">
        <f t="shared" si="343"/>
        <v>9</v>
      </c>
    </row>
    <row r="1852" spans="1:33">
      <c r="A1852" s="3" t="s">
        <v>9601</v>
      </c>
      <c r="B1852" s="3" t="s">
        <v>9609</v>
      </c>
      <c r="C1852" s="2" t="s">
        <v>7649</v>
      </c>
      <c r="D1852" s="2" t="s">
        <v>4905</v>
      </c>
      <c r="E1852" s="2" t="s">
        <v>6085</v>
      </c>
      <c r="F1852" s="3" t="s">
        <v>1795</v>
      </c>
      <c r="H1852" s="8"/>
      <c r="I1852" s="8" t="s">
        <v>7823</v>
      </c>
      <c r="J1852" s="72" t="s">
        <v>7823</v>
      </c>
      <c r="L1852" s="32" t="s">
        <v>7823</v>
      </c>
      <c r="M1852" s="8"/>
      <c r="N1852" s="8" t="s">
        <v>7823</v>
      </c>
      <c r="O1852" s="8" t="s">
        <v>7823</v>
      </c>
      <c r="P1852" s="8" t="s">
        <v>7823</v>
      </c>
      <c r="Q1852" s="16"/>
      <c r="R1852" s="16" t="s">
        <v>7823</v>
      </c>
      <c r="S1852" s="8" t="s">
        <v>7823</v>
      </c>
      <c r="V1852" s="8" t="s">
        <v>7823</v>
      </c>
      <c r="X1852" s="8"/>
      <c r="Y1852" s="22"/>
      <c r="AC1852" s="8">
        <f t="shared" si="342"/>
        <v>9</v>
      </c>
      <c r="AD1852" s="8">
        <f t="shared" si="340"/>
        <v>0</v>
      </c>
      <c r="AE1852" s="8">
        <f t="shared" si="341"/>
        <v>0</v>
      </c>
      <c r="AF1852" s="8">
        <f t="shared" si="338"/>
        <v>0</v>
      </c>
      <c r="AG1852" s="3">
        <f t="shared" si="343"/>
        <v>9</v>
      </c>
    </row>
    <row r="1853" spans="1:33">
      <c r="A1853" s="3" t="s">
        <v>9601</v>
      </c>
      <c r="B1853" s="3" t="s">
        <v>9609</v>
      </c>
      <c r="C1853" s="2" t="s">
        <v>8978</v>
      </c>
      <c r="D1853" s="2" t="s">
        <v>7390</v>
      </c>
      <c r="E1853" s="2" t="s">
        <v>4739</v>
      </c>
      <c r="F1853" s="3" t="s">
        <v>1502</v>
      </c>
      <c r="H1853" s="8"/>
      <c r="I1853" s="8" t="s">
        <v>7823</v>
      </c>
      <c r="J1853" s="72" t="s">
        <v>7823</v>
      </c>
      <c r="L1853" s="32" t="s">
        <v>7823</v>
      </c>
      <c r="M1853" s="8"/>
      <c r="N1853" s="8" t="s">
        <v>7823</v>
      </c>
      <c r="O1853" s="8" t="s">
        <v>7823</v>
      </c>
      <c r="Q1853" s="16"/>
      <c r="R1853" s="16" t="s">
        <v>7823</v>
      </c>
      <c r="S1853" s="8"/>
      <c r="V1853" s="8" t="s">
        <v>7823</v>
      </c>
      <c r="X1853" s="8"/>
      <c r="Y1853" s="22"/>
      <c r="AC1853" s="8">
        <f t="shared" si="342"/>
        <v>7</v>
      </c>
      <c r="AD1853" s="8">
        <f t="shared" si="340"/>
        <v>0</v>
      </c>
      <c r="AE1853" s="8">
        <f t="shared" si="341"/>
        <v>0</v>
      </c>
      <c r="AF1853" s="8">
        <f t="shared" si="338"/>
        <v>0</v>
      </c>
      <c r="AG1853" s="3">
        <f t="shared" si="343"/>
        <v>7</v>
      </c>
    </row>
    <row r="1854" spans="1:33">
      <c r="A1854" s="3" t="s">
        <v>9601</v>
      </c>
      <c r="B1854" s="3" t="s">
        <v>9609</v>
      </c>
      <c r="C1854" s="2" t="s">
        <v>7966</v>
      </c>
      <c r="D1854" s="2" t="s">
        <v>7350</v>
      </c>
      <c r="E1854" s="2" t="s">
        <v>6258</v>
      </c>
      <c r="F1854" s="3" t="s">
        <v>1512</v>
      </c>
      <c r="H1854" s="8"/>
      <c r="I1854" s="8"/>
      <c r="L1854" s="32" t="s">
        <v>7823</v>
      </c>
      <c r="M1854" s="8"/>
      <c r="N1854" s="8" t="s">
        <v>7823</v>
      </c>
      <c r="O1854" s="8"/>
      <c r="Q1854" s="16"/>
      <c r="S1854" s="8"/>
      <c r="V1854" s="8" t="s">
        <v>7823</v>
      </c>
      <c r="X1854" s="8"/>
      <c r="Y1854" s="22"/>
      <c r="AC1854" s="8">
        <f t="shared" si="342"/>
        <v>3</v>
      </c>
      <c r="AD1854" s="8">
        <f t="shared" si="340"/>
        <v>0</v>
      </c>
      <c r="AE1854" s="8">
        <f t="shared" si="341"/>
        <v>0</v>
      </c>
      <c r="AF1854" s="8">
        <f t="shared" si="338"/>
        <v>0</v>
      </c>
      <c r="AG1854" s="3">
        <f t="shared" si="343"/>
        <v>3</v>
      </c>
    </row>
    <row r="1855" spans="1:33">
      <c r="A1855" s="3" t="s">
        <v>9601</v>
      </c>
      <c r="B1855" s="3" t="s">
        <v>9609</v>
      </c>
      <c r="C1855" s="2" t="s">
        <v>7966</v>
      </c>
      <c r="D1855" s="2" t="s">
        <v>6266</v>
      </c>
      <c r="E1855" s="2" t="s">
        <v>6087</v>
      </c>
      <c r="F1855" s="3" t="s">
        <v>1959</v>
      </c>
      <c r="H1855" s="8"/>
      <c r="I1855" s="8" t="s">
        <v>7823</v>
      </c>
      <c r="J1855" s="72" t="s">
        <v>7823</v>
      </c>
      <c r="L1855" s="32" t="s">
        <v>7823</v>
      </c>
      <c r="M1855" s="8"/>
      <c r="N1855" s="8" t="s">
        <v>7823</v>
      </c>
      <c r="O1855" s="8" t="s">
        <v>7823</v>
      </c>
      <c r="P1855" s="8" t="s">
        <v>7823</v>
      </c>
      <c r="Q1855" s="16"/>
      <c r="R1855" s="16" t="s">
        <v>7823</v>
      </c>
      <c r="S1855" s="8" t="s">
        <v>7823</v>
      </c>
      <c r="V1855" s="8" t="s">
        <v>7823</v>
      </c>
      <c r="X1855" s="8"/>
      <c r="Y1855" s="22"/>
      <c r="AC1855" s="8">
        <f t="shared" si="342"/>
        <v>9</v>
      </c>
      <c r="AD1855" s="8">
        <f t="shared" si="340"/>
        <v>0</v>
      </c>
      <c r="AE1855" s="8">
        <f t="shared" si="341"/>
        <v>0</v>
      </c>
      <c r="AF1855" s="8">
        <f t="shared" si="338"/>
        <v>0</v>
      </c>
      <c r="AG1855" s="3">
        <f t="shared" si="343"/>
        <v>9</v>
      </c>
    </row>
    <row r="1856" spans="1:33">
      <c r="A1856" s="3" t="s">
        <v>9601</v>
      </c>
      <c r="B1856" s="3" t="s">
        <v>9609</v>
      </c>
      <c r="C1856" s="2" t="s">
        <v>7966</v>
      </c>
      <c r="D1856" s="2" t="s">
        <v>5919</v>
      </c>
      <c r="E1856" s="2" t="s">
        <v>6603</v>
      </c>
      <c r="F1856" s="3" t="s">
        <v>1814</v>
      </c>
      <c r="G1856" s="8" t="s">
        <v>7823</v>
      </c>
      <c r="H1856" s="8"/>
      <c r="I1856" s="8" t="s">
        <v>7823</v>
      </c>
      <c r="J1856" s="72" t="s">
        <v>7823</v>
      </c>
      <c r="L1856" s="32" t="s">
        <v>7823</v>
      </c>
      <c r="M1856" s="8"/>
      <c r="N1856" s="8" t="s">
        <v>7823</v>
      </c>
      <c r="O1856" s="8" t="s">
        <v>7823</v>
      </c>
      <c r="P1856" s="8" t="s">
        <v>7823</v>
      </c>
      <c r="Q1856" s="16" t="s">
        <v>7823</v>
      </c>
      <c r="R1856" s="16" t="s">
        <v>7823</v>
      </c>
      <c r="S1856" s="8" t="s">
        <v>7823</v>
      </c>
      <c r="V1856" s="8" t="s">
        <v>7823</v>
      </c>
      <c r="X1856" s="8"/>
      <c r="Y1856" s="22"/>
      <c r="AC1856" s="8">
        <f t="shared" si="342"/>
        <v>11</v>
      </c>
      <c r="AD1856" s="8">
        <f t="shared" si="340"/>
        <v>0</v>
      </c>
      <c r="AE1856" s="8">
        <f t="shared" si="341"/>
        <v>0</v>
      </c>
      <c r="AF1856" s="8">
        <f t="shared" si="338"/>
        <v>0</v>
      </c>
      <c r="AG1856" s="3">
        <f t="shared" si="343"/>
        <v>11</v>
      </c>
    </row>
    <row r="1857" spans="1:33">
      <c r="A1857" s="3" t="s">
        <v>9601</v>
      </c>
      <c r="B1857" s="3" t="s">
        <v>9609</v>
      </c>
      <c r="C1857" s="2" t="s">
        <v>7966</v>
      </c>
      <c r="D1857" s="2" t="s">
        <v>6431</v>
      </c>
      <c r="E1857" s="2" t="s">
        <v>6259</v>
      </c>
      <c r="F1857" s="3" t="s">
        <v>1968</v>
      </c>
      <c r="H1857" s="8"/>
      <c r="I1857" s="8"/>
      <c r="J1857" s="73" t="s">
        <v>8991</v>
      </c>
      <c r="L1857" s="32"/>
      <c r="M1857" s="8"/>
      <c r="O1857" s="8"/>
      <c r="Q1857" s="16"/>
      <c r="S1857" s="8"/>
      <c r="V1857" s="8"/>
      <c r="X1857" s="8"/>
      <c r="Y1857" s="22"/>
      <c r="AC1857" s="8">
        <f t="shared" si="342"/>
        <v>1</v>
      </c>
      <c r="AD1857" s="8">
        <f t="shared" si="340"/>
        <v>0</v>
      </c>
      <c r="AE1857" s="8">
        <f t="shared" si="341"/>
        <v>0</v>
      </c>
      <c r="AF1857" s="8">
        <f t="shared" si="338"/>
        <v>0</v>
      </c>
      <c r="AG1857" s="3">
        <f t="shared" si="343"/>
        <v>1</v>
      </c>
    </row>
    <row r="1858" spans="1:33">
      <c r="A1858" s="3" t="s">
        <v>9601</v>
      </c>
      <c r="B1858" s="3" t="s">
        <v>9609</v>
      </c>
      <c r="C1858" s="2" t="s">
        <v>7966</v>
      </c>
      <c r="D1858" s="2" t="s">
        <v>6430</v>
      </c>
      <c r="E1858" s="2" t="s">
        <v>6260</v>
      </c>
      <c r="F1858" s="3" t="s">
        <v>2410</v>
      </c>
      <c r="G1858" s="8" t="s">
        <v>7823</v>
      </c>
      <c r="H1858" s="8"/>
      <c r="I1858" s="8"/>
      <c r="J1858" s="72" t="s">
        <v>7823</v>
      </c>
      <c r="L1858" s="32"/>
      <c r="M1858" s="8"/>
      <c r="O1858" s="8"/>
      <c r="Q1858" s="16" t="s">
        <v>7823</v>
      </c>
      <c r="S1858" s="8"/>
      <c r="U1858" s="16" t="s">
        <v>7823</v>
      </c>
      <c r="V1858" s="8"/>
      <c r="X1858" s="8"/>
      <c r="Y1858" s="22"/>
      <c r="AC1858" s="8">
        <f t="shared" si="342"/>
        <v>4</v>
      </c>
      <c r="AD1858" s="8">
        <f t="shared" si="340"/>
        <v>0</v>
      </c>
      <c r="AE1858" s="8">
        <f t="shared" si="341"/>
        <v>0</v>
      </c>
      <c r="AF1858" s="8">
        <f t="shared" si="338"/>
        <v>0</v>
      </c>
      <c r="AG1858" s="3">
        <f t="shared" si="343"/>
        <v>4</v>
      </c>
    </row>
    <row r="1859" spans="1:33">
      <c r="A1859" s="3" t="s">
        <v>9601</v>
      </c>
      <c r="B1859" s="3" t="s">
        <v>9609</v>
      </c>
      <c r="C1859" s="2" t="s">
        <v>8729</v>
      </c>
      <c r="D1859" s="2" t="s">
        <v>5223</v>
      </c>
      <c r="E1859" s="2" t="s">
        <v>5392</v>
      </c>
      <c r="F1859" s="3" t="s">
        <v>797</v>
      </c>
      <c r="H1859" s="8"/>
      <c r="I1859" s="8" t="s">
        <v>7823</v>
      </c>
      <c r="J1859" s="72" t="s">
        <v>7823</v>
      </c>
      <c r="L1859" s="32" t="s">
        <v>7823</v>
      </c>
      <c r="M1859" s="8"/>
      <c r="N1859" s="8" t="s">
        <v>7823</v>
      </c>
      <c r="O1859" s="8"/>
      <c r="Q1859" s="16"/>
      <c r="R1859" s="16" t="s">
        <v>7823</v>
      </c>
      <c r="S1859" s="8"/>
      <c r="V1859" s="8"/>
      <c r="X1859" s="8"/>
      <c r="Y1859" s="22"/>
      <c r="AC1859" s="8">
        <f t="shared" si="342"/>
        <v>5</v>
      </c>
      <c r="AD1859" s="8">
        <f t="shared" si="340"/>
        <v>0</v>
      </c>
      <c r="AE1859" s="8">
        <f t="shared" si="341"/>
        <v>0</v>
      </c>
      <c r="AF1859" s="8">
        <f t="shared" si="338"/>
        <v>0</v>
      </c>
      <c r="AG1859" s="3">
        <f t="shared" si="343"/>
        <v>5</v>
      </c>
    </row>
    <row r="1860" spans="1:33">
      <c r="A1860" s="3" t="s">
        <v>9601</v>
      </c>
      <c r="B1860" s="3" t="s">
        <v>9609</v>
      </c>
      <c r="C1860" s="2" t="s">
        <v>8729</v>
      </c>
      <c r="D1860" s="2" t="s">
        <v>4888</v>
      </c>
      <c r="E1860" s="2" t="s">
        <v>5050</v>
      </c>
      <c r="F1860" s="3" t="s">
        <v>1076</v>
      </c>
      <c r="H1860" s="8"/>
      <c r="I1860" s="8"/>
      <c r="J1860" s="72" t="s">
        <v>7823</v>
      </c>
      <c r="L1860" s="32"/>
      <c r="M1860" s="8"/>
      <c r="O1860" s="8" t="s">
        <v>7823</v>
      </c>
      <c r="P1860" s="8" t="s">
        <v>7823</v>
      </c>
      <c r="Q1860" s="16"/>
      <c r="S1860" s="8" t="s">
        <v>7823</v>
      </c>
      <c r="V1860" s="8" t="s">
        <v>7823</v>
      </c>
      <c r="X1860" s="8"/>
      <c r="Y1860" s="22"/>
      <c r="AC1860" s="8">
        <f t="shared" si="342"/>
        <v>5</v>
      </c>
      <c r="AD1860" s="8">
        <f t="shared" si="340"/>
        <v>0</v>
      </c>
      <c r="AE1860" s="8">
        <f t="shared" si="341"/>
        <v>0</v>
      </c>
      <c r="AF1860" s="8">
        <f t="shared" si="338"/>
        <v>0</v>
      </c>
      <c r="AG1860" s="3">
        <f t="shared" si="343"/>
        <v>5</v>
      </c>
    </row>
    <row r="1861" spans="1:33">
      <c r="A1861" s="3" t="s">
        <v>9601</v>
      </c>
      <c r="B1861" s="3" t="s">
        <v>9609</v>
      </c>
      <c r="C1861" s="2" t="s">
        <v>8729</v>
      </c>
      <c r="D1861" s="2" t="s">
        <v>4824</v>
      </c>
      <c r="E1861" s="2" t="s">
        <v>10478</v>
      </c>
      <c r="F1861" s="3" t="s">
        <v>10479</v>
      </c>
      <c r="H1861" s="8"/>
      <c r="I1861" s="8" t="s">
        <v>7823</v>
      </c>
      <c r="J1861" s="72" t="s">
        <v>7823</v>
      </c>
      <c r="L1861" s="32"/>
      <c r="M1861" s="8"/>
      <c r="O1861" s="8"/>
      <c r="P1861" s="8"/>
      <c r="Q1861" s="16"/>
      <c r="S1861" s="8"/>
      <c r="V1861" s="8"/>
      <c r="X1861" s="8"/>
      <c r="Y1861" s="22"/>
      <c r="AC1861" s="8">
        <f t="shared" si="342"/>
        <v>2</v>
      </c>
      <c r="AD1861" s="8">
        <f t="shared" si="340"/>
        <v>0</v>
      </c>
      <c r="AE1861" s="8">
        <f t="shared" si="341"/>
        <v>0</v>
      </c>
      <c r="AF1861" s="8">
        <f t="shared" si="338"/>
        <v>0</v>
      </c>
      <c r="AG1861" s="3">
        <f t="shared" si="343"/>
        <v>2</v>
      </c>
    </row>
    <row r="1862" spans="1:33">
      <c r="A1862" s="3" t="s">
        <v>9601</v>
      </c>
      <c r="B1862" s="3" t="s">
        <v>9609</v>
      </c>
      <c r="C1862" s="2" t="s">
        <v>8784</v>
      </c>
      <c r="D1862" s="2" t="s">
        <v>5228</v>
      </c>
      <c r="E1862" s="2" t="s">
        <v>5051</v>
      </c>
      <c r="F1862" s="3" t="s">
        <v>1077</v>
      </c>
      <c r="H1862" s="8"/>
      <c r="I1862" s="8" t="s">
        <v>7823</v>
      </c>
      <c r="J1862" s="72" t="s">
        <v>7823</v>
      </c>
      <c r="L1862" s="32" t="s">
        <v>7823</v>
      </c>
      <c r="M1862" s="8"/>
      <c r="N1862" s="8" t="s">
        <v>7823</v>
      </c>
      <c r="O1862" s="8"/>
      <c r="P1862" s="8" t="s">
        <v>7823</v>
      </c>
      <c r="Q1862" s="16"/>
      <c r="R1862" s="16" t="s">
        <v>7823</v>
      </c>
      <c r="S1862" s="8" t="s">
        <v>7823</v>
      </c>
      <c r="V1862" s="8" t="s">
        <v>7823</v>
      </c>
      <c r="X1862" s="8"/>
      <c r="Y1862" s="22"/>
      <c r="AC1862" s="8">
        <f t="shared" si="342"/>
        <v>8</v>
      </c>
      <c r="AD1862" s="8">
        <f t="shared" si="340"/>
        <v>0</v>
      </c>
      <c r="AE1862" s="8">
        <f t="shared" si="341"/>
        <v>0</v>
      </c>
      <c r="AF1862" s="8">
        <f t="shared" si="338"/>
        <v>0</v>
      </c>
      <c r="AG1862" s="3">
        <f t="shared" si="343"/>
        <v>8</v>
      </c>
    </row>
    <row r="1863" spans="1:33">
      <c r="A1863" s="3" t="s">
        <v>9601</v>
      </c>
      <c r="B1863" s="3" t="s">
        <v>9609</v>
      </c>
      <c r="C1863" s="2" t="s">
        <v>8784</v>
      </c>
      <c r="D1863" s="2" t="s">
        <v>5052</v>
      </c>
      <c r="E1863" s="2" t="s">
        <v>5053</v>
      </c>
      <c r="F1863" s="3" t="s">
        <v>669</v>
      </c>
      <c r="H1863" s="8"/>
      <c r="I1863" s="8"/>
      <c r="J1863" s="73" t="s">
        <v>8991</v>
      </c>
      <c r="L1863" s="32"/>
      <c r="M1863" s="8"/>
      <c r="O1863" s="8"/>
      <c r="Q1863" s="16"/>
      <c r="S1863" s="8"/>
      <c r="V1863" s="8"/>
      <c r="X1863" s="8"/>
      <c r="Y1863" s="22"/>
      <c r="AC1863" s="8">
        <f t="shared" si="342"/>
        <v>1</v>
      </c>
      <c r="AD1863" s="8">
        <f t="shared" si="340"/>
        <v>0</v>
      </c>
      <c r="AE1863" s="8">
        <f t="shared" si="341"/>
        <v>0</v>
      </c>
      <c r="AF1863" s="8">
        <f t="shared" si="338"/>
        <v>0</v>
      </c>
      <c r="AG1863" s="3">
        <f t="shared" si="343"/>
        <v>1</v>
      </c>
    </row>
    <row r="1864" spans="1:33">
      <c r="A1864" s="3" t="s">
        <v>9601</v>
      </c>
      <c r="B1864" s="3" t="s">
        <v>9609</v>
      </c>
      <c r="C1864" s="2" t="s">
        <v>8784</v>
      </c>
      <c r="D1864" s="2" t="s">
        <v>7091</v>
      </c>
      <c r="E1864" s="2" t="s">
        <v>6088</v>
      </c>
      <c r="F1864" s="3" t="s">
        <v>936</v>
      </c>
      <c r="G1864" s="8" t="s">
        <v>7823</v>
      </c>
      <c r="H1864" s="8"/>
      <c r="I1864" s="8"/>
      <c r="J1864" s="72" t="s">
        <v>7823</v>
      </c>
      <c r="L1864" s="32"/>
      <c r="M1864" s="8"/>
      <c r="O1864" s="8"/>
      <c r="Q1864" s="16" t="s">
        <v>7823</v>
      </c>
      <c r="S1864" s="8"/>
      <c r="V1864" s="8"/>
      <c r="X1864" s="8"/>
      <c r="Y1864" s="22"/>
      <c r="AC1864" s="8">
        <f t="shared" si="342"/>
        <v>3</v>
      </c>
      <c r="AD1864" s="8">
        <f t="shared" si="340"/>
        <v>0</v>
      </c>
      <c r="AE1864" s="8">
        <f t="shared" si="341"/>
        <v>0</v>
      </c>
      <c r="AF1864" s="8">
        <f t="shared" si="338"/>
        <v>0</v>
      </c>
      <c r="AG1864" s="3">
        <f t="shared" si="343"/>
        <v>3</v>
      </c>
    </row>
    <row r="1865" spans="1:33">
      <c r="A1865" s="3" t="s">
        <v>9601</v>
      </c>
      <c r="B1865" s="3" t="s">
        <v>9609</v>
      </c>
      <c r="C1865" s="2" t="s">
        <v>8784</v>
      </c>
      <c r="D1865" s="2" t="s">
        <v>6831</v>
      </c>
      <c r="E1865" s="2" t="s">
        <v>6261</v>
      </c>
      <c r="F1865" s="3" t="s">
        <v>1220</v>
      </c>
      <c r="G1865" s="8" t="s">
        <v>7823</v>
      </c>
      <c r="H1865" s="8"/>
      <c r="I1865" s="8" t="s">
        <v>7823</v>
      </c>
      <c r="J1865" s="72" t="s">
        <v>7823</v>
      </c>
      <c r="L1865" s="32"/>
      <c r="M1865" s="8"/>
      <c r="O1865" s="8"/>
      <c r="Q1865" s="16" t="s">
        <v>7823</v>
      </c>
      <c r="S1865" s="8"/>
      <c r="V1865" s="8"/>
      <c r="X1865" s="8"/>
      <c r="Y1865" s="22"/>
      <c r="AC1865" s="8">
        <f t="shared" si="342"/>
        <v>4</v>
      </c>
      <c r="AD1865" s="8">
        <f t="shared" si="340"/>
        <v>0</v>
      </c>
      <c r="AE1865" s="8">
        <f t="shared" si="341"/>
        <v>0</v>
      </c>
      <c r="AF1865" s="8">
        <f t="shared" si="338"/>
        <v>0</v>
      </c>
      <c r="AG1865" s="3">
        <f t="shared" si="343"/>
        <v>4</v>
      </c>
    </row>
    <row r="1866" spans="1:33">
      <c r="A1866" s="3" t="s">
        <v>9601</v>
      </c>
      <c r="B1866" s="3" t="s">
        <v>9609</v>
      </c>
      <c r="C1866" s="2" t="s">
        <v>8266</v>
      </c>
      <c r="D1866" s="2" t="s">
        <v>7740</v>
      </c>
      <c r="E1866" s="2" t="s">
        <v>6777</v>
      </c>
      <c r="F1866" s="3" t="s">
        <v>1839</v>
      </c>
      <c r="H1866" s="8"/>
      <c r="I1866" s="8" t="s">
        <v>7823</v>
      </c>
      <c r="J1866" s="72" t="s">
        <v>7823</v>
      </c>
      <c r="L1866" s="32" t="s">
        <v>7823</v>
      </c>
      <c r="M1866" s="8"/>
      <c r="N1866" s="8" t="s">
        <v>7823</v>
      </c>
      <c r="O1866" s="8" t="s">
        <v>7823</v>
      </c>
      <c r="P1866" s="8" t="s">
        <v>7823</v>
      </c>
      <c r="Q1866" s="16"/>
      <c r="R1866" s="16" t="s">
        <v>7823</v>
      </c>
      <c r="S1866" s="8" t="s">
        <v>7823</v>
      </c>
      <c r="V1866" s="8" t="s">
        <v>7823</v>
      </c>
      <c r="X1866" s="8"/>
      <c r="Y1866" s="22"/>
      <c r="AC1866" s="8">
        <f t="shared" si="342"/>
        <v>9</v>
      </c>
      <c r="AD1866" s="8">
        <f t="shared" si="340"/>
        <v>0</v>
      </c>
      <c r="AE1866" s="8">
        <f t="shared" si="341"/>
        <v>0</v>
      </c>
      <c r="AF1866" s="8">
        <f t="shared" si="338"/>
        <v>0</v>
      </c>
      <c r="AG1866" s="3">
        <f t="shared" si="343"/>
        <v>9</v>
      </c>
    </row>
    <row r="1867" spans="1:33">
      <c r="A1867" s="3" t="s">
        <v>9601</v>
      </c>
      <c r="B1867" s="3" t="s">
        <v>9609</v>
      </c>
      <c r="C1867" s="66" t="s">
        <v>8266</v>
      </c>
      <c r="D1867" s="66" t="s">
        <v>7262</v>
      </c>
      <c r="E1867" s="66" t="s">
        <v>6101</v>
      </c>
      <c r="F1867" s="67" t="s">
        <v>10469</v>
      </c>
      <c r="H1867" s="8"/>
      <c r="I1867" s="8"/>
      <c r="J1867" s="73" t="s">
        <v>8991</v>
      </c>
      <c r="L1867" s="32"/>
      <c r="M1867" s="8"/>
      <c r="O1867" s="8"/>
      <c r="P1867" s="8"/>
      <c r="Q1867" s="16"/>
      <c r="S1867" s="8"/>
      <c r="V1867" s="8"/>
      <c r="X1867" s="8"/>
      <c r="Y1867" s="22"/>
      <c r="AC1867" s="8">
        <f t="shared" si="342"/>
        <v>1</v>
      </c>
      <c r="AD1867" s="8">
        <f t="shared" si="340"/>
        <v>0</v>
      </c>
      <c r="AE1867" s="8">
        <f t="shared" si="341"/>
        <v>0</v>
      </c>
      <c r="AF1867" s="8">
        <f t="shared" si="338"/>
        <v>0</v>
      </c>
      <c r="AG1867" s="3">
        <f t="shared" si="343"/>
        <v>1</v>
      </c>
    </row>
    <row r="1868" spans="1:33">
      <c r="A1868" s="3" t="s">
        <v>9601</v>
      </c>
      <c r="B1868" s="3" t="s">
        <v>9609</v>
      </c>
      <c r="C1868" s="2" t="s">
        <v>8266</v>
      </c>
      <c r="D1868" s="2" t="s">
        <v>7262</v>
      </c>
      <c r="E1868" s="2" t="s">
        <v>6101</v>
      </c>
      <c r="F1868" s="3" t="s">
        <v>2141</v>
      </c>
      <c r="G1868" s="8" t="s">
        <v>7823</v>
      </c>
      <c r="H1868" s="8"/>
      <c r="I1868" s="8"/>
      <c r="J1868" s="72" t="s">
        <v>7823</v>
      </c>
      <c r="L1868" s="32"/>
      <c r="M1868" s="8"/>
      <c r="O1868" s="8"/>
      <c r="Q1868" s="16" t="s">
        <v>7823</v>
      </c>
      <c r="S1868" s="8"/>
      <c r="V1868" s="8"/>
      <c r="X1868" s="8"/>
      <c r="Y1868" s="22"/>
      <c r="AC1868" s="8">
        <f t="shared" si="342"/>
        <v>3</v>
      </c>
      <c r="AD1868" s="8">
        <f t="shared" si="340"/>
        <v>0</v>
      </c>
      <c r="AE1868" s="8">
        <f t="shared" si="341"/>
        <v>0</v>
      </c>
      <c r="AF1868" s="8">
        <f t="shared" si="338"/>
        <v>0</v>
      </c>
      <c r="AG1868" s="3">
        <f t="shared" si="343"/>
        <v>3</v>
      </c>
    </row>
    <row r="1869" spans="1:33">
      <c r="A1869" s="3" t="s">
        <v>9601</v>
      </c>
      <c r="B1869" s="3" t="s">
        <v>9609</v>
      </c>
      <c r="C1869" s="2" t="s">
        <v>8266</v>
      </c>
      <c r="D1869" s="2" t="s">
        <v>5590</v>
      </c>
      <c r="E1869" s="2" t="s">
        <v>5611</v>
      </c>
      <c r="F1869" s="3" t="s">
        <v>1843</v>
      </c>
      <c r="H1869" s="8"/>
      <c r="I1869" s="8"/>
      <c r="J1869" s="72" t="s">
        <v>7823</v>
      </c>
      <c r="L1869" s="32"/>
      <c r="M1869" s="8"/>
      <c r="O1869" s="8" t="s">
        <v>7823</v>
      </c>
      <c r="P1869" s="8" t="s">
        <v>7823</v>
      </c>
      <c r="Q1869" s="16"/>
      <c r="S1869" s="8" t="s">
        <v>7823</v>
      </c>
      <c r="V1869" s="8" t="s">
        <v>7823</v>
      </c>
      <c r="X1869" s="8"/>
      <c r="Y1869" s="22"/>
      <c r="AC1869" s="8">
        <f>COUNTIF(G1869:Y1869,"X")+COUNTIF(G1869:Y1869, "X(e)")</f>
        <v>5</v>
      </c>
      <c r="AD1869" s="8">
        <f>COUNTIF(G1869:Y1869,"NB")</f>
        <v>0</v>
      </c>
      <c r="AE1869" s="8">
        <f>COUNTIF(G1869:Y1869,"V")</f>
        <v>0</v>
      </c>
      <c r="AF1869" s="8">
        <f t="shared" si="338"/>
        <v>0</v>
      </c>
      <c r="AG1869" s="3">
        <f>SUM(AC1869:AF1869)</f>
        <v>5</v>
      </c>
    </row>
    <row r="1870" spans="1:33">
      <c r="A1870" s="3" t="s">
        <v>9601</v>
      </c>
      <c r="B1870" s="3" t="s">
        <v>9609</v>
      </c>
      <c r="C1870" s="2" t="s">
        <v>8266</v>
      </c>
      <c r="D1870" s="2" t="s">
        <v>7402</v>
      </c>
      <c r="E1870" s="2" t="s">
        <v>5101</v>
      </c>
      <c r="F1870" s="3" t="s">
        <v>2142</v>
      </c>
      <c r="H1870" s="8"/>
      <c r="I1870" s="8" t="s">
        <v>7823</v>
      </c>
      <c r="J1870" s="72" t="s">
        <v>7823</v>
      </c>
      <c r="L1870" s="32" t="s">
        <v>7823</v>
      </c>
      <c r="M1870" s="8"/>
      <c r="N1870" s="8" t="s">
        <v>7823</v>
      </c>
      <c r="O1870" s="8"/>
      <c r="Q1870" s="16"/>
      <c r="R1870" s="16" t="s">
        <v>7823</v>
      </c>
      <c r="S1870" s="8"/>
      <c r="V1870" s="8" t="s">
        <v>7823</v>
      </c>
      <c r="X1870" s="8"/>
      <c r="Y1870" s="22"/>
      <c r="AC1870" s="8">
        <f t="shared" si="342"/>
        <v>6</v>
      </c>
      <c r="AD1870" s="8">
        <f t="shared" si="340"/>
        <v>0</v>
      </c>
      <c r="AE1870" s="8">
        <f t="shared" si="341"/>
        <v>0</v>
      </c>
      <c r="AF1870" s="8">
        <f t="shared" ref="AF1870:AF1936" si="344">COUNTIF(G1870:Z1870,"IN")</f>
        <v>0</v>
      </c>
      <c r="AG1870" s="3">
        <f t="shared" si="343"/>
        <v>6</v>
      </c>
    </row>
    <row r="1871" spans="1:33">
      <c r="A1871" s="3" t="s">
        <v>9601</v>
      </c>
      <c r="B1871" s="3" t="s">
        <v>9609</v>
      </c>
      <c r="C1871" s="2" t="s">
        <v>8266</v>
      </c>
      <c r="D1871" s="2" t="s">
        <v>8410</v>
      </c>
      <c r="E1871" s="2" t="s">
        <v>5586</v>
      </c>
      <c r="F1871" s="3" t="s">
        <v>1991</v>
      </c>
      <c r="H1871" s="8"/>
      <c r="I1871" s="8" t="s">
        <v>7823</v>
      </c>
      <c r="J1871" s="72" t="s">
        <v>7823</v>
      </c>
      <c r="L1871" s="32" t="s">
        <v>7823</v>
      </c>
      <c r="M1871" s="8"/>
      <c r="N1871" s="8" t="s">
        <v>7823</v>
      </c>
      <c r="O1871" s="8"/>
      <c r="Q1871" s="16"/>
      <c r="R1871" s="16" t="s">
        <v>7823</v>
      </c>
      <c r="S1871" s="8"/>
      <c r="V1871" s="8"/>
      <c r="X1871" s="8"/>
      <c r="Y1871" s="22"/>
      <c r="AC1871" s="8">
        <f t="shared" si="342"/>
        <v>5</v>
      </c>
      <c r="AD1871" s="8">
        <f t="shared" si="340"/>
        <v>0</v>
      </c>
      <c r="AE1871" s="8">
        <f t="shared" si="341"/>
        <v>0</v>
      </c>
      <c r="AF1871" s="8">
        <f t="shared" si="344"/>
        <v>0</v>
      </c>
      <c r="AG1871" s="3">
        <f t="shared" si="343"/>
        <v>5</v>
      </c>
    </row>
    <row r="1872" spans="1:33">
      <c r="A1872" s="3" t="s">
        <v>9601</v>
      </c>
      <c r="B1872" s="3" t="s">
        <v>9609</v>
      </c>
      <c r="C1872" s="2" t="s">
        <v>8266</v>
      </c>
      <c r="D1872" s="2" t="s">
        <v>7228</v>
      </c>
      <c r="E1872" s="2" t="s">
        <v>5589</v>
      </c>
      <c r="F1872" s="3" t="s">
        <v>1689</v>
      </c>
      <c r="H1872" s="8"/>
      <c r="I1872" s="8"/>
      <c r="J1872" s="73" t="s">
        <v>8991</v>
      </c>
      <c r="L1872" s="32"/>
      <c r="M1872" s="8"/>
      <c r="O1872" s="8"/>
      <c r="Q1872" s="16"/>
      <c r="S1872" s="8"/>
      <c r="V1872" s="8"/>
      <c r="X1872" s="8"/>
      <c r="Y1872" s="22"/>
      <c r="AC1872" s="8">
        <f t="shared" si="342"/>
        <v>1</v>
      </c>
      <c r="AD1872" s="8">
        <f t="shared" ref="AD1872:AD1907" si="345">COUNTIF(G1872:Y1872,"NB")</f>
        <v>0</v>
      </c>
      <c r="AE1872" s="8">
        <f t="shared" ref="AE1872:AE1907" si="346">COUNTIF(G1872:Y1872,"V")</f>
        <v>0</v>
      </c>
      <c r="AF1872" s="8">
        <f t="shared" si="344"/>
        <v>0</v>
      </c>
      <c r="AG1872" s="3">
        <f t="shared" si="343"/>
        <v>1</v>
      </c>
    </row>
    <row r="1873" spans="1:33">
      <c r="A1873" s="3" t="s">
        <v>9601</v>
      </c>
      <c r="B1873" s="3" t="s">
        <v>9609</v>
      </c>
      <c r="C1873" s="2" t="s">
        <v>8266</v>
      </c>
      <c r="D1873" s="2" t="s">
        <v>6108</v>
      </c>
      <c r="E1873" s="2" t="s">
        <v>6109</v>
      </c>
      <c r="F1873" s="3" t="s">
        <v>1840</v>
      </c>
      <c r="H1873" s="8"/>
      <c r="I1873" s="8"/>
      <c r="L1873" s="32" t="s">
        <v>7823</v>
      </c>
      <c r="M1873" s="8"/>
      <c r="O1873" s="8"/>
      <c r="Q1873" s="16"/>
      <c r="S1873" s="8"/>
      <c r="T1873" s="16" t="s">
        <v>7823</v>
      </c>
      <c r="V1873" s="8" t="s">
        <v>7823</v>
      </c>
      <c r="X1873" s="8"/>
      <c r="Y1873" s="22"/>
      <c r="AC1873" s="8">
        <f t="shared" si="342"/>
        <v>3</v>
      </c>
      <c r="AD1873" s="8">
        <f t="shared" si="345"/>
        <v>0</v>
      </c>
      <c r="AE1873" s="8">
        <f t="shared" si="346"/>
        <v>0</v>
      </c>
      <c r="AF1873" s="8">
        <f t="shared" si="344"/>
        <v>0</v>
      </c>
      <c r="AG1873" s="3">
        <f t="shared" si="343"/>
        <v>3</v>
      </c>
    </row>
    <row r="1874" spans="1:33">
      <c r="A1874" s="3" t="s">
        <v>9601</v>
      </c>
      <c r="B1874" s="3" t="s">
        <v>9609</v>
      </c>
      <c r="C1874" s="2" t="s">
        <v>8266</v>
      </c>
      <c r="D1874" s="2" t="s">
        <v>7006</v>
      </c>
      <c r="E1874" s="2" t="s">
        <v>4943</v>
      </c>
      <c r="F1874" s="3" t="s">
        <v>1535</v>
      </c>
      <c r="H1874" s="8"/>
      <c r="I1874" s="8" t="s">
        <v>7823</v>
      </c>
      <c r="J1874" s="72" t="s">
        <v>7823</v>
      </c>
      <c r="L1874" s="32" t="s">
        <v>7823</v>
      </c>
      <c r="M1874" s="8"/>
      <c r="N1874" s="8" t="s">
        <v>7823</v>
      </c>
      <c r="O1874" s="8" t="s">
        <v>7823</v>
      </c>
      <c r="P1874" s="8" t="s">
        <v>7823</v>
      </c>
      <c r="Q1874" s="16"/>
      <c r="R1874" s="16" t="s">
        <v>7823</v>
      </c>
      <c r="S1874" s="8" t="s">
        <v>7823</v>
      </c>
      <c r="V1874" s="8" t="s">
        <v>7823</v>
      </c>
      <c r="X1874" s="8"/>
      <c r="Y1874" s="22"/>
      <c r="AC1874" s="8">
        <f t="shared" si="342"/>
        <v>9</v>
      </c>
      <c r="AD1874" s="8">
        <f t="shared" si="345"/>
        <v>0</v>
      </c>
      <c r="AE1874" s="8">
        <f t="shared" si="346"/>
        <v>0</v>
      </c>
      <c r="AF1874" s="8">
        <f t="shared" si="344"/>
        <v>0</v>
      </c>
      <c r="AG1874" s="3">
        <f t="shared" si="343"/>
        <v>9</v>
      </c>
    </row>
    <row r="1875" spans="1:33">
      <c r="A1875" s="3" t="s">
        <v>9601</v>
      </c>
      <c r="B1875" s="3" t="s">
        <v>9609</v>
      </c>
      <c r="C1875" s="2" t="s">
        <v>8266</v>
      </c>
      <c r="D1875" s="2" t="s">
        <v>4944</v>
      </c>
      <c r="E1875" s="2" t="s">
        <v>6456</v>
      </c>
      <c r="F1875" s="3" t="s">
        <v>1998</v>
      </c>
      <c r="H1875" s="8"/>
      <c r="I1875" s="8"/>
      <c r="L1875" s="32" t="s">
        <v>7823</v>
      </c>
      <c r="M1875" s="8"/>
      <c r="N1875" s="8" t="s">
        <v>7823</v>
      </c>
      <c r="O1875" s="8"/>
      <c r="Q1875" s="16"/>
      <c r="S1875" s="8"/>
      <c r="V1875" s="8"/>
      <c r="X1875" s="8"/>
      <c r="Y1875" s="22"/>
      <c r="AC1875" s="8">
        <f t="shared" si="342"/>
        <v>2</v>
      </c>
      <c r="AD1875" s="8">
        <f t="shared" si="345"/>
        <v>0</v>
      </c>
      <c r="AE1875" s="8">
        <f t="shared" si="346"/>
        <v>0</v>
      </c>
      <c r="AF1875" s="8">
        <f t="shared" si="344"/>
        <v>0</v>
      </c>
      <c r="AG1875" s="3">
        <f t="shared" si="343"/>
        <v>2</v>
      </c>
    </row>
    <row r="1876" spans="1:33">
      <c r="A1876" s="3" t="s">
        <v>9601</v>
      </c>
      <c r="B1876" s="3" t="s">
        <v>9609</v>
      </c>
      <c r="C1876" s="2" t="s">
        <v>8266</v>
      </c>
      <c r="D1876" s="2" t="s">
        <v>5942</v>
      </c>
      <c r="E1876" s="2" t="s">
        <v>5779</v>
      </c>
      <c r="F1876" s="3" t="s">
        <v>1996</v>
      </c>
      <c r="H1876" s="8"/>
      <c r="I1876" s="8"/>
      <c r="L1876" s="32" t="s">
        <v>7823</v>
      </c>
      <c r="M1876" s="8"/>
      <c r="N1876" s="8" t="s">
        <v>7823</v>
      </c>
      <c r="O1876" s="8"/>
      <c r="Q1876" s="16"/>
      <c r="S1876" s="8"/>
      <c r="V1876" s="8"/>
      <c r="X1876" s="8"/>
      <c r="Y1876" s="22"/>
      <c r="AC1876" s="8">
        <f t="shared" si="342"/>
        <v>2</v>
      </c>
      <c r="AD1876" s="8">
        <f t="shared" si="345"/>
        <v>0</v>
      </c>
      <c r="AE1876" s="8">
        <f t="shared" si="346"/>
        <v>0</v>
      </c>
      <c r="AF1876" s="8">
        <f t="shared" si="344"/>
        <v>0</v>
      </c>
      <c r="AG1876" s="3">
        <f t="shared" si="343"/>
        <v>2</v>
      </c>
    </row>
    <row r="1877" spans="1:33">
      <c r="A1877" s="3" t="s">
        <v>9601</v>
      </c>
      <c r="B1877" s="3" t="s">
        <v>9609</v>
      </c>
      <c r="C1877" s="2" t="s">
        <v>8266</v>
      </c>
      <c r="D1877" s="2" t="s">
        <v>5780</v>
      </c>
      <c r="E1877" s="2" t="s">
        <v>5439</v>
      </c>
      <c r="F1877" s="3" t="s">
        <v>1698</v>
      </c>
      <c r="H1877" s="8"/>
      <c r="I1877" s="8" t="s">
        <v>7823</v>
      </c>
      <c r="L1877" s="32" t="s">
        <v>7823</v>
      </c>
      <c r="M1877" s="8"/>
      <c r="N1877" s="8" t="s">
        <v>7823</v>
      </c>
      <c r="O1877" s="8"/>
      <c r="Q1877" s="16"/>
      <c r="R1877" s="16" t="s">
        <v>7823</v>
      </c>
      <c r="S1877" s="8"/>
      <c r="V1877" s="8" t="s">
        <v>7823</v>
      </c>
      <c r="X1877" s="8"/>
      <c r="Y1877" s="22"/>
      <c r="AC1877" s="8">
        <f t="shared" si="342"/>
        <v>5</v>
      </c>
      <c r="AD1877" s="8">
        <f t="shared" si="345"/>
        <v>0</v>
      </c>
      <c r="AE1877" s="8">
        <f t="shared" si="346"/>
        <v>0</v>
      </c>
      <c r="AF1877" s="8">
        <f t="shared" si="344"/>
        <v>0</v>
      </c>
      <c r="AG1877" s="3">
        <f t="shared" si="343"/>
        <v>5</v>
      </c>
    </row>
    <row r="1878" spans="1:33">
      <c r="A1878" s="3" t="s">
        <v>9601</v>
      </c>
      <c r="B1878" s="3" t="s">
        <v>9609</v>
      </c>
      <c r="C1878" s="2" t="s">
        <v>8112</v>
      </c>
      <c r="D1878" s="2" t="s">
        <v>6426</v>
      </c>
      <c r="E1878" s="2" t="s">
        <v>5759</v>
      </c>
      <c r="F1878" s="3" t="s">
        <v>2570</v>
      </c>
      <c r="H1878" s="8"/>
      <c r="I1878" s="8" t="s">
        <v>7823</v>
      </c>
      <c r="J1878" s="72" t="s">
        <v>7823</v>
      </c>
      <c r="L1878" s="32" t="s">
        <v>7823</v>
      </c>
      <c r="M1878" s="8"/>
      <c r="N1878" s="8" t="s">
        <v>7823</v>
      </c>
      <c r="O1878" s="8" t="s">
        <v>7823</v>
      </c>
      <c r="P1878" s="8" t="s">
        <v>7823</v>
      </c>
      <c r="Q1878" s="16"/>
      <c r="R1878" s="16" t="s">
        <v>7823</v>
      </c>
      <c r="S1878" s="8" t="s">
        <v>7823</v>
      </c>
      <c r="T1878" s="16" t="s">
        <v>7823</v>
      </c>
      <c r="V1878" s="8" t="s">
        <v>7823</v>
      </c>
      <c r="X1878" s="8"/>
      <c r="Y1878" s="22"/>
      <c r="AC1878" s="8">
        <f t="shared" si="342"/>
        <v>10</v>
      </c>
      <c r="AD1878" s="8">
        <f t="shared" si="345"/>
        <v>0</v>
      </c>
      <c r="AE1878" s="8">
        <f t="shared" si="346"/>
        <v>0</v>
      </c>
      <c r="AF1878" s="8">
        <f t="shared" si="344"/>
        <v>0</v>
      </c>
      <c r="AG1878" s="3">
        <f t="shared" si="343"/>
        <v>10</v>
      </c>
    </row>
    <row r="1879" spans="1:33">
      <c r="A1879" s="3" t="s">
        <v>9601</v>
      </c>
      <c r="B1879" s="3" t="s">
        <v>9609</v>
      </c>
      <c r="C1879" s="2" t="s">
        <v>8112</v>
      </c>
      <c r="D1879" s="2" t="s">
        <v>5760</v>
      </c>
      <c r="E1879" s="2" t="s">
        <v>6771</v>
      </c>
      <c r="F1879" s="3" t="s">
        <v>2266</v>
      </c>
      <c r="H1879" s="8"/>
      <c r="I1879" s="8"/>
      <c r="J1879" s="72" t="s">
        <v>7823</v>
      </c>
      <c r="L1879" s="32" t="s">
        <v>7823</v>
      </c>
      <c r="M1879" s="8"/>
      <c r="O1879" s="8"/>
      <c r="Q1879" s="16"/>
      <c r="R1879" s="16" t="s">
        <v>7823</v>
      </c>
      <c r="S1879" s="8"/>
      <c r="V1879" s="8"/>
      <c r="X1879" s="8"/>
      <c r="Y1879" s="22"/>
      <c r="AC1879" s="8">
        <f t="shared" si="342"/>
        <v>3</v>
      </c>
      <c r="AD1879" s="8">
        <f t="shared" si="345"/>
        <v>0</v>
      </c>
      <c r="AE1879" s="8">
        <f t="shared" si="346"/>
        <v>0</v>
      </c>
      <c r="AF1879" s="8">
        <f t="shared" si="344"/>
        <v>0</v>
      </c>
      <c r="AG1879" s="3">
        <f t="shared" si="343"/>
        <v>3</v>
      </c>
    </row>
    <row r="1880" spans="1:33">
      <c r="A1880" s="3" t="s">
        <v>9601</v>
      </c>
      <c r="B1880" s="3" t="s">
        <v>9609</v>
      </c>
      <c r="C1880" s="2" t="s">
        <v>8211</v>
      </c>
      <c r="D1880" s="2" t="s">
        <v>4459</v>
      </c>
      <c r="E1880" s="2" t="s">
        <v>4784</v>
      </c>
      <c r="F1880" s="3" t="s">
        <v>2436</v>
      </c>
      <c r="G1880" s="8" t="s">
        <v>7823</v>
      </c>
      <c r="H1880" s="8"/>
      <c r="I1880" s="8" t="s">
        <v>7823</v>
      </c>
      <c r="J1880" s="72" t="s">
        <v>7823</v>
      </c>
      <c r="L1880" s="32" t="s">
        <v>7823</v>
      </c>
      <c r="M1880" s="8"/>
      <c r="N1880" s="8" t="s">
        <v>7823</v>
      </c>
      <c r="O1880" s="8"/>
      <c r="Q1880" s="16" t="s">
        <v>7823</v>
      </c>
      <c r="R1880" s="16" t="s">
        <v>7823</v>
      </c>
      <c r="S1880" s="8"/>
      <c r="V1880" s="8" t="s">
        <v>7823</v>
      </c>
      <c r="X1880" s="8"/>
      <c r="Y1880" s="22"/>
      <c r="AC1880" s="8">
        <f t="shared" si="342"/>
        <v>8</v>
      </c>
      <c r="AD1880" s="8">
        <f t="shared" si="345"/>
        <v>0</v>
      </c>
      <c r="AE1880" s="8">
        <f t="shared" si="346"/>
        <v>0</v>
      </c>
      <c r="AF1880" s="8">
        <f t="shared" si="344"/>
        <v>0</v>
      </c>
      <c r="AG1880" s="3">
        <f t="shared" si="343"/>
        <v>8</v>
      </c>
    </row>
    <row r="1881" spans="1:33">
      <c r="A1881" s="3" t="s">
        <v>9601</v>
      </c>
      <c r="B1881" s="3" t="s">
        <v>9609</v>
      </c>
      <c r="C1881" s="2" t="s">
        <v>8211</v>
      </c>
      <c r="D1881" s="2" t="s">
        <v>4945</v>
      </c>
      <c r="E1881" s="2" t="s">
        <v>5107</v>
      </c>
      <c r="F1881" s="3" t="s">
        <v>2739</v>
      </c>
      <c r="G1881" s="8" t="s">
        <v>7823</v>
      </c>
      <c r="H1881" s="8"/>
      <c r="I1881" s="8"/>
      <c r="J1881" s="72" t="s">
        <v>7823</v>
      </c>
      <c r="L1881" s="32"/>
      <c r="M1881" s="8"/>
      <c r="O1881" s="8"/>
      <c r="Q1881" s="16" t="s">
        <v>7823</v>
      </c>
      <c r="S1881" s="8"/>
      <c r="V1881" s="8"/>
      <c r="X1881" s="8"/>
      <c r="Y1881" s="22"/>
      <c r="AC1881" s="8">
        <f t="shared" ref="AC1881:AC1903" si="347">COUNTIF(G1881:Y1881,"X")+COUNTIF(G1881:Y1881, "X(e)")</f>
        <v>3</v>
      </c>
      <c r="AD1881" s="8">
        <f t="shared" si="345"/>
        <v>0</v>
      </c>
      <c r="AE1881" s="8">
        <f t="shared" si="346"/>
        <v>0</v>
      </c>
      <c r="AF1881" s="8">
        <f t="shared" si="344"/>
        <v>0</v>
      </c>
      <c r="AG1881" s="3">
        <f t="shared" ref="AG1881:AG1903" si="348">SUM(AC1881:AF1881)</f>
        <v>3</v>
      </c>
    </row>
    <row r="1882" spans="1:33">
      <c r="A1882" s="3" t="s">
        <v>9601</v>
      </c>
      <c r="B1882" s="3" t="s">
        <v>9609</v>
      </c>
      <c r="C1882" s="2" t="s">
        <v>8211</v>
      </c>
      <c r="D1882" s="2" t="s">
        <v>5283</v>
      </c>
      <c r="E1882" s="2" t="s">
        <v>4948</v>
      </c>
      <c r="F1882" s="3" t="s">
        <v>2590</v>
      </c>
      <c r="H1882" s="8"/>
      <c r="I1882" s="8"/>
      <c r="J1882" s="72" t="s">
        <v>7823</v>
      </c>
      <c r="L1882" s="32" t="s">
        <v>7823</v>
      </c>
      <c r="M1882" s="8"/>
      <c r="N1882" s="8" t="s">
        <v>7823</v>
      </c>
      <c r="O1882" s="8" t="s">
        <v>7823</v>
      </c>
      <c r="P1882" s="8" t="s">
        <v>7823</v>
      </c>
      <c r="Q1882" s="16"/>
      <c r="R1882" s="16" t="s">
        <v>7823</v>
      </c>
      <c r="S1882" s="8" t="s">
        <v>7823</v>
      </c>
      <c r="V1882" s="8" t="s">
        <v>7823</v>
      </c>
      <c r="X1882" s="8"/>
      <c r="Y1882" s="22"/>
      <c r="AC1882" s="8">
        <f t="shared" si="347"/>
        <v>8</v>
      </c>
      <c r="AD1882" s="8">
        <f t="shared" si="345"/>
        <v>0</v>
      </c>
      <c r="AE1882" s="8">
        <f t="shared" si="346"/>
        <v>0</v>
      </c>
      <c r="AF1882" s="8">
        <f t="shared" si="344"/>
        <v>0</v>
      </c>
      <c r="AG1882" s="3">
        <f t="shared" si="348"/>
        <v>8</v>
      </c>
    </row>
    <row r="1883" spans="1:33">
      <c r="A1883" s="3" t="s">
        <v>9601</v>
      </c>
      <c r="B1883" s="3" t="s">
        <v>9609</v>
      </c>
      <c r="C1883" s="2" t="s">
        <v>8211</v>
      </c>
      <c r="D1883" s="2" t="s">
        <v>5626</v>
      </c>
      <c r="E1883" s="2" t="s">
        <v>4475</v>
      </c>
      <c r="F1883" s="3" t="s">
        <v>2740</v>
      </c>
      <c r="H1883" s="8"/>
      <c r="I1883" s="8"/>
      <c r="L1883" s="32" t="s">
        <v>7823</v>
      </c>
      <c r="M1883" s="8"/>
      <c r="N1883" s="8" t="s">
        <v>7823</v>
      </c>
      <c r="O1883" s="8"/>
      <c r="Q1883" s="16"/>
      <c r="R1883" s="16" t="s">
        <v>7823</v>
      </c>
      <c r="S1883" s="8"/>
      <c r="V1883" s="8" t="s">
        <v>7823</v>
      </c>
      <c r="X1883" s="8"/>
      <c r="Y1883" s="22"/>
      <c r="AC1883" s="8">
        <f t="shared" si="347"/>
        <v>4</v>
      </c>
      <c r="AD1883" s="8">
        <f t="shared" si="345"/>
        <v>0</v>
      </c>
      <c r="AE1883" s="8">
        <f t="shared" si="346"/>
        <v>0</v>
      </c>
      <c r="AF1883" s="8">
        <f t="shared" si="344"/>
        <v>0</v>
      </c>
      <c r="AG1883" s="3">
        <f t="shared" si="348"/>
        <v>4</v>
      </c>
    </row>
    <row r="1884" spans="1:33">
      <c r="A1884" s="3" t="s">
        <v>9601</v>
      </c>
      <c r="B1884" s="3" t="s">
        <v>9609</v>
      </c>
      <c r="C1884" s="2" t="s">
        <v>763</v>
      </c>
      <c r="D1884" s="2" t="s">
        <v>5716</v>
      </c>
      <c r="E1884" s="2" t="s">
        <v>252</v>
      </c>
      <c r="F1884" s="3" t="s">
        <v>2897</v>
      </c>
      <c r="H1884" s="8"/>
      <c r="I1884" s="8"/>
      <c r="L1884" s="32" t="s">
        <v>7823</v>
      </c>
      <c r="M1884" s="8"/>
      <c r="N1884" s="8" t="s">
        <v>7823</v>
      </c>
      <c r="O1884" s="8"/>
      <c r="Q1884" s="16"/>
      <c r="R1884" s="16" t="s">
        <v>7823</v>
      </c>
      <c r="S1884" s="8"/>
      <c r="V1884" s="8"/>
      <c r="X1884" s="8"/>
      <c r="Y1884" s="22"/>
      <c r="AC1884" s="8">
        <f t="shared" si="347"/>
        <v>3</v>
      </c>
      <c r="AD1884" s="8">
        <f t="shared" si="345"/>
        <v>0</v>
      </c>
      <c r="AE1884" s="8">
        <f t="shared" si="346"/>
        <v>0</v>
      </c>
      <c r="AF1884" s="8">
        <f t="shared" si="344"/>
        <v>0</v>
      </c>
      <c r="AG1884" s="3">
        <f t="shared" si="348"/>
        <v>3</v>
      </c>
    </row>
    <row r="1885" spans="1:33">
      <c r="A1885" s="3" t="s">
        <v>9601</v>
      </c>
      <c r="B1885" s="3" t="s">
        <v>9609</v>
      </c>
      <c r="C1885" s="2" t="s">
        <v>8095</v>
      </c>
      <c r="D1885" s="2" t="s">
        <v>5046</v>
      </c>
      <c r="E1885" s="2" t="s">
        <v>5565</v>
      </c>
      <c r="F1885" s="3" t="s">
        <v>1055</v>
      </c>
      <c r="G1885" s="8" t="s">
        <v>7823</v>
      </c>
      <c r="H1885" s="8"/>
      <c r="I1885" s="8" t="s">
        <v>7823</v>
      </c>
      <c r="J1885" s="72" t="s">
        <v>7823</v>
      </c>
      <c r="L1885" s="32"/>
      <c r="M1885" s="8"/>
      <c r="O1885" s="8"/>
      <c r="Q1885" s="16" t="s">
        <v>7823</v>
      </c>
      <c r="S1885" s="8"/>
      <c r="U1885" s="8" t="s">
        <v>7823</v>
      </c>
      <c r="V1885" s="8"/>
      <c r="X1885" s="8"/>
      <c r="Y1885" s="22"/>
      <c r="AC1885" s="8">
        <f t="shared" si="347"/>
        <v>5</v>
      </c>
      <c r="AD1885" s="8">
        <f t="shared" si="345"/>
        <v>0</v>
      </c>
      <c r="AE1885" s="8">
        <f t="shared" si="346"/>
        <v>0</v>
      </c>
      <c r="AF1885" s="8">
        <f t="shared" si="344"/>
        <v>0</v>
      </c>
      <c r="AG1885" s="3">
        <f t="shared" si="348"/>
        <v>5</v>
      </c>
    </row>
    <row r="1886" spans="1:33">
      <c r="A1886" s="3" t="s">
        <v>9601</v>
      </c>
      <c r="B1886" s="3" t="s">
        <v>9609</v>
      </c>
      <c r="C1886" s="2" t="s">
        <v>7833</v>
      </c>
      <c r="D1886" s="2" t="s">
        <v>6114</v>
      </c>
      <c r="E1886" s="2" t="s">
        <v>4938</v>
      </c>
      <c r="F1886" s="3" t="s">
        <v>2138</v>
      </c>
      <c r="H1886" s="8"/>
      <c r="I1886" s="8"/>
      <c r="J1886" s="72" t="s">
        <v>7823</v>
      </c>
      <c r="L1886" s="32" t="s">
        <v>7823</v>
      </c>
      <c r="M1886" s="8"/>
      <c r="N1886" s="8" t="s">
        <v>7823</v>
      </c>
      <c r="O1886" s="8"/>
      <c r="P1886" s="8" t="s">
        <v>7823</v>
      </c>
      <c r="Q1886" s="16"/>
      <c r="R1886" s="16" t="s">
        <v>7823</v>
      </c>
      <c r="S1886" s="8"/>
      <c r="T1886" s="16" t="s">
        <v>7823</v>
      </c>
      <c r="V1886" s="8" t="s">
        <v>7823</v>
      </c>
      <c r="X1886" s="8"/>
      <c r="Y1886" s="22"/>
      <c r="AC1886" s="8">
        <f t="shared" si="347"/>
        <v>7</v>
      </c>
      <c r="AD1886" s="8">
        <f t="shared" si="345"/>
        <v>0</v>
      </c>
      <c r="AE1886" s="8">
        <f t="shared" si="346"/>
        <v>0</v>
      </c>
      <c r="AF1886" s="8">
        <f t="shared" si="344"/>
        <v>0</v>
      </c>
      <c r="AG1886" s="3">
        <f t="shared" si="348"/>
        <v>7</v>
      </c>
    </row>
    <row r="1887" spans="1:33">
      <c r="A1887" s="3" t="s">
        <v>9601</v>
      </c>
      <c r="B1887" s="3" t="s">
        <v>9609</v>
      </c>
      <c r="C1887" s="2" t="s">
        <v>7833</v>
      </c>
      <c r="D1887" s="2" t="s">
        <v>4939</v>
      </c>
      <c r="E1887" s="2" t="s">
        <v>5275</v>
      </c>
      <c r="F1887" s="3" t="s">
        <v>2139</v>
      </c>
      <c r="G1887" s="8" t="s">
        <v>7823</v>
      </c>
      <c r="H1887" s="8"/>
      <c r="I1887" s="8" t="s">
        <v>7823</v>
      </c>
      <c r="J1887" s="72" t="s">
        <v>7823</v>
      </c>
      <c r="L1887" s="32"/>
      <c r="M1887" s="8"/>
      <c r="O1887" s="8"/>
      <c r="Q1887" s="16" t="s">
        <v>7823</v>
      </c>
      <c r="S1887" s="8" t="s">
        <v>7823</v>
      </c>
      <c r="U1887" s="8" t="s">
        <v>7823</v>
      </c>
      <c r="V1887" s="8"/>
      <c r="X1887" s="8"/>
      <c r="Y1887" s="22"/>
      <c r="AC1887" s="8">
        <f t="shared" si="347"/>
        <v>6</v>
      </c>
      <c r="AD1887" s="8">
        <f t="shared" si="345"/>
        <v>0</v>
      </c>
      <c r="AE1887" s="8">
        <f t="shared" si="346"/>
        <v>0</v>
      </c>
      <c r="AF1887" s="8">
        <f t="shared" si="344"/>
        <v>0</v>
      </c>
      <c r="AG1887" s="3">
        <f t="shared" si="348"/>
        <v>6</v>
      </c>
    </row>
    <row r="1888" spans="1:33">
      <c r="A1888" s="3" t="s">
        <v>9601</v>
      </c>
      <c r="B1888" s="3" t="s">
        <v>9609</v>
      </c>
      <c r="C1888" s="2" t="s">
        <v>7833</v>
      </c>
      <c r="D1888" s="2" t="s">
        <v>5099</v>
      </c>
      <c r="E1888" s="2" t="s">
        <v>4782</v>
      </c>
      <c r="F1888" s="3" t="s">
        <v>1706</v>
      </c>
      <c r="H1888" s="8"/>
      <c r="I1888" s="8" t="s">
        <v>7823</v>
      </c>
      <c r="L1888" s="32" t="s">
        <v>7823</v>
      </c>
      <c r="M1888" s="8"/>
      <c r="N1888" s="8" t="s">
        <v>7823</v>
      </c>
      <c r="O1888" s="8"/>
      <c r="Q1888" s="16"/>
      <c r="R1888" s="16" t="s">
        <v>7823</v>
      </c>
      <c r="S1888" s="8"/>
      <c r="V1888" s="8" t="s">
        <v>7823</v>
      </c>
      <c r="X1888" s="8"/>
      <c r="Y1888" s="22"/>
      <c r="AC1888" s="8">
        <f t="shared" si="347"/>
        <v>5</v>
      </c>
      <c r="AD1888" s="8">
        <f t="shared" si="345"/>
        <v>0</v>
      </c>
      <c r="AE1888" s="8">
        <f t="shared" si="346"/>
        <v>0</v>
      </c>
      <c r="AF1888" s="8">
        <f t="shared" si="344"/>
        <v>0</v>
      </c>
      <c r="AG1888" s="3">
        <f t="shared" si="348"/>
        <v>5</v>
      </c>
    </row>
    <row r="1889" spans="1:33">
      <c r="A1889" s="3" t="s">
        <v>9601</v>
      </c>
      <c r="B1889" s="3" t="s">
        <v>9609</v>
      </c>
      <c r="C1889" s="2" t="s">
        <v>7833</v>
      </c>
      <c r="D1889" s="2" t="s">
        <v>6798</v>
      </c>
      <c r="E1889" s="2" t="s">
        <v>6113</v>
      </c>
      <c r="F1889" s="3" t="s">
        <v>1714</v>
      </c>
      <c r="H1889" s="8"/>
      <c r="I1889" s="8"/>
      <c r="J1889" s="73" t="s">
        <v>8991</v>
      </c>
      <c r="L1889" s="32"/>
      <c r="M1889" s="8"/>
      <c r="O1889" s="8"/>
      <c r="Q1889" s="16"/>
      <c r="S1889" s="8"/>
      <c r="V1889" s="8"/>
      <c r="X1889" s="8"/>
      <c r="Y1889" s="22"/>
      <c r="AC1889" s="8">
        <f t="shared" si="347"/>
        <v>1</v>
      </c>
      <c r="AD1889" s="8">
        <f t="shared" si="345"/>
        <v>0</v>
      </c>
      <c r="AE1889" s="8">
        <f t="shared" si="346"/>
        <v>0</v>
      </c>
      <c r="AF1889" s="8">
        <f t="shared" si="344"/>
        <v>0</v>
      </c>
      <c r="AG1889" s="3">
        <f t="shared" si="348"/>
        <v>1</v>
      </c>
    </row>
    <row r="1890" spans="1:33">
      <c r="A1890" s="3" t="s">
        <v>9601</v>
      </c>
      <c r="B1890" s="3" t="s">
        <v>9609</v>
      </c>
      <c r="C1890" s="2" t="s">
        <v>7833</v>
      </c>
      <c r="D1890" s="2" t="s">
        <v>6491</v>
      </c>
      <c r="E1890" s="2" t="s">
        <v>6115</v>
      </c>
      <c r="F1890" s="3" t="s">
        <v>1715</v>
      </c>
      <c r="G1890" s="8" t="s">
        <v>7823</v>
      </c>
      <c r="H1890" s="8"/>
      <c r="I1890" s="8"/>
      <c r="J1890" s="72" t="s">
        <v>7823</v>
      </c>
      <c r="L1890" s="32"/>
      <c r="M1890" s="8"/>
      <c r="O1890" s="8"/>
      <c r="Q1890" s="16" t="s">
        <v>7823</v>
      </c>
      <c r="S1890" s="8"/>
      <c r="U1890" s="8" t="s">
        <v>7823</v>
      </c>
      <c r="V1890" s="8"/>
      <c r="X1890" s="8"/>
      <c r="Y1890" s="22"/>
      <c r="AC1890" s="8">
        <f t="shared" si="347"/>
        <v>4</v>
      </c>
      <c r="AD1890" s="8">
        <f t="shared" si="345"/>
        <v>0</v>
      </c>
      <c r="AE1890" s="8">
        <f t="shared" si="346"/>
        <v>0</v>
      </c>
      <c r="AF1890" s="8">
        <f t="shared" si="344"/>
        <v>0</v>
      </c>
      <c r="AG1890" s="3">
        <f t="shared" si="348"/>
        <v>4</v>
      </c>
    </row>
    <row r="1891" spans="1:33">
      <c r="A1891" s="3" t="s">
        <v>9601</v>
      </c>
      <c r="B1891" s="3" t="s">
        <v>9609</v>
      </c>
      <c r="C1891" s="2" t="s">
        <v>7833</v>
      </c>
      <c r="D1891" s="2" t="s">
        <v>8326</v>
      </c>
      <c r="E1891" s="2" t="s">
        <v>9835</v>
      </c>
      <c r="F1891" s="3" t="s">
        <v>9836</v>
      </c>
      <c r="H1891" s="8"/>
      <c r="I1891" s="8"/>
      <c r="J1891" s="72" t="s">
        <v>7823</v>
      </c>
      <c r="L1891" s="32" t="s">
        <v>7278</v>
      </c>
      <c r="M1891" s="8"/>
      <c r="N1891" s="8" t="s">
        <v>7823</v>
      </c>
      <c r="O1891" s="8"/>
      <c r="Q1891" s="16"/>
      <c r="R1891" s="16" t="s">
        <v>7823</v>
      </c>
      <c r="S1891" s="8"/>
      <c r="V1891" s="8" t="s">
        <v>7823</v>
      </c>
      <c r="X1891" s="8"/>
      <c r="Y1891" s="22"/>
      <c r="AC1891" s="8">
        <f>COUNTIF(G1891:Y1891,"X")+COUNTIF(G1891:Y1891, "X(e)")</f>
        <v>4</v>
      </c>
      <c r="AD1891" s="8">
        <f>COUNTIF(G1891:Y1891,"NB")</f>
        <v>0</v>
      </c>
      <c r="AE1891" s="8">
        <f>COUNTIF(G1891:Y1891,"V")</f>
        <v>0</v>
      </c>
      <c r="AF1891" s="8">
        <f>COUNTIF(G1891:Z1891,"IN")</f>
        <v>0</v>
      </c>
      <c r="AG1891" s="3">
        <f>SUM(AC1891:AF1891)</f>
        <v>4</v>
      </c>
    </row>
    <row r="1892" spans="1:33">
      <c r="A1892" s="3" t="s">
        <v>9601</v>
      </c>
      <c r="B1892" s="3" t="s">
        <v>9609</v>
      </c>
      <c r="C1892" s="2" t="s">
        <v>7833</v>
      </c>
      <c r="D1892" s="2" t="s">
        <v>5790</v>
      </c>
      <c r="E1892" s="2" t="s">
        <v>5787</v>
      </c>
      <c r="F1892" s="3" t="s">
        <v>9837</v>
      </c>
      <c r="H1892" s="8"/>
      <c r="I1892" s="8"/>
      <c r="J1892" s="72" t="s">
        <v>7823</v>
      </c>
      <c r="L1892" s="32"/>
      <c r="M1892" s="8"/>
      <c r="O1892" s="8" t="s">
        <v>7823</v>
      </c>
      <c r="P1892" s="3" t="s">
        <v>7823</v>
      </c>
      <c r="Q1892" s="16"/>
      <c r="S1892" s="8" t="s">
        <v>7823</v>
      </c>
      <c r="V1892" s="8" t="s">
        <v>7823</v>
      </c>
      <c r="X1892" s="8"/>
      <c r="Y1892" s="22"/>
      <c r="AC1892" s="8">
        <f>COUNTIF(G1892:Y1892,"X")+COUNTIF(G1892:Y1892, "X(e)")</f>
        <v>5</v>
      </c>
      <c r="AD1892" s="8">
        <f>COUNTIF(G1892:Y1892,"NB")</f>
        <v>0</v>
      </c>
      <c r="AE1892" s="8">
        <f>COUNTIF(G1892:Y1892,"V")</f>
        <v>0</v>
      </c>
      <c r="AF1892" s="8">
        <f>COUNTIF(G1892:Z1892,"IN")</f>
        <v>0</v>
      </c>
      <c r="AG1892" s="3">
        <f>SUM(AC1892:AF1892)</f>
        <v>5</v>
      </c>
    </row>
    <row r="1893" spans="1:33">
      <c r="A1893" s="3" t="s">
        <v>9601</v>
      </c>
      <c r="B1893" s="3" t="s">
        <v>9609</v>
      </c>
      <c r="C1893" s="2" t="s">
        <v>7833</v>
      </c>
      <c r="D1893" s="2" t="s">
        <v>9838</v>
      </c>
      <c r="E1893" s="2" t="s">
        <v>9839</v>
      </c>
      <c r="F1893" s="3" t="s">
        <v>9840</v>
      </c>
      <c r="H1893" s="8"/>
      <c r="I1893" s="8" t="s">
        <v>7823</v>
      </c>
      <c r="J1893" s="72" t="s">
        <v>7823</v>
      </c>
      <c r="L1893" s="32"/>
      <c r="M1893" s="8"/>
      <c r="O1893" s="8"/>
      <c r="Q1893" s="16"/>
      <c r="R1893" s="16" t="s">
        <v>7823</v>
      </c>
      <c r="S1893" s="8"/>
      <c r="V1893" s="8"/>
      <c r="X1893" s="8"/>
      <c r="Y1893" s="22"/>
      <c r="AC1893" s="8">
        <f>COUNTIF(G1893:Y1893,"X")+COUNTIF(G1893:Y1893, "X(e)")</f>
        <v>3</v>
      </c>
      <c r="AD1893" s="8">
        <f>COUNTIF(G1893:Y1893,"NB")</f>
        <v>0</v>
      </c>
      <c r="AE1893" s="8">
        <f>COUNTIF(G1893:Y1893,"V")</f>
        <v>0</v>
      </c>
      <c r="AF1893" s="8">
        <f>COUNTIF(G1893:Z1893,"IN")</f>
        <v>0</v>
      </c>
      <c r="AG1893" s="3">
        <f>SUM(AC1893:AF1893)</f>
        <v>3</v>
      </c>
    </row>
    <row r="1894" spans="1:33">
      <c r="A1894" s="3" t="s">
        <v>9601</v>
      </c>
      <c r="B1894" s="3" t="s">
        <v>9609</v>
      </c>
      <c r="C1894" s="2" t="s">
        <v>7833</v>
      </c>
      <c r="D1894" s="2" t="s">
        <v>9841</v>
      </c>
      <c r="E1894" s="2" t="s">
        <v>9842</v>
      </c>
      <c r="F1894" s="3" t="s">
        <v>10468</v>
      </c>
      <c r="H1894" s="8"/>
      <c r="I1894" s="8" t="s">
        <v>7823</v>
      </c>
      <c r="J1894" s="72" t="s">
        <v>7823</v>
      </c>
      <c r="L1894" s="32"/>
      <c r="M1894" s="8"/>
      <c r="O1894" s="8"/>
      <c r="Q1894" s="16"/>
      <c r="S1894" s="8"/>
      <c r="V1894" s="8"/>
      <c r="X1894" s="8"/>
      <c r="Y1894" s="22"/>
      <c r="AC1894" s="8">
        <f>COUNTIF(G1894:Y1894,"X")+COUNTIF(G1894:Y1894, "X(e)")</f>
        <v>2</v>
      </c>
      <c r="AD1894" s="8">
        <f>COUNTIF(G1894:Y1894,"NB")</f>
        <v>0</v>
      </c>
      <c r="AE1894" s="8">
        <f>COUNTIF(G1894:Y1894,"V")</f>
        <v>0</v>
      </c>
      <c r="AF1894" s="8">
        <f>COUNTIF(G1894:Z1894,"IN")</f>
        <v>0</v>
      </c>
      <c r="AG1894" s="3">
        <f>SUM(AC1894:AF1894)</f>
        <v>2</v>
      </c>
    </row>
    <row r="1895" spans="1:33">
      <c r="A1895" s="3" t="s">
        <v>9601</v>
      </c>
      <c r="B1895" s="3" t="s">
        <v>9609</v>
      </c>
      <c r="C1895" s="2" t="s">
        <v>8725</v>
      </c>
      <c r="D1895" s="2" t="s">
        <v>6520</v>
      </c>
      <c r="E1895" s="2" t="s">
        <v>4718</v>
      </c>
      <c r="F1895" s="3" t="s">
        <v>1043</v>
      </c>
      <c r="H1895" s="8"/>
      <c r="I1895" s="8" t="s">
        <v>7823</v>
      </c>
      <c r="J1895" s="72" t="s">
        <v>7823</v>
      </c>
      <c r="L1895" s="32" t="s">
        <v>7823</v>
      </c>
      <c r="M1895" s="8"/>
      <c r="N1895" s="8" t="s">
        <v>7823</v>
      </c>
      <c r="O1895" s="8" t="s">
        <v>7823</v>
      </c>
      <c r="P1895" s="8" t="s">
        <v>7823</v>
      </c>
      <c r="Q1895" s="16"/>
      <c r="R1895" s="16" t="s">
        <v>7823</v>
      </c>
      <c r="S1895" s="8" t="s">
        <v>7823</v>
      </c>
      <c r="V1895" s="8" t="s">
        <v>7823</v>
      </c>
      <c r="X1895" s="8"/>
      <c r="Y1895" s="22"/>
      <c r="AC1895" s="8">
        <f t="shared" si="347"/>
        <v>9</v>
      </c>
      <c r="AD1895" s="8">
        <f t="shared" si="345"/>
        <v>0</v>
      </c>
      <c r="AE1895" s="8">
        <f t="shared" si="346"/>
        <v>0</v>
      </c>
      <c r="AF1895" s="8">
        <f t="shared" si="344"/>
        <v>0</v>
      </c>
      <c r="AG1895" s="3">
        <f t="shared" si="348"/>
        <v>9</v>
      </c>
    </row>
    <row r="1896" spans="1:33">
      <c r="A1896" s="3" t="s">
        <v>9601</v>
      </c>
      <c r="B1896" s="3" t="s">
        <v>9609</v>
      </c>
      <c r="C1896" s="2" t="s">
        <v>8725</v>
      </c>
      <c r="D1896" s="2" t="s">
        <v>7434</v>
      </c>
      <c r="E1896" s="2" t="s">
        <v>5219</v>
      </c>
      <c r="F1896" s="3" t="s">
        <v>1044</v>
      </c>
      <c r="G1896" s="8" t="s">
        <v>7823</v>
      </c>
      <c r="H1896" s="8"/>
      <c r="I1896" s="8" t="s">
        <v>7823</v>
      </c>
      <c r="J1896" s="72" t="s">
        <v>7823</v>
      </c>
      <c r="L1896" s="32" t="s">
        <v>7823</v>
      </c>
      <c r="M1896" s="8"/>
      <c r="N1896" s="8" t="s">
        <v>7823</v>
      </c>
      <c r="O1896" s="8" t="s">
        <v>7823</v>
      </c>
      <c r="P1896" s="8" t="s">
        <v>7823</v>
      </c>
      <c r="Q1896" s="16" t="s">
        <v>7823</v>
      </c>
      <c r="R1896" s="16" t="s">
        <v>7823</v>
      </c>
      <c r="S1896" s="8" t="s">
        <v>7823</v>
      </c>
      <c r="V1896" s="8" t="s">
        <v>7823</v>
      </c>
      <c r="X1896" s="8"/>
      <c r="Y1896" s="22"/>
      <c r="AC1896" s="8">
        <f t="shared" si="347"/>
        <v>11</v>
      </c>
      <c r="AD1896" s="8">
        <f t="shared" si="345"/>
        <v>0</v>
      </c>
      <c r="AE1896" s="8">
        <f t="shared" si="346"/>
        <v>0</v>
      </c>
      <c r="AF1896" s="8">
        <f t="shared" si="344"/>
        <v>0</v>
      </c>
      <c r="AG1896" s="3">
        <f t="shared" si="348"/>
        <v>11</v>
      </c>
    </row>
    <row r="1897" spans="1:33">
      <c r="A1897" s="3" t="s">
        <v>9601</v>
      </c>
      <c r="B1897" s="3" t="s">
        <v>9609</v>
      </c>
      <c r="C1897" s="2" t="s">
        <v>8725</v>
      </c>
      <c r="D1897" s="2" t="s">
        <v>4632</v>
      </c>
      <c r="E1897" s="2" t="s">
        <v>5387</v>
      </c>
      <c r="F1897" s="3" t="s">
        <v>1045</v>
      </c>
      <c r="G1897" s="8" t="s">
        <v>7823</v>
      </c>
      <c r="H1897" s="8"/>
      <c r="I1897" s="8" t="s">
        <v>7823</v>
      </c>
      <c r="J1897" s="72" t="s">
        <v>7823</v>
      </c>
      <c r="L1897" s="32" t="s">
        <v>7823</v>
      </c>
      <c r="M1897" s="8"/>
      <c r="N1897" s="8" t="s">
        <v>7823</v>
      </c>
      <c r="O1897" s="8"/>
      <c r="Q1897" s="16" t="s">
        <v>7823</v>
      </c>
      <c r="R1897" s="16" t="s">
        <v>7823</v>
      </c>
      <c r="S1897" s="8"/>
      <c r="T1897" s="16" t="s">
        <v>7823</v>
      </c>
      <c r="V1897" s="8" t="s">
        <v>7823</v>
      </c>
      <c r="X1897" s="8"/>
      <c r="Y1897" s="22"/>
      <c r="AC1897" s="8">
        <f t="shared" si="347"/>
        <v>9</v>
      </c>
      <c r="AD1897" s="8">
        <f t="shared" si="345"/>
        <v>0</v>
      </c>
      <c r="AE1897" s="8">
        <f t="shared" si="346"/>
        <v>0</v>
      </c>
      <c r="AF1897" s="8">
        <f t="shared" si="344"/>
        <v>0</v>
      </c>
      <c r="AG1897" s="3">
        <f t="shared" si="348"/>
        <v>9</v>
      </c>
    </row>
    <row r="1898" spans="1:33">
      <c r="A1898" s="3" t="s">
        <v>9601</v>
      </c>
      <c r="B1898" s="3" t="s">
        <v>9609</v>
      </c>
      <c r="C1898" s="2" t="s">
        <v>8812</v>
      </c>
      <c r="D1898" s="2" t="s">
        <v>4143</v>
      </c>
      <c r="E1898" s="2" t="s">
        <v>5128</v>
      </c>
      <c r="F1898" s="3" t="s">
        <v>1285</v>
      </c>
      <c r="H1898" s="8"/>
      <c r="I1898" s="8" t="s">
        <v>7823</v>
      </c>
      <c r="J1898" s="72" t="s">
        <v>7823</v>
      </c>
      <c r="L1898" s="32" t="s">
        <v>7823</v>
      </c>
      <c r="M1898" s="8"/>
      <c r="N1898" s="8" t="s">
        <v>7823</v>
      </c>
      <c r="O1898" s="8" t="s">
        <v>7823</v>
      </c>
      <c r="P1898" s="8" t="s">
        <v>7823</v>
      </c>
      <c r="Q1898" s="16"/>
      <c r="R1898" s="16" t="s">
        <v>8671</v>
      </c>
      <c r="S1898" s="8" t="s">
        <v>7823</v>
      </c>
      <c r="V1898" s="8" t="s">
        <v>7823</v>
      </c>
      <c r="X1898" s="8"/>
      <c r="Y1898" s="22"/>
      <c r="AC1898" s="8">
        <f t="shared" si="347"/>
        <v>9</v>
      </c>
      <c r="AD1898" s="8">
        <f t="shared" si="345"/>
        <v>0</v>
      </c>
      <c r="AE1898" s="8">
        <f t="shared" si="346"/>
        <v>0</v>
      </c>
      <c r="AF1898" s="8">
        <f t="shared" si="344"/>
        <v>0</v>
      </c>
      <c r="AG1898" s="3">
        <f t="shared" si="348"/>
        <v>9</v>
      </c>
    </row>
    <row r="1899" spans="1:33">
      <c r="A1899" s="3" t="s">
        <v>9601</v>
      </c>
      <c r="B1899" s="3" t="s">
        <v>9609</v>
      </c>
      <c r="C1899" s="2" t="s">
        <v>8970</v>
      </c>
      <c r="D1899" s="2" t="s">
        <v>5454</v>
      </c>
      <c r="E1899" s="2" t="s">
        <v>9338</v>
      </c>
      <c r="F1899" s="3" t="s">
        <v>642</v>
      </c>
      <c r="H1899" s="8"/>
      <c r="I1899" s="8" t="s">
        <v>7823</v>
      </c>
      <c r="J1899" s="72" t="s">
        <v>7823</v>
      </c>
      <c r="L1899" s="32" t="s">
        <v>7823</v>
      </c>
      <c r="M1899" s="8"/>
      <c r="N1899" s="8" t="s">
        <v>7823</v>
      </c>
      <c r="O1899" s="8" t="s">
        <v>7278</v>
      </c>
      <c r="P1899" s="8" t="s">
        <v>7823</v>
      </c>
      <c r="Q1899" s="16"/>
      <c r="R1899" s="16" t="s">
        <v>7823</v>
      </c>
      <c r="S1899" s="8" t="s">
        <v>7823</v>
      </c>
      <c r="V1899" s="8" t="s">
        <v>7823</v>
      </c>
      <c r="X1899" s="8"/>
      <c r="Y1899" s="22"/>
      <c r="AC1899" s="8">
        <f t="shared" si="347"/>
        <v>8</v>
      </c>
      <c r="AD1899" s="8">
        <f t="shared" si="345"/>
        <v>0</v>
      </c>
      <c r="AE1899" s="8">
        <f t="shared" si="346"/>
        <v>0</v>
      </c>
      <c r="AF1899" s="8">
        <f t="shared" si="344"/>
        <v>0</v>
      </c>
      <c r="AG1899" s="3">
        <f t="shared" si="348"/>
        <v>8</v>
      </c>
    </row>
    <row r="1900" spans="1:33">
      <c r="A1900" s="3" t="s">
        <v>9601</v>
      </c>
      <c r="B1900" s="3" t="s">
        <v>9609</v>
      </c>
      <c r="C1900" s="2" t="s">
        <v>8861</v>
      </c>
      <c r="D1900" s="2" t="s">
        <v>7358</v>
      </c>
      <c r="E1900" s="2" t="s">
        <v>4378</v>
      </c>
      <c r="F1900" s="3" t="s">
        <v>1190</v>
      </c>
      <c r="G1900" s="8" t="s">
        <v>7823</v>
      </c>
      <c r="H1900" s="8"/>
      <c r="I1900" s="8"/>
      <c r="K1900" s="8" t="s">
        <v>7823</v>
      </c>
      <c r="L1900" s="32"/>
      <c r="M1900" s="8"/>
      <c r="O1900" s="8"/>
      <c r="Q1900" s="16"/>
      <c r="S1900" s="8"/>
      <c r="V1900" s="8"/>
      <c r="X1900" s="8"/>
      <c r="Y1900" s="22"/>
      <c r="AC1900" s="8">
        <f t="shared" si="347"/>
        <v>2</v>
      </c>
      <c r="AD1900" s="8">
        <f t="shared" si="345"/>
        <v>0</v>
      </c>
      <c r="AE1900" s="8">
        <f t="shared" si="346"/>
        <v>0</v>
      </c>
      <c r="AF1900" s="8">
        <f t="shared" si="344"/>
        <v>0</v>
      </c>
      <c r="AG1900" s="3">
        <f t="shared" si="348"/>
        <v>2</v>
      </c>
    </row>
    <row r="1901" spans="1:33">
      <c r="A1901" s="3" t="s">
        <v>9601</v>
      </c>
      <c r="B1901" s="3" t="s">
        <v>9609</v>
      </c>
      <c r="C1901" s="2" t="s">
        <v>8404</v>
      </c>
      <c r="D1901" s="2" t="s">
        <v>6350</v>
      </c>
      <c r="E1901" s="2" t="s">
        <v>6522</v>
      </c>
      <c r="F1901" s="3" t="s">
        <v>1555</v>
      </c>
      <c r="G1901" s="8" t="s">
        <v>7823</v>
      </c>
      <c r="H1901" s="8"/>
      <c r="I1901" s="8" t="s">
        <v>7823</v>
      </c>
      <c r="K1901" s="8" t="s">
        <v>7277</v>
      </c>
      <c r="L1901" s="32"/>
      <c r="M1901" s="8"/>
      <c r="O1901" s="8"/>
      <c r="Q1901" s="16"/>
      <c r="S1901" s="8"/>
      <c r="V1901" s="8"/>
      <c r="X1901" s="8"/>
      <c r="Y1901" s="22"/>
      <c r="AC1901" s="8">
        <f t="shared" si="347"/>
        <v>2</v>
      </c>
      <c r="AD1901" s="8">
        <f t="shared" si="345"/>
        <v>0</v>
      </c>
      <c r="AE1901" s="8">
        <f t="shared" si="346"/>
        <v>1</v>
      </c>
      <c r="AF1901" s="8">
        <f t="shared" si="344"/>
        <v>0</v>
      </c>
      <c r="AG1901" s="3">
        <f t="shared" si="348"/>
        <v>3</v>
      </c>
    </row>
    <row r="1902" spans="1:33">
      <c r="A1902" s="3" t="s">
        <v>9601</v>
      </c>
      <c r="B1902" s="3" t="s">
        <v>9609</v>
      </c>
      <c r="C1902" s="2" t="s">
        <v>8404</v>
      </c>
      <c r="D1902" s="2" t="s">
        <v>6536</v>
      </c>
      <c r="E1902" s="2" t="s">
        <v>6719</v>
      </c>
      <c r="F1902" s="3" t="s">
        <v>1118</v>
      </c>
      <c r="G1902" s="8" t="s">
        <v>7823</v>
      </c>
      <c r="H1902" s="8"/>
      <c r="I1902" s="8" t="s">
        <v>7823</v>
      </c>
      <c r="K1902" s="8" t="s">
        <v>7823</v>
      </c>
      <c r="L1902" s="32"/>
      <c r="M1902" s="8"/>
      <c r="O1902" s="8"/>
      <c r="Q1902" s="16"/>
      <c r="R1902" s="16" t="s">
        <v>7823</v>
      </c>
      <c r="S1902" s="8"/>
      <c r="V1902" s="8"/>
      <c r="X1902" s="8"/>
      <c r="Y1902" s="22"/>
      <c r="AC1902" s="8">
        <f t="shared" si="347"/>
        <v>4</v>
      </c>
      <c r="AD1902" s="8">
        <f t="shared" si="345"/>
        <v>0</v>
      </c>
      <c r="AE1902" s="8">
        <f t="shared" si="346"/>
        <v>0</v>
      </c>
      <c r="AF1902" s="8">
        <f t="shared" si="344"/>
        <v>0</v>
      </c>
      <c r="AG1902" s="3">
        <f t="shared" si="348"/>
        <v>4</v>
      </c>
    </row>
    <row r="1903" spans="1:33">
      <c r="A1903" s="3" t="s">
        <v>9601</v>
      </c>
      <c r="B1903" s="3" t="s">
        <v>9609</v>
      </c>
      <c r="C1903" s="2" t="s">
        <v>8404</v>
      </c>
      <c r="D1903" s="2" t="s">
        <v>6539</v>
      </c>
      <c r="E1903" s="2" t="s">
        <v>6540</v>
      </c>
      <c r="F1903" s="3" t="s">
        <v>1272</v>
      </c>
      <c r="G1903" s="8" t="s">
        <v>7823</v>
      </c>
      <c r="H1903" s="8"/>
      <c r="I1903" s="8"/>
      <c r="K1903" s="8" t="s">
        <v>7823</v>
      </c>
      <c r="L1903" s="32"/>
      <c r="M1903" s="8"/>
      <c r="O1903" s="8"/>
      <c r="Q1903" s="16"/>
      <c r="S1903" s="8"/>
      <c r="V1903" s="8"/>
      <c r="X1903" s="8"/>
      <c r="Y1903" s="22"/>
      <c r="AC1903" s="8">
        <f t="shared" si="347"/>
        <v>2</v>
      </c>
      <c r="AD1903" s="8">
        <f t="shared" si="345"/>
        <v>0</v>
      </c>
      <c r="AE1903" s="8">
        <f t="shared" si="346"/>
        <v>0</v>
      </c>
      <c r="AF1903" s="8">
        <f t="shared" si="344"/>
        <v>0</v>
      </c>
      <c r="AG1903" s="3">
        <f t="shared" si="348"/>
        <v>2</v>
      </c>
    </row>
    <row r="1904" spans="1:33">
      <c r="A1904" s="3" t="s">
        <v>9601</v>
      </c>
      <c r="B1904" s="3" t="s">
        <v>9609</v>
      </c>
      <c r="C1904" s="2" t="s">
        <v>8404</v>
      </c>
      <c r="D1904" s="2" t="s">
        <v>6673</v>
      </c>
      <c r="E1904" s="2" t="s">
        <v>6544</v>
      </c>
      <c r="F1904" s="3" t="s">
        <v>1273</v>
      </c>
      <c r="H1904" s="8"/>
      <c r="I1904" s="8"/>
      <c r="K1904" s="18" t="s">
        <v>8991</v>
      </c>
      <c r="L1904" s="32"/>
      <c r="M1904" s="8"/>
      <c r="O1904" s="8"/>
      <c r="Q1904" s="16"/>
      <c r="S1904" s="8"/>
      <c r="V1904" s="8"/>
      <c r="X1904" s="8"/>
      <c r="Y1904" s="22"/>
      <c r="AC1904" s="8">
        <f>COUNTIF(G1904:Y1904,"X")+COUNTIF(G1904:Y1904, "X(e)")</f>
        <v>1</v>
      </c>
      <c r="AD1904" s="8">
        <f t="shared" si="345"/>
        <v>0</v>
      </c>
      <c r="AE1904" s="8">
        <f t="shared" si="346"/>
        <v>0</v>
      </c>
      <c r="AF1904" s="8">
        <f t="shared" si="344"/>
        <v>0</v>
      </c>
      <c r="AG1904" s="3">
        <f>SUM(AC1904:AF1904)</f>
        <v>1</v>
      </c>
    </row>
    <row r="1905" spans="1:33">
      <c r="A1905" s="3" t="s">
        <v>9601</v>
      </c>
      <c r="B1905" s="3" t="s">
        <v>9609</v>
      </c>
      <c r="C1905" s="2" t="s">
        <v>9297</v>
      </c>
      <c r="D1905" s="2" t="s">
        <v>5284</v>
      </c>
      <c r="E1905" s="2" t="s">
        <v>4788</v>
      </c>
      <c r="F1905" s="3" t="s">
        <v>1577</v>
      </c>
      <c r="H1905" s="8"/>
      <c r="I1905" s="8"/>
      <c r="L1905" s="32" t="s">
        <v>7823</v>
      </c>
      <c r="M1905" s="8"/>
      <c r="N1905" s="8" t="s">
        <v>7823</v>
      </c>
      <c r="O1905" s="8"/>
      <c r="Q1905" s="16"/>
      <c r="S1905" s="8"/>
      <c r="V1905" s="8"/>
      <c r="X1905" s="8"/>
      <c r="Y1905" s="22"/>
      <c r="AC1905" s="8">
        <f>COUNTIF(G1905:Y1905,"X")+COUNTIF(G1905:Y1905, "X(e)")</f>
        <v>2</v>
      </c>
      <c r="AD1905" s="8">
        <f t="shared" si="345"/>
        <v>0</v>
      </c>
      <c r="AE1905" s="8">
        <f t="shared" si="346"/>
        <v>0</v>
      </c>
      <c r="AF1905" s="8">
        <f t="shared" si="344"/>
        <v>0</v>
      </c>
      <c r="AG1905" s="3">
        <f>SUM(AC1905:AF1905)</f>
        <v>2</v>
      </c>
    </row>
    <row r="1906" spans="1:33">
      <c r="A1906" s="3" t="s">
        <v>9601</v>
      </c>
      <c r="B1906" s="3" t="s">
        <v>9609</v>
      </c>
      <c r="C1906" s="2" t="s">
        <v>9297</v>
      </c>
      <c r="D1906" s="2" t="s">
        <v>4637</v>
      </c>
      <c r="E1906" s="2" t="s">
        <v>4792</v>
      </c>
      <c r="F1906" s="3" t="s">
        <v>1147</v>
      </c>
      <c r="H1906" s="8"/>
      <c r="I1906" s="8" t="s">
        <v>7823</v>
      </c>
      <c r="L1906" s="32" t="s">
        <v>7823</v>
      </c>
      <c r="M1906" s="8"/>
      <c r="N1906" s="8" t="s">
        <v>7823</v>
      </c>
      <c r="O1906" s="8"/>
      <c r="Q1906" s="16"/>
      <c r="R1906" s="16" t="s">
        <v>7823</v>
      </c>
      <c r="S1906" s="8"/>
      <c r="V1906" s="8" t="s">
        <v>7823</v>
      </c>
      <c r="X1906" s="8"/>
      <c r="Y1906" s="22"/>
      <c r="AC1906" s="8">
        <f>COUNTIF(G1906:Y1906,"X")+COUNTIF(G1906:Y1906, "X(e)")</f>
        <v>5</v>
      </c>
      <c r="AD1906" s="8">
        <f t="shared" si="345"/>
        <v>0</v>
      </c>
      <c r="AE1906" s="8">
        <f t="shared" si="346"/>
        <v>0</v>
      </c>
      <c r="AF1906" s="8">
        <f t="shared" si="344"/>
        <v>0</v>
      </c>
      <c r="AG1906" s="3">
        <f>SUM(AC1906:AF1906)</f>
        <v>5</v>
      </c>
    </row>
    <row r="1907" spans="1:33">
      <c r="A1907" s="3" t="s">
        <v>9601</v>
      </c>
      <c r="B1907" s="3" t="s">
        <v>9609</v>
      </c>
      <c r="C1907" s="2" t="s">
        <v>8382</v>
      </c>
      <c r="D1907" s="2" t="s">
        <v>8741</v>
      </c>
      <c r="E1907" s="2" t="s">
        <v>8785</v>
      </c>
      <c r="F1907" s="3" t="s">
        <v>1875</v>
      </c>
      <c r="H1907" s="8"/>
      <c r="I1907" s="8"/>
      <c r="L1907" s="32" t="s">
        <v>7823</v>
      </c>
      <c r="M1907" s="8"/>
      <c r="N1907" s="8" t="s">
        <v>7823</v>
      </c>
      <c r="O1907" s="8"/>
      <c r="Q1907" s="16"/>
      <c r="R1907" s="16" t="s">
        <v>7823</v>
      </c>
      <c r="S1907" s="8"/>
      <c r="V1907" s="8" t="s">
        <v>7823</v>
      </c>
      <c r="X1907" s="8"/>
      <c r="Y1907" s="22"/>
      <c r="AC1907" s="8">
        <f>COUNTIF(G1907:Y1907,"X")+COUNTIF(G1907:Y1907, "X(e)")</f>
        <v>4</v>
      </c>
      <c r="AD1907" s="8">
        <f t="shared" si="345"/>
        <v>0</v>
      </c>
      <c r="AE1907" s="8">
        <f t="shared" si="346"/>
        <v>0</v>
      </c>
      <c r="AF1907" s="8">
        <f t="shared" si="344"/>
        <v>0</v>
      </c>
      <c r="AG1907" s="3">
        <f>SUM(AC1907:AF1907)</f>
        <v>4</v>
      </c>
    </row>
    <row r="1908" spans="1:33">
      <c r="A1908" s="3" t="s">
        <v>9601</v>
      </c>
      <c r="B1908" s="3" t="s">
        <v>9609</v>
      </c>
      <c r="C1908" s="2" t="s">
        <v>7268</v>
      </c>
      <c r="D1908" s="2" t="s">
        <v>5882</v>
      </c>
      <c r="E1908" s="2" t="s">
        <v>4800</v>
      </c>
      <c r="F1908" s="3" t="s">
        <v>1581</v>
      </c>
      <c r="G1908" s="8" t="s">
        <v>7823</v>
      </c>
      <c r="H1908" s="8"/>
      <c r="I1908" s="8" t="s">
        <v>7823</v>
      </c>
      <c r="L1908" s="32"/>
      <c r="M1908" s="8"/>
      <c r="O1908" s="8"/>
      <c r="Q1908" s="8"/>
      <c r="S1908" s="8"/>
      <c r="V1908" s="8"/>
      <c r="X1908" s="8"/>
      <c r="Y1908" s="22"/>
      <c r="AC1908" s="8">
        <v>2</v>
      </c>
      <c r="AD1908" s="8">
        <v>0</v>
      </c>
      <c r="AE1908" s="8">
        <v>0</v>
      </c>
      <c r="AF1908" s="8">
        <f t="shared" si="344"/>
        <v>0</v>
      </c>
      <c r="AG1908" s="3">
        <v>2</v>
      </c>
    </row>
    <row r="1909" spans="1:33">
      <c r="A1909" s="3" t="s">
        <v>9601</v>
      </c>
      <c r="B1909" s="3" t="s">
        <v>9609</v>
      </c>
      <c r="C1909" s="2" t="s">
        <v>7268</v>
      </c>
      <c r="D1909" s="2" t="s">
        <v>4298</v>
      </c>
      <c r="E1909" s="2" t="s">
        <v>4471</v>
      </c>
      <c r="F1909" s="3" t="s">
        <v>730</v>
      </c>
      <c r="G1909" s="8" t="s">
        <v>7823</v>
      </c>
      <c r="H1909" s="8"/>
      <c r="I1909" s="8" t="s">
        <v>7823</v>
      </c>
      <c r="J1909" s="72" t="s">
        <v>7277</v>
      </c>
      <c r="L1909" s="32"/>
      <c r="M1909" s="8"/>
      <c r="O1909" s="8"/>
      <c r="Q1909" s="16" t="s">
        <v>7823</v>
      </c>
      <c r="S1909" s="8"/>
      <c r="V1909" s="8"/>
      <c r="X1909" s="8"/>
      <c r="Y1909" s="22"/>
      <c r="AC1909" s="8">
        <v>3</v>
      </c>
      <c r="AD1909" s="8">
        <v>0</v>
      </c>
      <c r="AE1909" s="8">
        <v>0</v>
      </c>
      <c r="AF1909" s="8">
        <f t="shared" si="344"/>
        <v>0</v>
      </c>
      <c r="AG1909" s="3">
        <v>3</v>
      </c>
    </row>
    <row r="1910" spans="1:33">
      <c r="A1910" s="3" t="s">
        <v>9601</v>
      </c>
      <c r="B1910" s="3" t="s">
        <v>9609</v>
      </c>
      <c r="C1910" s="2" t="s">
        <v>8684</v>
      </c>
      <c r="D1910" s="2" t="s">
        <v>5735</v>
      </c>
      <c r="E1910" s="2" t="s">
        <v>5728</v>
      </c>
      <c r="F1910" s="3" t="s">
        <v>1146</v>
      </c>
      <c r="H1910" s="8"/>
      <c r="I1910" s="8"/>
      <c r="J1910" s="73" t="s">
        <v>8991</v>
      </c>
      <c r="L1910" s="32"/>
      <c r="M1910" s="8"/>
      <c r="O1910" s="8"/>
      <c r="Q1910" s="16"/>
      <c r="S1910" s="8"/>
      <c r="V1910" s="8"/>
      <c r="X1910" s="8"/>
      <c r="Y1910" s="22"/>
      <c r="AC1910" s="8">
        <f t="shared" ref="AC1910:AC1918" si="349">COUNTIF(G1910:Y1910,"X")+COUNTIF(G1910:Y1910, "X(e)")</f>
        <v>1</v>
      </c>
      <c r="AD1910" s="8">
        <f t="shared" ref="AD1910:AD1940" si="350">COUNTIF(G1910:Y1910,"NB")</f>
        <v>0</v>
      </c>
      <c r="AE1910" s="8">
        <f t="shared" ref="AE1910:AE1940" si="351">COUNTIF(G1910:Y1910,"V")</f>
        <v>0</v>
      </c>
      <c r="AF1910" s="8">
        <f t="shared" si="344"/>
        <v>0</v>
      </c>
      <c r="AG1910" s="3">
        <f t="shared" ref="AG1910:AG1918" si="352">SUM(AC1910:AF1910)</f>
        <v>1</v>
      </c>
    </row>
    <row r="1911" spans="1:33">
      <c r="A1911" s="3" t="s">
        <v>9601</v>
      </c>
      <c r="B1911" s="3" t="s">
        <v>9609</v>
      </c>
      <c r="C1911" s="2" t="s">
        <v>8684</v>
      </c>
      <c r="D1911" s="2" t="s">
        <v>5898</v>
      </c>
      <c r="E1911" s="2" t="s">
        <v>5899</v>
      </c>
      <c r="F1911" s="3" t="s">
        <v>2186</v>
      </c>
      <c r="H1911" s="8"/>
      <c r="I1911" s="8" t="s">
        <v>7823</v>
      </c>
      <c r="J1911" s="72" t="s">
        <v>7823</v>
      </c>
      <c r="L1911" s="32" t="s">
        <v>7823</v>
      </c>
      <c r="M1911" s="8"/>
      <c r="N1911" s="8" t="s">
        <v>7823</v>
      </c>
      <c r="O1911" s="8"/>
      <c r="P1911" s="8" t="s">
        <v>7823</v>
      </c>
      <c r="Q1911" s="16" t="s">
        <v>7823</v>
      </c>
      <c r="R1911" s="16" t="s">
        <v>7823</v>
      </c>
      <c r="S1911" s="8"/>
      <c r="V1911" s="8" t="s">
        <v>7823</v>
      </c>
      <c r="X1911" s="8"/>
      <c r="Y1911" s="22"/>
      <c r="AC1911" s="8">
        <f t="shared" si="349"/>
        <v>8</v>
      </c>
      <c r="AD1911" s="8">
        <f t="shared" si="350"/>
        <v>0</v>
      </c>
      <c r="AE1911" s="8">
        <f t="shared" si="351"/>
        <v>0</v>
      </c>
      <c r="AF1911" s="8">
        <f t="shared" si="344"/>
        <v>0</v>
      </c>
      <c r="AG1911" s="3">
        <f t="shared" si="352"/>
        <v>8</v>
      </c>
    </row>
    <row r="1912" spans="1:33">
      <c r="A1912" s="3" t="s">
        <v>9601</v>
      </c>
      <c r="B1912" s="3" t="s">
        <v>9609</v>
      </c>
      <c r="C1912" s="2" t="s">
        <v>8684</v>
      </c>
      <c r="D1912" s="2" t="s">
        <v>5900</v>
      </c>
      <c r="E1912" s="2" t="s">
        <v>5739</v>
      </c>
      <c r="F1912" s="3" t="s">
        <v>2199</v>
      </c>
      <c r="H1912" s="8"/>
      <c r="I1912" s="8"/>
      <c r="J1912" s="72" t="s">
        <v>7823</v>
      </c>
      <c r="L1912" s="32" t="s">
        <v>7823</v>
      </c>
      <c r="M1912" s="8"/>
      <c r="N1912" s="8" t="s">
        <v>7278</v>
      </c>
      <c r="O1912" s="8"/>
      <c r="Q1912" s="16"/>
      <c r="R1912" s="16" t="s">
        <v>7823</v>
      </c>
      <c r="S1912" s="8"/>
      <c r="V1912" s="8"/>
      <c r="X1912" s="8"/>
      <c r="Y1912" s="22"/>
      <c r="AC1912" s="8">
        <f t="shared" si="349"/>
        <v>3</v>
      </c>
      <c r="AD1912" s="8">
        <f t="shared" si="350"/>
        <v>0</v>
      </c>
      <c r="AE1912" s="8">
        <f t="shared" si="351"/>
        <v>0</v>
      </c>
      <c r="AF1912" s="8">
        <f t="shared" si="344"/>
        <v>0</v>
      </c>
      <c r="AG1912" s="3">
        <f t="shared" si="352"/>
        <v>3</v>
      </c>
    </row>
    <row r="1913" spans="1:33">
      <c r="A1913" s="3" t="s">
        <v>9601</v>
      </c>
      <c r="B1913" s="3" t="s">
        <v>9609</v>
      </c>
      <c r="C1913" s="2" t="s">
        <v>8684</v>
      </c>
      <c r="D1913" s="2" t="s">
        <v>8610</v>
      </c>
      <c r="E1913" s="2" t="s">
        <v>5740</v>
      </c>
      <c r="F1913" s="3" t="s">
        <v>1584</v>
      </c>
      <c r="H1913" s="8"/>
      <c r="I1913" s="8"/>
      <c r="J1913" s="72" t="s">
        <v>7823</v>
      </c>
      <c r="L1913" s="32" t="s">
        <v>7823</v>
      </c>
      <c r="M1913" s="8"/>
      <c r="N1913" s="8" t="s">
        <v>7823</v>
      </c>
      <c r="O1913" s="8"/>
      <c r="Q1913" s="16"/>
      <c r="R1913" s="16" t="s">
        <v>7823</v>
      </c>
      <c r="S1913" s="8"/>
      <c r="V1913" s="8"/>
      <c r="X1913" s="8"/>
      <c r="Y1913" s="22"/>
      <c r="AC1913" s="8">
        <f t="shared" si="349"/>
        <v>4</v>
      </c>
      <c r="AD1913" s="8">
        <f t="shared" si="350"/>
        <v>0</v>
      </c>
      <c r="AE1913" s="8">
        <f t="shared" si="351"/>
        <v>0</v>
      </c>
      <c r="AF1913" s="8">
        <f t="shared" si="344"/>
        <v>0</v>
      </c>
      <c r="AG1913" s="3">
        <f t="shared" si="352"/>
        <v>4</v>
      </c>
    </row>
    <row r="1914" spans="1:33">
      <c r="A1914" s="3" t="s">
        <v>9601</v>
      </c>
      <c r="B1914" s="3" t="s">
        <v>9609</v>
      </c>
      <c r="C1914" s="2" t="s">
        <v>8684</v>
      </c>
      <c r="D1914" s="2" t="s">
        <v>6331</v>
      </c>
      <c r="E1914" s="2" t="s">
        <v>5563</v>
      </c>
      <c r="F1914" s="3" t="s">
        <v>2348</v>
      </c>
      <c r="G1914" s="8" t="s">
        <v>7823</v>
      </c>
      <c r="H1914" s="8"/>
      <c r="I1914" s="8" t="s">
        <v>7823</v>
      </c>
      <c r="J1914" s="72" t="s">
        <v>7823</v>
      </c>
      <c r="L1914" s="32"/>
      <c r="M1914" s="8"/>
      <c r="O1914" s="8"/>
      <c r="Q1914" s="16" t="s">
        <v>7823</v>
      </c>
      <c r="S1914" s="8"/>
      <c r="U1914" s="8" t="s">
        <v>7823</v>
      </c>
      <c r="V1914" s="8"/>
      <c r="X1914" s="8"/>
      <c r="Y1914" s="22"/>
      <c r="AC1914" s="8">
        <f t="shared" si="349"/>
        <v>5</v>
      </c>
      <c r="AD1914" s="8">
        <f t="shared" si="350"/>
        <v>0</v>
      </c>
      <c r="AE1914" s="8">
        <f t="shared" si="351"/>
        <v>0</v>
      </c>
      <c r="AF1914" s="8">
        <f t="shared" si="344"/>
        <v>0</v>
      </c>
      <c r="AG1914" s="3">
        <f t="shared" si="352"/>
        <v>5</v>
      </c>
    </row>
    <row r="1915" spans="1:33">
      <c r="A1915" s="3" t="s">
        <v>9601</v>
      </c>
      <c r="B1915" s="3" t="s">
        <v>9609</v>
      </c>
      <c r="C1915" s="2" t="s">
        <v>8684</v>
      </c>
      <c r="D1915" s="2" t="s">
        <v>8807</v>
      </c>
      <c r="E1915" s="2" t="s">
        <v>5562</v>
      </c>
      <c r="F1915" s="3" t="s">
        <v>2187</v>
      </c>
      <c r="G1915" s="8" t="s">
        <v>7823</v>
      </c>
      <c r="H1915" s="8"/>
      <c r="I1915" s="8" t="s">
        <v>7823</v>
      </c>
      <c r="L1915" s="32"/>
      <c r="M1915" s="8"/>
      <c r="O1915" s="8"/>
      <c r="Q1915" s="16" t="s">
        <v>7823</v>
      </c>
      <c r="S1915" s="8"/>
      <c r="V1915" s="8"/>
      <c r="X1915" s="8"/>
      <c r="Y1915" s="22"/>
      <c r="AC1915" s="8">
        <f t="shared" si="349"/>
        <v>3</v>
      </c>
      <c r="AD1915" s="8">
        <f t="shared" si="350"/>
        <v>0</v>
      </c>
      <c r="AE1915" s="8">
        <f t="shared" si="351"/>
        <v>0</v>
      </c>
      <c r="AF1915" s="8">
        <f t="shared" si="344"/>
        <v>0</v>
      </c>
      <c r="AG1915" s="3">
        <f t="shared" si="352"/>
        <v>3</v>
      </c>
    </row>
    <row r="1916" spans="1:33">
      <c r="A1916" s="3" t="s">
        <v>9601</v>
      </c>
      <c r="B1916" s="3" t="s">
        <v>9609</v>
      </c>
      <c r="C1916" s="2" t="s">
        <v>8662</v>
      </c>
      <c r="D1916" s="2" t="s">
        <v>5028</v>
      </c>
      <c r="E1916" s="2" t="s">
        <v>5029</v>
      </c>
      <c r="F1916" s="3" t="s">
        <v>1201</v>
      </c>
      <c r="G1916" s="8" t="s">
        <v>7823</v>
      </c>
      <c r="H1916" s="8"/>
      <c r="I1916" s="8" t="s">
        <v>7823</v>
      </c>
      <c r="J1916" s="72" t="s">
        <v>7823</v>
      </c>
      <c r="L1916" s="32" t="s">
        <v>7823</v>
      </c>
      <c r="M1916" s="8"/>
      <c r="N1916" s="8" t="s">
        <v>7823</v>
      </c>
      <c r="O1916" s="8"/>
      <c r="P1916" s="8" t="s">
        <v>7823</v>
      </c>
      <c r="Q1916" s="16" t="s">
        <v>7823</v>
      </c>
      <c r="R1916" s="16" t="s">
        <v>7823</v>
      </c>
      <c r="S1916" s="8"/>
      <c r="U1916" s="8" t="s">
        <v>7823</v>
      </c>
      <c r="V1916" s="8" t="s">
        <v>7823</v>
      </c>
      <c r="X1916" s="8"/>
      <c r="Y1916" s="22"/>
      <c r="AC1916" s="8">
        <f t="shared" si="349"/>
        <v>10</v>
      </c>
      <c r="AD1916" s="8">
        <f t="shared" si="350"/>
        <v>0</v>
      </c>
      <c r="AE1916" s="8">
        <f t="shared" si="351"/>
        <v>0</v>
      </c>
      <c r="AF1916" s="8">
        <f t="shared" si="344"/>
        <v>0</v>
      </c>
      <c r="AG1916" s="3">
        <f t="shared" si="352"/>
        <v>10</v>
      </c>
    </row>
    <row r="1917" spans="1:33">
      <c r="A1917" s="3" t="s">
        <v>9601</v>
      </c>
      <c r="B1917" s="3" t="s">
        <v>9609</v>
      </c>
      <c r="C1917" s="2" t="s">
        <v>9290</v>
      </c>
      <c r="D1917" s="2" t="s">
        <v>6733</v>
      </c>
      <c r="E1917" s="2" t="s">
        <v>5395</v>
      </c>
      <c r="F1917" s="3" t="s">
        <v>2349</v>
      </c>
      <c r="G1917" s="8" t="s">
        <v>7823</v>
      </c>
      <c r="H1917" s="8"/>
      <c r="I1917" s="8" t="s">
        <v>7823</v>
      </c>
      <c r="J1917" s="72" t="s">
        <v>7823</v>
      </c>
      <c r="K1917" s="8" t="s">
        <v>7823</v>
      </c>
      <c r="L1917" s="32"/>
      <c r="M1917" s="8"/>
      <c r="O1917" s="8"/>
      <c r="Q1917" s="16" t="s">
        <v>7835</v>
      </c>
      <c r="R1917" s="16" t="s">
        <v>7823</v>
      </c>
      <c r="S1917" s="8"/>
      <c r="U1917" s="8" t="s">
        <v>7823</v>
      </c>
      <c r="V1917" s="8"/>
      <c r="X1917" s="8"/>
      <c r="Y1917" s="22"/>
      <c r="AC1917" s="8">
        <f t="shared" si="349"/>
        <v>6</v>
      </c>
      <c r="AD1917" s="8">
        <f t="shared" si="350"/>
        <v>1</v>
      </c>
      <c r="AE1917" s="8">
        <f t="shared" si="351"/>
        <v>0</v>
      </c>
      <c r="AF1917" s="8">
        <f t="shared" si="344"/>
        <v>0</v>
      </c>
      <c r="AG1917" s="3">
        <f t="shared" si="352"/>
        <v>7</v>
      </c>
    </row>
    <row r="1918" spans="1:33">
      <c r="A1918" s="3" t="s">
        <v>9601</v>
      </c>
      <c r="B1918" s="3" t="s">
        <v>9609</v>
      </c>
      <c r="C1918" s="2" t="s">
        <v>8430</v>
      </c>
      <c r="D1918" s="2" t="s">
        <v>8617</v>
      </c>
      <c r="E1918" s="2" t="s">
        <v>6241</v>
      </c>
      <c r="F1918" s="3" t="s">
        <v>2202</v>
      </c>
      <c r="G1918" s="8" t="s">
        <v>7823</v>
      </c>
      <c r="H1918" s="8"/>
      <c r="I1918" s="8"/>
      <c r="J1918" s="72" t="s">
        <v>7823</v>
      </c>
      <c r="L1918" s="32"/>
      <c r="M1918" s="8"/>
      <c r="O1918" s="8"/>
      <c r="Q1918" s="16"/>
      <c r="S1918" s="8"/>
      <c r="U1918" s="8" t="s">
        <v>7823</v>
      </c>
      <c r="V1918" s="8"/>
      <c r="X1918" s="8"/>
      <c r="Y1918" s="22"/>
      <c r="AC1918" s="8">
        <f t="shared" si="349"/>
        <v>3</v>
      </c>
      <c r="AD1918" s="8">
        <f t="shared" si="350"/>
        <v>0</v>
      </c>
      <c r="AE1918" s="8">
        <f t="shared" si="351"/>
        <v>0</v>
      </c>
      <c r="AF1918" s="8">
        <f t="shared" si="344"/>
        <v>0</v>
      </c>
      <c r="AG1918" s="3">
        <f t="shared" si="352"/>
        <v>3</v>
      </c>
    </row>
    <row r="1919" spans="1:33" ht="14" customHeight="1">
      <c r="A1919" s="3" t="s">
        <v>9601</v>
      </c>
      <c r="B1919" s="3" t="s">
        <v>9609</v>
      </c>
      <c r="C1919" s="2" t="s">
        <v>461</v>
      </c>
      <c r="D1919" s="2" t="s">
        <v>6047</v>
      </c>
      <c r="E1919" s="2" t="s">
        <v>722</v>
      </c>
      <c r="F1919" s="3" t="s">
        <v>838</v>
      </c>
      <c r="H1919" s="8"/>
      <c r="I1919" s="8"/>
      <c r="L1919" s="32"/>
      <c r="M1919" s="8"/>
      <c r="O1919" s="8"/>
      <c r="Q1919" s="16"/>
      <c r="R1919" s="23" t="s">
        <v>8991</v>
      </c>
      <c r="S1919" s="8"/>
      <c r="V1919" s="8"/>
      <c r="X1919" s="8"/>
      <c r="Y1919" s="22"/>
      <c r="AC1919" s="8">
        <f t="shared" ref="AC1919:AC1935" si="353">COUNTIF(G1919:Y1919,"X")+COUNTIF(G1919:Y1919, "X(e)")</f>
        <v>1</v>
      </c>
      <c r="AD1919" s="8">
        <f t="shared" si="350"/>
        <v>0</v>
      </c>
      <c r="AE1919" s="8">
        <f t="shared" si="351"/>
        <v>0</v>
      </c>
      <c r="AF1919" s="8">
        <f t="shared" si="344"/>
        <v>0</v>
      </c>
      <c r="AG1919" s="3">
        <f t="shared" ref="AG1919:AG1935" si="354">SUM(AC1919:AF1919)</f>
        <v>1</v>
      </c>
    </row>
    <row r="1920" spans="1:33">
      <c r="A1920" s="3" t="s">
        <v>9601</v>
      </c>
      <c r="B1920" s="3" t="s">
        <v>9609</v>
      </c>
      <c r="C1920" s="2" t="s">
        <v>9088</v>
      </c>
      <c r="D1920" s="2" t="s">
        <v>6713</v>
      </c>
      <c r="E1920" s="2" t="s">
        <v>6888</v>
      </c>
      <c r="F1920" s="3" t="s">
        <v>9067</v>
      </c>
      <c r="G1920" s="8" t="s">
        <v>8491</v>
      </c>
      <c r="H1920" s="8"/>
      <c r="K1920" s="8" t="s">
        <v>8491</v>
      </c>
      <c r="L1920" s="35"/>
      <c r="M1920" s="8"/>
      <c r="O1920" s="8"/>
      <c r="V1920" s="8"/>
      <c r="X1920" s="8"/>
      <c r="AC1920" s="8">
        <f t="shared" si="353"/>
        <v>2</v>
      </c>
      <c r="AD1920" s="8">
        <f t="shared" si="350"/>
        <v>0</v>
      </c>
      <c r="AE1920" s="8">
        <f t="shared" si="351"/>
        <v>0</v>
      </c>
      <c r="AF1920" s="8">
        <f t="shared" si="344"/>
        <v>0</v>
      </c>
      <c r="AG1920" s="3">
        <f t="shared" si="354"/>
        <v>2</v>
      </c>
    </row>
    <row r="1921" spans="1:33">
      <c r="A1921" s="3" t="s">
        <v>9601</v>
      </c>
      <c r="B1921" s="3" t="s">
        <v>9609</v>
      </c>
      <c r="C1921" s="2" t="s">
        <v>9088</v>
      </c>
      <c r="D1921" s="2" t="s">
        <v>6889</v>
      </c>
      <c r="E1921" s="2" t="s">
        <v>6029</v>
      </c>
      <c r="F1921" s="3" t="s">
        <v>1866</v>
      </c>
      <c r="G1921" s="8" t="s">
        <v>7823</v>
      </c>
      <c r="H1921" s="8"/>
      <c r="I1921" s="8" t="s">
        <v>7823</v>
      </c>
      <c r="K1921" s="8" t="s">
        <v>7823</v>
      </c>
      <c r="L1921" s="32"/>
      <c r="M1921" s="8"/>
      <c r="O1921" s="8"/>
      <c r="Q1921" s="16"/>
      <c r="R1921" s="16" t="s">
        <v>7823</v>
      </c>
      <c r="S1921" s="8"/>
      <c r="U1921" s="8" t="s">
        <v>7278</v>
      </c>
      <c r="V1921" s="8"/>
      <c r="X1921" s="8"/>
      <c r="Y1921" s="22"/>
      <c r="AC1921" s="8">
        <f t="shared" si="353"/>
        <v>4</v>
      </c>
      <c r="AD1921" s="8">
        <f t="shared" si="350"/>
        <v>0</v>
      </c>
      <c r="AE1921" s="8">
        <f t="shared" si="351"/>
        <v>0</v>
      </c>
      <c r="AF1921" s="8">
        <f t="shared" si="344"/>
        <v>0</v>
      </c>
      <c r="AG1921" s="3">
        <f t="shared" si="354"/>
        <v>4</v>
      </c>
    </row>
    <row r="1922" spans="1:33">
      <c r="A1922" s="3" t="s">
        <v>9601</v>
      </c>
      <c r="B1922" s="3" t="s">
        <v>9609</v>
      </c>
      <c r="C1922" s="2" t="s">
        <v>9088</v>
      </c>
      <c r="D1922" s="2" t="s">
        <v>7659</v>
      </c>
      <c r="E1922" s="2" t="s">
        <v>6547</v>
      </c>
      <c r="F1922" s="3" t="s">
        <v>1116</v>
      </c>
      <c r="H1922" s="8"/>
      <c r="I1922" s="8"/>
      <c r="K1922" s="8" t="s">
        <v>7823</v>
      </c>
      <c r="L1922" s="32"/>
      <c r="M1922" s="8"/>
      <c r="O1922" s="8"/>
      <c r="Q1922" s="16"/>
      <c r="R1922" s="16" t="s">
        <v>7823</v>
      </c>
      <c r="S1922" s="8"/>
      <c r="V1922" s="8"/>
      <c r="X1922" s="8"/>
      <c r="Y1922" s="22"/>
      <c r="AC1922" s="8">
        <f t="shared" si="353"/>
        <v>2</v>
      </c>
      <c r="AD1922" s="8">
        <f t="shared" si="350"/>
        <v>0</v>
      </c>
      <c r="AE1922" s="8">
        <f t="shared" si="351"/>
        <v>0</v>
      </c>
      <c r="AF1922" s="8">
        <f t="shared" si="344"/>
        <v>0</v>
      </c>
      <c r="AG1922" s="3">
        <f t="shared" si="354"/>
        <v>2</v>
      </c>
    </row>
    <row r="1923" spans="1:33">
      <c r="A1923" s="3" t="s">
        <v>9601</v>
      </c>
      <c r="B1923" s="3" t="s">
        <v>9609</v>
      </c>
      <c r="C1923" s="2" t="s">
        <v>9088</v>
      </c>
      <c r="D1923" s="2" t="s">
        <v>5699</v>
      </c>
      <c r="E1923" s="2" t="s">
        <v>6046</v>
      </c>
      <c r="F1923" s="3" t="s">
        <v>1279</v>
      </c>
      <c r="G1923" s="8" t="s">
        <v>7823</v>
      </c>
      <c r="H1923" s="8"/>
      <c r="I1923" s="8" t="s">
        <v>7823</v>
      </c>
      <c r="K1923" s="8" t="s">
        <v>7823</v>
      </c>
      <c r="L1923" s="32"/>
      <c r="M1923" s="8"/>
      <c r="O1923" s="8"/>
      <c r="Q1923" s="16"/>
      <c r="R1923" s="16" t="s">
        <v>7823</v>
      </c>
      <c r="S1923" s="8"/>
      <c r="V1923" s="8"/>
      <c r="X1923" s="8"/>
      <c r="Y1923" s="22"/>
      <c r="AC1923" s="8">
        <f t="shared" si="353"/>
        <v>4</v>
      </c>
      <c r="AD1923" s="8">
        <f t="shared" si="350"/>
        <v>0</v>
      </c>
      <c r="AE1923" s="8">
        <f t="shared" si="351"/>
        <v>0</v>
      </c>
      <c r="AF1923" s="8">
        <f t="shared" si="344"/>
        <v>0</v>
      </c>
      <c r="AG1923" s="3">
        <f t="shared" si="354"/>
        <v>4</v>
      </c>
    </row>
    <row r="1924" spans="1:33">
      <c r="A1924" s="3" t="s">
        <v>9601</v>
      </c>
      <c r="B1924" s="3" t="s">
        <v>9609</v>
      </c>
      <c r="C1924" s="2" t="s">
        <v>8814</v>
      </c>
      <c r="D1924" s="51" t="s">
        <v>6375</v>
      </c>
      <c r="E1924" s="2" t="s">
        <v>4875</v>
      </c>
      <c r="F1924" s="3" t="s">
        <v>1588</v>
      </c>
      <c r="H1924" s="8"/>
      <c r="I1924" s="8"/>
      <c r="J1924" s="73" t="s">
        <v>8991</v>
      </c>
      <c r="L1924" s="32"/>
      <c r="M1924" s="8"/>
      <c r="O1924" s="8"/>
      <c r="Q1924" s="16"/>
      <c r="S1924" s="8"/>
      <c r="V1924" s="8"/>
      <c r="X1924" s="8"/>
      <c r="Y1924" s="22"/>
      <c r="AC1924" s="8">
        <f t="shared" si="353"/>
        <v>1</v>
      </c>
      <c r="AD1924" s="8">
        <f t="shared" si="350"/>
        <v>0</v>
      </c>
      <c r="AE1924" s="8">
        <f t="shared" si="351"/>
        <v>0</v>
      </c>
      <c r="AF1924" s="8">
        <f t="shared" si="344"/>
        <v>0</v>
      </c>
      <c r="AG1924" s="3">
        <f t="shared" si="354"/>
        <v>1</v>
      </c>
    </row>
    <row r="1925" spans="1:33">
      <c r="A1925" s="3" t="s">
        <v>9601</v>
      </c>
      <c r="B1925" s="3" t="s">
        <v>9609</v>
      </c>
      <c r="C1925" s="2" t="s">
        <v>8814</v>
      </c>
      <c r="D1925" s="51" t="s">
        <v>7262</v>
      </c>
      <c r="E1925" s="2" t="s">
        <v>5031</v>
      </c>
      <c r="F1925" s="3" t="s">
        <v>547</v>
      </c>
      <c r="G1925" s="8" t="s">
        <v>7823</v>
      </c>
      <c r="H1925" s="8"/>
      <c r="J1925" s="72" t="s">
        <v>7835</v>
      </c>
      <c r="K1925" s="8" t="s">
        <v>7823</v>
      </c>
      <c r="L1925" s="32"/>
      <c r="M1925" s="8"/>
      <c r="O1925" s="8"/>
      <c r="Q1925" s="16" t="s">
        <v>7277</v>
      </c>
      <c r="S1925" s="8"/>
      <c r="U1925" s="8" t="s">
        <v>7835</v>
      </c>
      <c r="V1925" s="8"/>
      <c r="X1925" s="8"/>
      <c r="Y1925" s="22" t="s">
        <v>7277</v>
      </c>
      <c r="AC1925" s="8">
        <f t="shared" si="353"/>
        <v>2</v>
      </c>
      <c r="AD1925" s="8">
        <f>COUNTIF(G1925:Y1925,"NB")</f>
        <v>2</v>
      </c>
      <c r="AE1925" s="8">
        <f>COUNTIF(G1925:Y1925,"V")</f>
        <v>2</v>
      </c>
      <c r="AF1925" s="8">
        <f t="shared" si="344"/>
        <v>0</v>
      </c>
      <c r="AG1925" s="3">
        <f t="shared" si="354"/>
        <v>6</v>
      </c>
    </row>
    <row r="1926" spans="1:33">
      <c r="A1926" s="3" t="s">
        <v>9601</v>
      </c>
      <c r="B1926" s="3" t="s">
        <v>9609</v>
      </c>
      <c r="C1926" s="2" t="s">
        <v>8814</v>
      </c>
      <c r="D1926" s="51" t="s">
        <v>9270</v>
      </c>
      <c r="E1926" s="2" t="s">
        <v>5034</v>
      </c>
      <c r="F1926" s="3" t="s">
        <v>1583</v>
      </c>
      <c r="G1926" s="8" t="s">
        <v>7823</v>
      </c>
      <c r="H1926" s="8"/>
      <c r="I1926" s="8"/>
      <c r="K1926" s="8" t="s">
        <v>7823</v>
      </c>
      <c r="L1926" s="32"/>
      <c r="M1926" s="8"/>
      <c r="O1926" s="8"/>
      <c r="Q1926" s="16"/>
      <c r="S1926" s="8"/>
      <c r="V1926" s="8"/>
      <c r="X1926" s="8"/>
      <c r="Y1926" s="22" t="s">
        <v>7823</v>
      </c>
      <c r="AC1926" s="8">
        <f t="shared" si="353"/>
        <v>3</v>
      </c>
      <c r="AD1926" s="8">
        <f t="shared" si="350"/>
        <v>0</v>
      </c>
      <c r="AE1926" s="8">
        <f t="shared" si="351"/>
        <v>0</v>
      </c>
      <c r="AF1926" s="8">
        <f t="shared" si="344"/>
        <v>0</v>
      </c>
      <c r="AG1926" s="3">
        <f t="shared" si="354"/>
        <v>3</v>
      </c>
    </row>
    <row r="1927" spans="1:33">
      <c r="A1927" s="3" t="s">
        <v>9601</v>
      </c>
      <c r="B1927" s="3" t="s">
        <v>9609</v>
      </c>
      <c r="C1927" s="2" t="s">
        <v>8814</v>
      </c>
      <c r="D1927" s="51" t="s">
        <v>5363</v>
      </c>
      <c r="E1927" s="2" t="s">
        <v>6374</v>
      </c>
      <c r="F1927" s="3" t="s">
        <v>1587</v>
      </c>
      <c r="G1927" s="18" t="s">
        <v>8991</v>
      </c>
      <c r="H1927" s="8"/>
      <c r="I1927" s="8"/>
      <c r="L1927" s="32"/>
      <c r="M1927" s="8"/>
      <c r="O1927" s="8"/>
      <c r="Q1927" s="16"/>
      <c r="S1927" s="8"/>
      <c r="V1927" s="8"/>
      <c r="X1927" s="8"/>
      <c r="Y1927" s="22"/>
      <c r="AC1927" s="8">
        <f t="shared" si="353"/>
        <v>1</v>
      </c>
      <c r="AD1927" s="8">
        <f>COUNTIF(G1927:Y1927,"NB")</f>
        <v>0</v>
      </c>
      <c r="AE1927" s="8">
        <f>COUNTIF(G1927:Y1927,"V")</f>
        <v>0</v>
      </c>
      <c r="AF1927" s="8">
        <f t="shared" si="344"/>
        <v>0</v>
      </c>
      <c r="AG1927" s="3">
        <f t="shared" si="354"/>
        <v>1</v>
      </c>
    </row>
    <row r="1928" spans="1:33">
      <c r="A1928" s="3" t="s">
        <v>9601</v>
      </c>
      <c r="B1928" s="3" t="s">
        <v>9609</v>
      </c>
      <c r="C1928" s="2" t="s">
        <v>8814</v>
      </c>
      <c r="D1928" s="51" t="s">
        <v>520</v>
      </c>
      <c r="E1928" s="2" t="s">
        <v>943</v>
      </c>
      <c r="F1928" s="3" t="s">
        <v>595</v>
      </c>
      <c r="H1928" s="8"/>
      <c r="I1928" s="8"/>
      <c r="L1928" s="32" t="s">
        <v>10049</v>
      </c>
      <c r="M1928" s="8"/>
      <c r="N1928" s="8" t="s">
        <v>7823</v>
      </c>
      <c r="O1928" s="8"/>
      <c r="Q1928" s="16"/>
      <c r="R1928" s="16" t="s">
        <v>7439</v>
      </c>
      <c r="S1928" s="8"/>
      <c r="V1928" s="8" t="s">
        <v>10295</v>
      </c>
      <c r="X1928" s="8"/>
      <c r="Y1928" s="22"/>
      <c r="AC1928" s="8">
        <f t="shared" si="353"/>
        <v>4</v>
      </c>
      <c r="AD1928" s="8">
        <f t="shared" si="350"/>
        <v>0</v>
      </c>
      <c r="AE1928" s="8">
        <f t="shared" si="351"/>
        <v>0</v>
      </c>
      <c r="AF1928" s="8">
        <f t="shared" si="344"/>
        <v>0</v>
      </c>
      <c r="AG1928" s="3">
        <f t="shared" si="354"/>
        <v>4</v>
      </c>
    </row>
    <row r="1929" spans="1:33">
      <c r="A1929" s="3" t="s">
        <v>9601</v>
      </c>
      <c r="B1929" s="3" t="s">
        <v>9609</v>
      </c>
      <c r="C1929" s="2" t="s">
        <v>8814</v>
      </c>
      <c r="D1929" s="51" t="s">
        <v>4705</v>
      </c>
      <c r="E1929" s="2" t="s">
        <v>4714</v>
      </c>
      <c r="F1929" s="3" t="s">
        <v>1430</v>
      </c>
      <c r="G1929" s="18" t="s">
        <v>8991</v>
      </c>
      <c r="H1929" s="8"/>
      <c r="I1929" s="8"/>
      <c r="L1929" s="32"/>
      <c r="M1929" s="8"/>
      <c r="O1929" s="8"/>
      <c r="Q1929" s="16"/>
      <c r="S1929" s="8"/>
      <c r="V1929" s="8"/>
      <c r="X1929" s="8"/>
      <c r="Y1929" s="22"/>
      <c r="AC1929" s="8">
        <f t="shared" si="353"/>
        <v>1</v>
      </c>
      <c r="AD1929" s="8">
        <f>COUNTIF(G1929:Y1929,"NB")</f>
        <v>0</v>
      </c>
      <c r="AE1929" s="8">
        <f>COUNTIF(G1929:Y1929,"V")</f>
        <v>0</v>
      </c>
      <c r="AF1929" s="8">
        <f t="shared" si="344"/>
        <v>0</v>
      </c>
      <c r="AG1929" s="3">
        <f t="shared" si="354"/>
        <v>1</v>
      </c>
    </row>
    <row r="1930" spans="1:33">
      <c r="A1930" s="3" t="s">
        <v>9601</v>
      </c>
      <c r="B1930" s="3" t="s">
        <v>9609</v>
      </c>
      <c r="C1930" s="2" t="s">
        <v>8814</v>
      </c>
      <c r="D1930" s="51" t="s">
        <v>596</v>
      </c>
      <c r="E1930" s="2" t="s">
        <v>466</v>
      </c>
      <c r="F1930" s="3" t="s">
        <v>48</v>
      </c>
      <c r="G1930" s="16" t="s">
        <v>7823</v>
      </c>
      <c r="H1930" s="8"/>
      <c r="I1930" s="8" t="s">
        <v>7823</v>
      </c>
      <c r="K1930" s="16" t="s">
        <v>7823</v>
      </c>
      <c r="L1930" s="32"/>
      <c r="M1930" s="8"/>
      <c r="O1930" s="8"/>
      <c r="Q1930" s="16"/>
      <c r="R1930" s="16" t="s">
        <v>7823</v>
      </c>
      <c r="S1930" s="8"/>
      <c r="V1930" s="8"/>
      <c r="X1930" s="8"/>
      <c r="Y1930" s="22"/>
      <c r="AC1930" s="8">
        <f t="shared" si="353"/>
        <v>4</v>
      </c>
      <c r="AD1930" s="8">
        <f t="shared" si="350"/>
        <v>0</v>
      </c>
      <c r="AE1930" s="8">
        <f t="shared" si="351"/>
        <v>0</v>
      </c>
      <c r="AF1930" s="8">
        <f t="shared" si="344"/>
        <v>0</v>
      </c>
      <c r="AG1930" s="3">
        <f t="shared" si="354"/>
        <v>4</v>
      </c>
    </row>
    <row r="1931" spans="1:33">
      <c r="A1931" s="3" t="s">
        <v>9601</v>
      </c>
      <c r="B1931" s="3" t="s">
        <v>9609</v>
      </c>
      <c r="C1931" s="2" t="s">
        <v>8814</v>
      </c>
      <c r="D1931" s="51" t="s">
        <v>4874</v>
      </c>
      <c r="E1931" s="2" t="s">
        <v>5030</v>
      </c>
      <c r="F1931" s="3" t="s">
        <v>1868</v>
      </c>
      <c r="G1931" s="8" t="s">
        <v>7823</v>
      </c>
      <c r="H1931" s="8"/>
      <c r="I1931" s="8"/>
      <c r="K1931" s="8" t="s">
        <v>7823</v>
      </c>
      <c r="L1931" s="32"/>
      <c r="M1931" s="8"/>
      <c r="O1931" s="8"/>
      <c r="Q1931" s="16"/>
      <c r="S1931" s="8"/>
      <c r="V1931" s="8"/>
      <c r="X1931" s="8"/>
      <c r="Y1931" s="22"/>
      <c r="AC1931" s="8">
        <f t="shared" si="353"/>
        <v>2</v>
      </c>
      <c r="AD1931" s="8">
        <f>COUNTIF(G1931:Y1931,"NB")</f>
        <v>0</v>
      </c>
      <c r="AE1931" s="8">
        <f>COUNTIF(G1931:Y1931,"V")</f>
        <v>0</v>
      </c>
      <c r="AF1931" s="8">
        <f t="shared" si="344"/>
        <v>0</v>
      </c>
      <c r="AG1931" s="3">
        <f t="shared" si="354"/>
        <v>2</v>
      </c>
    </row>
    <row r="1932" spans="1:33">
      <c r="A1932" s="3" t="s">
        <v>9601</v>
      </c>
      <c r="B1932" s="3" t="s">
        <v>9609</v>
      </c>
      <c r="C1932" s="2" t="s">
        <v>8814</v>
      </c>
      <c r="D1932" s="51" t="s">
        <v>5701</v>
      </c>
      <c r="E1932" s="2" t="s">
        <v>5365</v>
      </c>
      <c r="F1932" s="3" t="s">
        <v>1128</v>
      </c>
      <c r="H1932" s="8"/>
      <c r="I1932" s="8"/>
      <c r="L1932" s="32" t="s">
        <v>7823</v>
      </c>
      <c r="M1932" s="8"/>
      <c r="N1932" s="8" t="s">
        <v>7823</v>
      </c>
      <c r="O1932" s="8"/>
      <c r="Q1932" s="16"/>
      <c r="S1932" s="8"/>
      <c r="V1932" s="8"/>
      <c r="X1932" s="8"/>
      <c r="Y1932" s="22"/>
      <c r="AC1932" s="8">
        <f t="shared" si="353"/>
        <v>2</v>
      </c>
      <c r="AD1932" s="8">
        <f t="shared" si="350"/>
        <v>0</v>
      </c>
      <c r="AE1932" s="8">
        <f t="shared" si="351"/>
        <v>0</v>
      </c>
      <c r="AF1932" s="8">
        <f t="shared" si="344"/>
        <v>0</v>
      </c>
      <c r="AG1932" s="3">
        <f t="shared" si="354"/>
        <v>2</v>
      </c>
    </row>
    <row r="1933" spans="1:33">
      <c r="A1933" s="3" t="s">
        <v>9601</v>
      </c>
      <c r="B1933" s="3" t="s">
        <v>9609</v>
      </c>
      <c r="C1933" s="2" t="s">
        <v>8814</v>
      </c>
      <c r="D1933" s="51" t="s">
        <v>5207</v>
      </c>
      <c r="E1933" s="2" t="s">
        <v>5206</v>
      </c>
      <c r="F1933" s="3" t="s">
        <v>570</v>
      </c>
      <c r="H1933" s="8"/>
      <c r="I1933" s="8" t="s">
        <v>7823</v>
      </c>
      <c r="L1933" s="32"/>
      <c r="M1933" s="8"/>
      <c r="O1933" s="8"/>
      <c r="Q1933" s="16"/>
      <c r="R1933" s="16" t="s">
        <v>7823</v>
      </c>
      <c r="S1933" s="8"/>
      <c r="V1933" s="8"/>
      <c r="X1933" s="8"/>
      <c r="Y1933" s="22"/>
      <c r="AC1933" s="8">
        <f t="shared" si="353"/>
        <v>2</v>
      </c>
      <c r="AD1933" s="8">
        <f t="shared" si="350"/>
        <v>0</v>
      </c>
      <c r="AE1933" s="8">
        <f t="shared" si="351"/>
        <v>0</v>
      </c>
      <c r="AF1933" s="8">
        <f t="shared" si="344"/>
        <v>0</v>
      </c>
      <c r="AG1933" s="3">
        <f t="shared" si="354"/>
        <v>2</v>
      </c>
    </row>
    <row r="1934" spans="1:33">
      <c r="A1934" s="3" t="s">
        <v>9601</v>
      </c>
      <c r="B1934" s="3" t="s">
        <v>9609</v>
      </c>
      <c r="C1934" s="2" t="s">
        <v>8814</v>
      </c>
      <c r="D1934" s="51" t="s">
        <v>8043</v>
      </c>
      <c r="E1934" s="2" t="s">
        <v>5547</v>
      </c>
      <c r="F1934" s="3" t="s">
        <v>1725</v>
      </c>
      <c r="H1934" s="8"/>
      <c r="I1934" s="8"/>
      <c r="L1934" s="32"/>
      <c r="M1934" s="8"/>
      <c r="O1934" s="8"/>
      <c r="Q1934" s="16"/>
      <c r="R1934" s="23" t="s">
        <v>8991</v>
      </c>
      <c r="S1934" s="8"/>
      <c r="V1934" s="8"/>
      <c r="X1934" s="8"/>
      <c r="Y1934" s="22"/>
      <c r="AC1934" s="8">
        <f t="shared" si="353"/>
        <v>1</v>
      </c>
      <c r="AD1934" s="8">
        <f>COUNTIF(G1934:Y1934,"NB")</f>
        <v>0</v>
      </c>
      <c r="AE1934" s="8">
        <f>COUNTIF(G1934:Y1934,"V")</f>
        <v>0</v>
      </c>
      <c r="AF1934" s="8">
        <f t="shared" si="344"/>
        <v>0</v>
      </c>
      <c r="AG1934" s="3">
        <f t="shared" si="354"/>
        <v>1</v>
      </c>
    </row>
    <row r="1935" spans="1:33">
      <c r="A1935" s="3" t="s">
        <v>9601</v>
      </c>
      <c r="B1935" s="3" t="s">
        <v>9609</v>
      </c>
      <c r="C1935" s="2" t="s">
        <v>8814</v>
      </c>
      <c r="D1935" s="51" t="s">
        <v>5218</v>
      </c>
      <c r="E1935" s="2" t="s">
        <v>5559</v>
      </c>
      <c r="F1935" s="3" t="s">
        <v>1726</v>
      </c>
      <c r="G1935" s="8" t="s">
        <v>7823</v>
      </c>
      <c r="H1935" s="8"/>
      <c r="I1935" s="8" t="s">
        <v>7823</v>
      </c>
      <c r="K1935" s="8" t="s">
        <v>7823</v>
      </c>
      <c r="L1935" s="32"/>
      <c r="M1935" s="8"/>
      <c r="O1935" s="8"/>
      <c r="Q1935" s="16"/>
      <c r="R1935" s="16" t="s">
        <v>7823</v>
      </c>
      <c r="S1935" s="8"/>
      <c r="V1935" s="8"/>
      <c r="X1935" s="8"/>
      <c r="Y1935" s="22"/>
      <c r="AC1935" s="8">
        <f t="shared" si="353"/>
        <v>4</v>
      </c>
      <c r="AD1935" s="8">
        <f t="shared" si="350"/>
        <v>0</v>
      </c>
      <c r="AE1935" s="8">
        <f t="shared" si="351"/>
        <v>0</v>
      </c>
      <c r="AF1935" s="8">
        <f t="shared" si="344"/>
        <v>0</v>
      </c>
      <c r="AG1935" s="3">
        <f t="shared" si="354"/>
        <v>4</v>
      </c>
    </row>
    <row r="1936" spans="1:33">
      <c r="A1936" s="3" t="s">
        <v>9601</v>
      </c>
      <c r="B1936" s="3" t="s">
        <v>9609</v>
      </c>
      <c r="C1936" s="2" t="s">
        <v>8814</v>
      </c>
      <c r="D1936" s="51" t="s">
        <v>8032</v>
      </c>
      <c r="E1936" s="2" t="s">
        <v>5217</v>
      </c>
      <c r="F1936" s="3" t="s">
        <v>1869</v>
      </c>
      <c r="G1936" s="8" t="s">
        <v>7823</v>
      </c>
      <c r="H1936" s="8"/>
      <c r="I1936" s="8"/>
      <c r="K1936" s="8" t="s">
        <v>7823</v>
      </c>
      <c r="L1936" s="32"/>
      <c r="M1936" s="8"/>
      <c r="O1936" s="8"/>
      <c r="Q1936" s="16"/>
      <c r="S1936" s="8"/>
      <c r="V1936" s="8"/>
      <c r="X1936" s="8"/>
      <c r="Y1936" s="22"/>
      <c r="AC1936" s="8">
        <f t="shared" ref="AC1936:AC1966" si="355">COUNTIF(G1936:Y1936,"X")+COUNTIF(G1936:Y1936, "X(e)")</f>
        <v>2</v>
      </c>
      <c r="AD1936" s="8">
        <f t="shared" si="350"/>
        <v>0</v>
      </c>
      <c r="AE1936" s="8">
        <f t="shared" si="351"/>
        <v>0</v>
      </c>
      <c r="AF1936" s="8">
        <f t="shared" si="344"/>
        <v>0</v>
      </c>
      <c r="AG1936" s="3">
        <f t="shared" ref="AG1936:AG1966" si="356">SUM(AC1936:AF1936)</f>
        <v>2</v>
      </c>
    </row>
    <row r="1937" spans="1:33">
      <c r="A1937" s="3" t="s">
        <v>9601</v>
      </c>
      <c r="B1937" s="3" t="s">
        <v>9609</v>
      </c>
      <c r="C1937" s="2" t="s">
        <v>8814</v>
      </c>
      <c r="D1937" s="51" t="s">
        <v>8343</v>
      </c>
      <c r="E1937" s="2" t="s">
        <v>5040</v>
      </c>
      <c r="F1937" s="3" t="s">
        <v>2012</v>
      </c>
      <c r="H1937" s="8"/>
      <c r="I1937" s="8"/>
      <c r="L1937" s="32"/>
      <c r="M1937" s="8"/>
      <c r="O1937" s="8"/>
      <c r="Q1937" s="16"/>
      <c r="R1937" s="23" t="s">
        <v>8991</v>
      </c>
      <c r="S1937" s="8"/>
      <c r="V1937" s="8"/>
      <c r="X1937" s="8"/>
      <c r="Y1937" s="22"/>
      <c r="AC1937" s="8">
        <f t="shared" si="355"/>
        <v>1</v>
      </c>
      <c r="AD1937" s="8">
        <f t="shared" si="350"/>
        <v>0</v>
      </c>
      <c r="AE1937" s="8">
        <f t="shared" si="351"/>
        <v>0</v>
      </c>
      <c r="AF1937" s="8">
        <f t="shared" ref="AF1937:AF2000" si="357">COUNTIF(G1937:Z1937,"IN")</f>
        <v>0</v>
      </c>
      <c r="AG1937" s="3">
        <f t="shared" si="356"/>
        <v>1</v>
      </c>
    </row>
    <row r="1938" spans="1:33">
      <c r="A1938" s="3" t="s">
        <v>9601</v>
      </c>
      <c r="B1938" s="3" t="s">
        <v>9609</v>
      </c>
      <c r="C1938" s="2" t="s">
        <v>8814</v>
      </c>
      <c r="D1938" s="51" t="s">
        <v>4879</v>
      </c>
      <c r="E1938" s="2" t="s">
        <v>5033</v>
      </c>
      <c r="F1938" s="3" t="s">
        <v>1576</v>
      </c>
      <c r="H1938" s="8"/>
      <c r="I1938" s="8"/>
      <c r="K1938" s="18" t="s">
        <v>8991</v>
      </c>
      <c r="L1938" s="32"/>
      <c r="M1938" s="8"/>
      <c r="O1938" s="8"/>
      <c r="Q1938" s="16"/>
      <c r="S1938" s="8"/>
      <c r="V1938" s="8"/>
      <c r="X1938" s="8"/>
      <c r="Y1938" s="22"/>
      <c r="AC1938" s="8">
        <f t="shared" si="355"/>
        <v>1</v>
      </c>
      <c r="AD1938" s="8">
        <f t="shared" si="350"/>
        <v>0</v>
      </c>
      <c r="AE1938" s="8">
        <f t="shared" si="351"/>
        <v>0</v>
      </c>
      <c r="AF1938" s="8">
        <f t="shared" si="357"/>
        <v>0</v>
      </c>
      <c r="AG1938" s="3">
        <f t="shared" si="356"/>
        <v>1</v>
      </c>
    </row>
    <row r="1939" spans="1:33">
      <c r="A1939" s="3" t="s">
        <v>9601</v>
      </c>
      <c r="B1939" s="3" t="s">
        <v>9609</v>
      </c>
      <c r="C1939" s="2" t="s">
        <v>9063</v>
      </c>
      <c r="D1939" s="2" t="s">
        <v>6274</v>
      </c>
      <c r="E1939" s="2" t="s">
        <v>6867</v>
      </c>
      <c r="F1939" s="3" t="s">
        <v>2665</v>
      </c>
      <c r="H1939" s="8"/>
      <c r="I1939" s="8" t="s">
        <v>7823</v>
      </c>
      <c r="J1939" s="72" t="s">
        <v>7823</v>
      </c>
      <c r="L1939" s="32" t="s">
        <v>7823</v>
      </c>
      <c r="M1939" s="8"/>
      <c r="N1939" s="8" t="s">
        <v>7823</v>
      </c>
      <c r="O1939" s="8"/>
      <c r="Q1939" s="16"/>
      <c r="R1939" s="16" t="s">
        <v>7823</v>
      </c>
      <c r="S1939" s="8"/>
      <c r="V1939" s="8"/>
      <c r="X1939" s="8"/>
      <c r="Y1939" s="22"/>
      <c r="AC1939" s="8">
        <f t="shared" si="355"/>
        <v>5</v>
      </c>
      <c r="AD1939" s="8">
        <f t="shared" si="350"/>
        <v>0</v>
      </c>
      <c r="AE1939" s="8">
        <f t="shared" si="351"/>
        <v>0</v>
      </c>
      <c r="AF1939" s="8">
        <f t="shared" si="357"/>
        <v>0</v>
      </c>
      <c r="AG1939" s="3">
        <f t="shared" si="356"/>
        <v>5</v>
      </c>
    </row>
    <row r="1940" spans="1:33">
      <c r="A1940" s="3" t="s">
        <v>9601</v>
      </c>
      <c r="B1940" s="3" t="s">
        <v>9609</v>
      </c>
      <c r="C1940" s="2" t="s">
        <v>9063</v>
      </c>
      <c r="D1940" s="2" t="s">
        <v>7262</v>
      </c>
      <c r="E1940" s="2" t="s">
        <v>6514</v>
      </c>
      <c r="F1940" s="3" t="s">
        <v>2362</v>
      </c>
      <c r="H1940" s="8"/>
      <c r="I1940" s="8"/>
      <c r="J1940" s="73" t="s">
        <v>8991</v>
      </c>
      <c r="L1940" s="32"/>
      <c r="M1940" s="8"/>
      <c r="O1940" s="8"/>
      <c r="Q1940" s="16"/>
      <c r="S1940" s="8"/>
      <c r="V1940" s="8"/>
      <c r="X1940" s="8"/>
      <c r="Y1940" s="22"/>
      <c r="AC1940" s="8">
        <f t="shared" si="355"/>
        <v>1</v>
      </c>
      <c r="AD1940" s="8">
        <f t="shared" si="350"/>
        <v>0</v>
      </c>
      <c r="AE1940" s="8">
        <f t="shared" si="351"/>
        <v>0</v>
      </c>
      <c r="AF1940" s="8">
        <f t="shared" si="357"/>
        <v>0</v>
      </c>
      <c r="AG1940" s="3">
        <f t="shared" si="356"/>
        <v>1</v>
      </c>
    </row>
    <row r="1941" spans="1:33">
      <c r="A1941" s="3" t="s">
        <v>9601</v>
      </c>
      <c r="B1941" s="3" t="s">
        <v>9609</v>
      </c>
      <c r="C1941" s="2" t="s">
        <v>9101</v>
      </c>
      <c r="D1941" s="2" t="s">
        <v>5027</v>
      </c>
      <c r="E1941" s="2" t="s">
        <v>4882</v>
      </c>
      <c r="F1941" s="3" t="s">
        <v>1192</v>
      </c>
      <c r="H1941" s="8"/>
      <c r="I1941" s="8"/>
      <c r="J1941" s="73" t="s">
        <v>8991</v>
      </c>
      <c r="L1941" s="32"/>
      <c r="M1941" s="8"/>
      <c r="O1941" s="8"/>
      <c r="Q1941" s="16"/>
      <c r="S1941" s="8"/>
      <c r="V1941" s="8"/>
      <c r="X1941" s="8"/>
      <c r="Y1941" s="22"/>
      <c r="AC1941" s="8">
        <f t="shared" si="355"/>
        <v>1</v>
      </c>
      <c r="AD1941" s="8">
        <f t="shared" ref="AD1941:AD1982" si="358">COUNTIF(G1941:Y1941,"NB")</f>
        <v>0</v>
      </c>
      <c r="AE1941" s="8">
        <f t="shared" ref="AE1941:AE1982" si="359">COUNTIF(G1941:Y1941,"V")</f>
        <v>0</v>
      </c>
      <c r="AF1941" s="8">
        <f t="shared" si="357"/>
        <v>0</v>
      </c>
      <c r="AG1941" s="3">
        <f t="shared" si="356"/>
        <v>1</v>
      </c>
    </row>
    <row r="1942" spans="1:33">
      <c r="A1942" s="3" t="s">
        <v>9601</v>
      </c>
      <c r="B1942" s="3" t="s">
        <v>9609</v>
      </c>
      <c r="C1942" s="2" t="s">
        <v>8902</v>
      </c>
      <c r="D1942" s="2" t="s">
        <v>6006</v>
      </c>
      <c r="E1942" s="2" t="s">
        <v>6193</v>
      </c>
      <c r="F1942" s="3" t="s">
        <v>2063</v>
      </c>
      <c r="H1942" s="8"/>
      <c r="I1942" s="8"/>
      <c r="J1942" s="73" t="s">
        <v>8991</v>
      </c>
      <c r="L1942" s="32"/>
      <c r="M1942" s="8"/>
      <c r="O1942" s="8"/>
      <c r="Q1942" s="16"/>
      <c r="S1942" s="8"/>
      <c r="V1942" s="8"/>
      <c r="X1942" s="8"/>
      <c r="Y1942" s="22"/>
      <c r="AC1942" s="8">
        <f t="shared" si="355"/>
        <v>1</v>
      </c>
      <c r="AD1942" s="8">
        <f t="shared" si="358"/>
        <v>0</v>
      </c>
      <c r="AE1942" s="8">
        <f t="shared" si="359"/>
        <v>0</v>
      </c>
      <c r="AF1942" s="8">
        <f t="shared" si="357"/>
        <v>0</v>
      </c>
      <c r="AG1942" s="3">
        <f t="shared" si="356"/>
        <v>1</v>
      </c>
    </row>
    <row r="1943" spans="1:33">
      <c r="A1943" s="3" t="s">
        <v>9601</v>
      </c>
      <c r="B1943" s="3" t="s">
        <v>9609</v>
      </c>
      <c r="C1943" s="2" t="s">
        <v>7928</v>
      </c>
      <c r="D1943" s="2" t="s">
        <v>4704</v>
      </c>
      <c r="E1943" s="2" t="s">
        <v>5026</v>
      </c>
      <c r="F1943" s="3" t="s">
        <v>1466</v>
      </c>
      <c r="G1943" s="8" t="s">
        <v>7823</v>
      </c>
      <c r="H1943" s="8"/>
      <c r="I1943" s="8"/>
      <c r="J1943" s="72" t="s">
        <v>7823</v>
      </c>
      <c r="L1943" s="32"/>
      <c r="M1943" s="8"/>
      <c r="O1943" s="8"/>
      <c r="Q1943" s="16" t="s">
        <v>7823</v>
      </c>
      <c r="S1943" s="8"/>
      <c r="U1943" s="16" t="s">
        <v>7823</v>
      </c>
      <c r="V1943" s="8"/>
      <c r="X1943" s="8"/>
      <c r="Y1943" s="22"/>
      <c r="AC1943" s="8">
        <f t="shared" si="355"/>
        <v>4</v>
      </c>
      <c r="AD1943" s="8">
        <f t="shared" si="358"/>
        <v>0</v>
      </c>
      <c r="AE1943" s="8">
        <f t="shared" si="359"/>
        <v>0</v>
      </c>
      <c r="AF1943" s="8">
        <f t="shared" si="357"/>
        <v>0</v>
      </c>
      <c r="AG1943" s="3">
        <f t="shared" si="356"/>
        <v>4</v>
      </c>
    </row>
    <row r="1944" spans="1:33">
      <c r="A1944" s="3" t="s">
        <v>9601</v>
      </c>
      <c r="B1944" s="3" t="s">
        <v>9609</v>
      </c>
      <c r="C1944" s="2" t="s">
        <v>9314</v>
      </c>
      <c r="D1944" s="2" t="s">
        <v>5139</v>
      </c>
      <c r="E1944" s="2" t="s">
        <v>5310</v>
      </c>
      <c r="F1944" s="3" t="s">
        <v>1766</v>
      </c>
      <c r="H1944" s="8"/>
      <c r="I1944" s="8"/>
      <c r="L1944" s="32" t="s">
        <v>7823</v>
      </c>
      <c r="M1944" s="8"/>
      <c r="N1944" s="8" t="s">
        <v>7823</v>
      </c>
      <c r="O1944" s="8"/>
      <c r="Q1944" s="16"/>
      <c r="S1944" s="8"/>
      <c r="V1944" s="8"/>
      <c r="X1944" s="8"/>
      <c r="Y1944" s="22"/>
      <c r="AC1944" s="8">
        <f t="shared" si="355"/>
        <v>2</v>
      </c>
      <c r="AD1944" s="8">
        <f t="shared" si="358"/>
        <v>0</v>
      </c>
      <c r="AE1944" s="8">
        <f t="shared" si="359"/>
        <v>0</v>
      </c>
      <c r="AF1944" s="8">
        <f t="shared" si="357"/>
        <v>0</v>
      </c>
      <c r="AG1944" s="3">
        <f t="shared" si="356"/>
        <v>2</v>
      </c>
    </row>
    <row r="1945" spans="1:33">
      <c r="A1945" s="3" t="s">
        <v>9601</v>
      </c>
      <c r="B1945" s="3" t="s">
        <v>9609</v>
      </c>
      <c r="C1945" s="2" t="s">
        <v>9314</v>
      </c>
      <c r="D1945" s="2" t="s">
        <v>5476</v>
      </c>
      <c r="E1945" s="2" t="s">
        <v>6339</v>
      </c>
      <c r="F1945" s="3" t="s">
        <v>1773</v>
      </c>
      <c r="H1945" s="8"/>
      <c r="I1945" s="8" t="s">
        <v>7823</v>
      </c>
      <c r="J1945" s="72" t="s">
        <v>7823</v>
      </c>
      <c r="L1945" s="32" t="s">
        <v>7823</v>
      </c>
      <c r="M1945" s="8"/>
      <c r="N1945" s="8" t="s">
        <v>7823</v>
      </c>
      <c r="O1945" s="8" t="s">
        <v>7823</v>
      </c>
      <c r="P1945" s="8" t="s">
        <v>7823</v>
      </c>
      <c r="Q1945" s="16"/>
      <c r="R1945" s="16" t="s">
        <v>7823</v>
      </c>
      <c r="S1945" s="8" t="s">
        <v>7823</v>
      </c>
      <c r="V1945" s="8"/>
      <c r="X1945" s="8"/>
      <c r="Y1945" s="22"/>
      <c r="AC1945" s="8">
        <f t="shared" si="355"/>
        <v>8</v>
      </c>
      <c r="AD1945" s="8">
        <f t="shared" si="358"/>
        <v>0</v>
      </c>
      <c r="AE1945" s="8">
        <f t="shared" si="359"/>
        <v>0</v>
      </c>
      <c r="AF1945" s="8">
        <f t="shared" si="357"/>
        <v>0</v>
      </c>
      <c r="AG1945" s="3">
        <f t="shared" si="356"/>
        <v>8</v>
      </c>
    </row>
    <row r="1946" spans="1:33">
      <c r="A1946" s="3" t="s">
        <v>9601</v>
      </c>
      <c r="B1946" s="3" t="s">
        <v>9609</v>
      </c>
      <c r="C1946" s="2" t="s">
        <v>9314</v>
      </c>
      <c r="D1946" s="2" t="s">
        <v>5985</v>
      </c>
      <c r="E1946" s="2" t="s">
        <v>6335</v>
      </c>
      <c r="F1946" s="3" t="s">
        <v>2220</v>
      </c>
      <c r="H1946" s="8"/>
      <c r="I1946" s="8"/>
      <c r="J1946" s="73" t="s">
        <v>9039</v>
      </c>
      <c r="L1946" s="32"/>
      <c r="M1946" s="8"/>
      <c r="O1946" s="8"/>
      <c r="Q1946" s="16"/>
      <c r="S1946" s="8"/>
      <c r="V1946" s="8"/>
      <c r="X1946" s="8"/>
      <c r="Y1946" s="22"/>
      <c r="AC1946" s="8">
        <f t="shared" si="355"/>
        <v>0</v>
      </c>
      <c r="AD1946" s="8">
        <f t="shared" si="358"/>
        <v>0</v>
      </c>
      <c r="AE1946" s="8">
        <f t="shared" si="359"/>
        <v>0</v>
      </c>
      <c r="AF1946" s="8">
        <f t="shared" si="357"/>
        <v>0</v>
      </c>
      <c r="AG1946" s="3">
        <f t="shared" si="356"/>
        <v>0</v>
      </c>
    </row>
    <row r="1947" spans="1:33">
      <c r="A1947" s="3" t="s">
        <v>9601</v>
      </c>
      <c r="B1947" s="3" t="s">
        <v>9609</v>
      </c>
      <c r="C1947" s="2" t="s">
        <v>9314</v>
      </c>
      <c r="D1947" s="2" t="s">
        <v>6336</v>
      </c>
      <c r="E1947" s="2" t="s">
        <v>6340</v>
      </c>
      <c r="F1947" s="3" t="s">
        <v>2219</v>
      </c>
      <c r="G1947" s="8" t="s">
        <v>7823</v>
      </c>
      <c r="H1947" s="8"/>
      <c r="I1947" s="8"/>
      <c r="J1947" s="72" t="s">
        <v>7823</v>
      </c>
      <c r="L1947" s="32"/>
      <c r="M1947" s="8"/>
      <c r="O1947" s="8"/>
      <c r="Q1947" s="16" t="s">
        <v>7823</v>
      </c>
      <c r="S1947" s="8"/>
      <c r="V1947" s="8"/>
      <c r="X1947" s="8"/>
      <c r="Y1947" s="22"/>
      <c r="AC1947" s="8">
        <f t="shared" si="355"/>
        <v>3</v>
      </c>
      <c r="AD1947" s="8">
        <f t="shared" si="358"/>
        <v>0</v>
      </c>
      <c r="AE1947" s="8">
        <f t="shared" si="359"/>
        <v>0</v>
      </c>
      <c r="AF1947" s="8">
        <f t="shared" si="357"/>
        <v>0</v>
      </c>
      <c r="AG1947" s="3">
        <f t="shared" si="356"/>
        <v>3</v>
      </c>
    </row>
    <row r="1948" spans="1:33">
      <c r="A1948" s="3" t="s">
        <v>9601</v>
      </c>
      <c r="B1948" s="3" t="s">
        <v>9609</v>
      </c>
      <c r="C1948" s="2" t="s">
        <v>9314</v>
      </c>
      <c r="D1948" s="2" t="s">
        <v>6341</v>
      </c>
      <c r="E1948" s="2" t="s">
        <v>6174</v>
      </c>
      <c r="F1948" s="3" t="s">
        <v>2664</v>
      </c>
      <c r="H1948" s="8"/>
      <c r="I1948" s="8" t="s">
        <v>7823</v>
      </c>
      <c r="J1948" s="72" t="s">
        <v>7823</v>
      </c>
      <c r="L1948" s="32" t="s">
        <v>7823</v>
      </c>
      <c r="M1948" s="8"/>
      <c r="N1948" s="8" t="s">
        <v>7823</v>
      </c>
      <c r="O1948" s="8" t="s">
        <v>7823</v>
      </c>
      <c r="P1948" s="8" t="s">
        <v>7823</v>
      </c>
      <c r="Q1948" s="16"/>
      <c r="R1948" s="16" t="s">
        <v>7823</v>
      </c>
      <c r="S1948" s="8" t="s">
        <v>7823</v>
      </c>
      <c r="V1948" s="8" t="s">
        <v>7823</v>
      </c>
      <c r="X1948" s="8"/>
      <c r="Y1948" s="22"/>
      <c r="AC1948" s="8">
        <f t="shared" si="355"/>
        <v>9</v>
      </c>
      <c r="AD1948" s="8">
        <f t="shared" si="358"/>
        <v>0</v>
      </c>
      <c r="AE1948" s="8">
        <f t="shared" si="359"/>
        <v>0</v>
      </c>
      <c r="AF1948" s="8">
        <f t="shared" si="357"/>
        <v>0</v>
      </c>
      <c r="AG1948" s="3">
        <f t="shared" si="356"/>
        <v>9</v>
      </c>
    </row>
    <row r="1949" spans="1:33">
      <c r="A1949" s="3" t="s">
        <v>9601</v>
      </c>
      <c r="B1949" s="3" t="s">
        <v>9609</v>
      </c>
      <c r="C1949" s="2" t="s">
        <v>8593</v>
      </c>
      <c r="D1949" s="2" t="s">
        <v>6778</v>
      </c>
      <c r="E1949" s="2" t="s">
        <v>4624</v>
      </c>
      <c r="F1949" s="3" t="s">
        <v>1438</v>
      </c>
      <c r="H1949" s="8"/>
      <c r="I1949" s="8" t="s">
        <v>7823</v>
      </c>
      <c r="L1949" s="32" t="s">
        <v>7823</v>
      </c>
      <c r="M1949" s="8"/>
      <c r="N1949" s="8" t="s">
        <v>7823</v>
      </c>
      <c r="O1949" s="8"/>
      <c r="Q1949" s="16"/>
      <c r="R1949" s="16" t="s">
        <v>7823</v>
      </c>
      <c r="S1949" s="8"/>
      <c r="V1949" s="8" t="s">
        <v>7823</v>
      </c>
      <c r="X1949" s="8"/>
      <c r="Y1949" s="22"/>
      <c r="AC1949" s="8">
        <f>COUNTIF(G1949:Y1949,"X")+COUNTIF(G1949:Y1949, "X(e)")</f>
        <v>5</v>
      </c>
      <c r="AD1949" s="8">
        <f>COUNTIF(G1949:Y1949,"NB")</f>
        <v>0</v>
      </c>
      <c r="AE1949" s="8">
        <f>COUNTIF(G1949:Y1949,"V")</f>
        <v>0</v>
      </c>
      <c r="AF1949" s="8">
        <f t="shared" si="357"/>
        <v>0</v>
      </c>
      <c r="AG1949" s="3">
        <f>SUM(AC1949:AF1949)</f>
        <v>5</v>
      </c>
    </row>
    <row r="1950" spans="1:33">
      <c r="A1950" s="3" t="s">
        <v>9601</v>
      </c>
      <c r="B1950" s="3" t="s">
        <v>9609</v>
      </c>
      <c r="C1950" s="2" t="s">
        <v>8593</v>
      </c>
      <c r="D1950" s="2" t="s">
        <v>4803</v>
      </c>
      <c r="E1950" s="2" t="s">
        <v>4302</v>
      </c>
      <c r="F1950" s="3" t="s">
        <v>1437</v>
      </c>
      <c r="H1950" s="8"/>
      <c r="I1950" s="8"/>
      <c r="L1950" s="32" t="s">
        <v>7823</v>
      </c>
      <c r="M1950" s="8"/>
      <c r="N1950" s="8" t="s">
        <v>7823</v>
      </c>
      <c r="O1950" s="8"/>
      <c r="Q1950" s="16"/>
      <c r="S1950" s="8"/>
      <c r="V1950" s="8"/>
      <c r="X1950" s="8"/>
      <c r="Y1950" s="22"/>
      <c r="AC1950" s="8">
        <f t="shared" si="355"/>
        <v>2</v>
      </c>
      <c r="AD1950" s="8">
        <f t="shared" si="358"/>
        <v>0</v>
      </c>
      <c r="AE1950" s="8">
        <f t="shared" si="359"/>
        <v>0</v>
      </c>
      <c r="AF1950" s="8">
        <f t="shared" si="357"/>
        <v>0</v>
      </c>
      <c r="AG1950" s="3">
        <f t="shared" si="356"/>
        <v>2</v>
      </c>
    </row>
    <row r="1951" spans="1:33">
      <c r="A1951" s="3" t="s">
        <v>9601</v>
      </c>
      <c r="B1951" s="3" t="s">
        <v>9609</v>
      </c>
      <c r="C1951" s="2" t="s">
        <v>112</v>
      </c>
      <c r="D1951" s="2" t="s">
        <v>333</v>
      </c>
      <c r="E1951" s="2" t="s">
        <v>463</v>
      </c>
      <c r="F1951" s="3" t="s">
        <v>2360</v>
      </c>
      <c r="H1951" s="8"/>
      <c r="I1951" s="8" t="s">
        <v>7823</v>
      </c>
      <c r="J1951" s="72" t="s">
        <v>7823</v>
      </c>
      <c r="L1951" s="32" t="s">
        <v>7823</v>
      </c>
      <c r="M1951" s="8"/>
      <c r="N1951" s="8" t="s">
        <v>7823</v>
      </c>
      <c r="O1951" s="8" t="s">
        <v>7278</v>
      </c>
      <c r="P1951" s="8" t="s">
        <v>7823</v>
      </c>
      <c r="Q1951" s="16"/>
      <c r="R1951" s="16" t="s">
        <v>7823</v>
      </c>
      <c r="S1951" s="8" t="s">
        <v>7823</v>
      </c>
      <c r="V1951" s="8" t="s">
        <v>7823</v>
      </c>
      <c r="X1951" s="8"/>
      <c r="Y1951" s="22"/>
      <c r="AC1951" s="8">
        <f>COUNTIF(G1951:Y1951,"X")+COUNTIF(G1951:Y1951, "X(e)")</f>
        <v>8</v>
      </c>
      <c r="AD1951" s="8">
        <f>COUNTIF(G1951:Y1951,"NB")</f>
        <v>0</v>
      </c>
      <c r="AE1951" s="8">
        <f>COUNTIF(G1951:Y1951,"V")</f>
        <v>0</v>
      </c>
      <c r="AF1951" s="8">
        <f t="shared" si="357"/>
        <v>0</v>
      </c>
      <c r="AG1951" s="3">
        <f>SUM(AC1951:AF1951)</f>
        <v>8</v>
      </c>
    </row>
    <row r="1952" spans="1:33">
      <c r="A1952" s="3" t="s">
        <v>9601</v>
      </c>
      <c r="B1952" s="3" t="s">
        <v>9609</v>
      </c>
      <c r="C1952" s="2" t="s">
        <v>8593</v>
      </c>
      <c r="D1952" s="2" t="s">
        <v>4310</v>
      </c>
      <c r="E1952" s="2" t="s">
        <v>4963</v>
      </c>
      <c r="F1952" s="3" t="s">
        <v>1148</v>
      </c>
      <c r="G1952" s="16" t="s">
        <v>7823</v>
      </c>
      <c r="H1952" s="8"/>
      <c r="I1952" s="8"/>
      <c r="J1952" s="72" t="s">
        <v>7823</v>
      </c>
      <c r="L1952" s="32"/>
      <c r="M1952" s="8"/>
      <c r="O1952" s="8"/>
      <c r="Q1952" s="16" t="s">
        <v>7278</v>
      </c>
      <c r="S1952" s="8"/>
      <c r="V1952" s="8"/>
      <c r="X1952" s="8"/>
      <c r="Y1952" s="22"/>
      <c r="AC1952" s="8">
        <f t="shared" si="355"/>
        <v>2</v>
      </c>
      <c r="AD1952" s="8">
        <f t="shared" si="358"/>
        <v>0</v>
      </c>
      <c r="AE1952" s="8">
        <f t="shared" si="359"/>
        <v>0</v>
      </c>
      <c r="AF1952" s="8">
        <f t="shared" si="357"/>
        <v>0</v>
      </c>
      <c r="AG1952" s="3">
        <f t="shared" si="356"/>
        <v>2</v>
      </c>
    </row>
    <row r="1953" spans="1:33">
      <c r="A1953" s="3" t="s">
        <v>9601</v>
      </c>
      <c r="B1953" s="3" t="s">
        <v>9609</v>
      </c>
      <c r="C1953" s="2" t="s">
        <v>8593</v>
      </c>
      <c r="D1953" s="2" t="s">
        <v>6166</v>
      </c>
      <c r="E1953" s="2" t="s">
        <v>206</v>
      </c>
      <c r="F1953" s="3" t="s">
        <v>1927</v>
      </c>
      <c r="G1953" s="8" t="s">
        <v>7823</v>
      </c>
      <c r="H1953" s="8"/>
      <c r="I1953" s="8"/>
      <c r="J1953" s="72" t="s">
        <v>7823</v>
      </c>
      <c r="L1953" s="32"/>
      <c r="M1953" s="8"/>
      <c r="O1953" s="8"/>
      <c r="Q1953" s="16" t="s">
        <v>7823</v>
      </c>
      <c r="S1953" s="8"/>
      <c r="V1953" s="8"/>
      <c r="X1953" s="8"/>
      <c r="Y1953" s="22"/>
      <c r="AC1953" s="8">
        <f t="shared" ref="AC1953:AC1958" si="360">COUNTIF(G1953:Y1953,"X")+COUNTIF(G1953:Y1953, "X(e)")</f>
        <v>3</v>
      </c>
      <c r="AD1953" s="8">
        <f t="shared" ref="AD1953:AD1958" si="361">COUNTIF(G1953:Y1953,"NB")</f>
        <v>0</v>
      </c>
      <c r="AE1953" s="8">
        <f t="shared" ref="AE1953:AE1958" si="362">COUNTIF(G1953:Y1953,"V")</f>
        <v>0</v>
      </c>
      <c r="AF1953" s="8">
        <f t="shared" si="357"/>
        <v>0</v>
      </c>
      <c r="AG1953" s="3">
        <f t="shared" ref="AG1953:AG1958" si="363">SUM(AC1953:AF1953)</f>
        <v>3</v>
      </c>
    </row>
    <row r="1954" spans="1:33">
      <c r="A1954" s="3" t="s">
        <v>9601</v>
      </c>
      <c r="B1954" s="3" t="s">
        <v>9609</v>
      </c>
      <c r="C1954" s="2" t="s">
        <v>8594</v>
      </c>
      <c r="D1954" s="2" t="s">
        <v>4964</v>
      </c>
      <c r="E1954" s="2" t="s">
        <v>5462</v>
      </c>
      <c r="F1954" s="3" t="s">
        <v>2042</v>
      </c>
      <c r="G1954" s="8" t="s">
        <v>7823</v>
      </c>
      <c r="H1954" s="8"/>
      <c r="I1954" s="8" t="s">
        <v>7823</v>
      </c>
      <c r="J1954" s="72" t="s">
        <v>7823</v>
      </c>
      <c r="L1954" s="32"/>
      <c r="M1954" s="8"/>
      <c r="N1954" s="8" t="s">
        <v>7823</v>
      </c>
      <c r="O1954" s="8"/>
      <c r="Q1954" s="16" t="s">
        <v>7823</v>
      </c>
      <c r="R1954" s="16" t="s">
        <v>7823</v>
      </c>
      <c r="S1954" s="8"/>
      <c r="U1954" s="8" t="s">
        <v>7823</v>
      </c>
      <c r="V1954" s="8"/>
      <c r="X1954" s="8"/>
      <c r="Y1954" s="22"/>
      <c r="AC1954" s="8">
        <f t="shared" si="360"/>
        <v>7</v>
      </c>
      <c r="AD1954" s="8">
        <f t="shared" si="361"/>
        <v>0</v>
      </c>
      <c r="AE1954" s="8">
        <f t="shared" si="362"/>
        <v>0</v>
      </c>
      <c r="AF1954" s="8">
        <f t="shared" si="357"/>
        <v>0</v>
      </c>
      <c r="AG1954" s="3">
        <f t="shared" si="363"/>
        <v>7</v>
      </c>
    </row>
    <row r="1955" spans="1:33">
      <c r="A1955" s="3" t="s">
        <v>9601</v>
      </c>
      <c r="B1955" s="3" t="s">
        <v>9609</v>
      </c>
      <c r="C1955" s="2" t="s">
        <v>8594</v>
      </c>
      <c r="D1955" s="2" t="s">
        <v>5294</v>
      </c>
      <c r="E1955" s="2" t="s">
        <v>5463</v>
      </c>
      <c r="F1955" s="3" t="s">
        <v>2487</v>
      </c>
      <c r="H1955" s="8"/>
      <c r="I1955" s="8"/>
      <c r="J1955" s="72" t="s">
        <v>7823</v>
      </c>
      <c r="L1955" s="32"/>
      <c r="M1955" s="8"/>
      <c r="O1955" s="8"/>
      <c r="Q1955" s="16" t="s">
        <v>7823</v>
      </c>
      <c r="S1955" s="8"/>
      <c r="V1955" s="8"/>
      <c r="X1955" s="8"/>
      <c r="Y1955" s="22"/>
      <c r="AC1955" s="8">
        <f t="shared" si="360"/>
        <v>2</v>
      </c>
      <c r="AD1955" s="8">
        <f t="shared" si="361"/>
        <v>0</v>
      </c>
      <c r="AE1955" s="8">
        <f t="shared" si="362"/>
        <v>0</v>
      </c>
      <c r="AF1955" s="8">
        <f t="shared" si="357"/>
        <v>0</v>
      </c>
      <c r="AG1955" s="3">
        <f t="shared" si="363"/>
        <v>2</v>
      </c>
    </row>
    <row r="1956" spans="1:33">
      <c r="A1956" s="3" t="s">
        <v>9601</v>
      </c>
      <c r="B1956" s="3" t="s">
        <v>9609</v>
      </c>
      <c r="C1956" s="2" t="s">
        <v>8594</v>
      </c>
      <c r="D1956" s="2" t="s">
        <v>5464</v>
      </c>
      <c r="E1956" s="2" t="s">
        <v>4968</v>
      </c>
      <c r="F1956" s="3" t="s">
        <v>2490</v>
      </c>
      <c r="H1956" s="8"/>
      <c r="I1956" s="8"/>
      <c r="J1956" s="72" t="s">
        <v>7823</v>
      </c>
      <c r="L1956" s="32"/>
      <c r="M1956" s="8"/>
      <c r="O1956" s="8"/>
      <c r="P1956" s="8" t="s">
        <v>7823</v>
      </c>
      <c r="Q1956" s="16"/>
      <c r="S1956" s="8"/>
      <c r="V1956" s="8" t="s">
        <v>7823</v>
      </c>
      <c r="X1956" s="8"/>
      <c r="Y1956" s="22"/>
      <c r="AC1956" s="8">
        <f t="shared" si="360"/>
        <v>3</v>
      </c>
      <c r="AD1956" s="8">
        <f t="shared" si="361"/>
        <v>0</v>
      </c>
      <c r="AE1956" s="8">
        <f t="shared" si="362"/>
        <v>0</v>
      </c>
      <c r="AF1956" s="8">
        <f t="shared" si="357"/>
        <v>0</v>
      </c>
      <c r="AG1956" s="3">
        <f t="shared" si="363"/>
        <v>3</v>
      </c>
    </row>
    <row r="1957" spans="1:33">
      <c r="A1957" s="3" t="s">
        <v>9601</v>
      </c>
      <c r="B1957" s="3" t="s">
        <v>9609</v>
      </c>
      <c r="C1957" s="2" t="s">
        <v>8594</v>
      </c>
      <c r="D1957" s="2" t="s">
        <v>8175</v>
      </c>
      <c r="E1957" s="2" t="s">
        <v>4804</v>
      </c>
      <c r="F1957" s="3" t="s">
        <v>1728</v>
      </c>
      <c r="H1957" s="8"/>
      <c r="I1957" s="8"/>
      <c r="L1957" s="32" t="s">
        <v>7823</v>
      </c>
      <c r="M1957" s="8"/>
      <c r="N1957" s="8" t="s">
        <v>7823</v>
      </c>
      <c r="O1957" s="8"/>
      <c r="Q1957" s="16"/>
      <c r="R1957" s="16" t="s">
        <v>7823</v>
      </c>
      <c r="S1957" s="8"/>
      <c r="V1957" s="8" t="s">
        <v>7823</v>
      </c>
      <c r="X1957" s="8"/>
      <c r="Y1957" s="22"/>
      <c r="AC1957" s="8">
        <f t="shared" si="360"/>
        <v>4</v>
      </c>
      <c r="AD1957" s="8">
        <f t="shared" si="361"/>
        <v>0</v>
      </c>
      <c r="AE1957" s="8">
        <f t="shared" si="362"/>
        <v>0</v>
      </c>
      <c r="AF1957" s="8">
        <f t="shared" si="357"/>
        <v>0</v>
      </c>
      <c r="AG1957" s="3">
        <f t="shared" si="363"/>
        <v>4</v>
      </c>
    </row>
    <row r="1958" spans="1:33">
      <c r="A1958" s="3" t="s">
        <v>9601</v>
      </c>
      <c r="B1958" s="3" t="s">
        <v>9609</v>
      </c>
      <c r="C1958" s="2" t="s">
        <v>8594</v>
      </c>
      <c r="D1958" s="2" t="s">
        <v>7880</v>
      </c>
      <c r="E1958" s="2" t="s">
        <v>5641</v>
      </c>
      <c r="F1958" s="3" t="s">
        <v>2648</v>
      </c>
      <c r="H1958" s="8"/>
      <c r="I1958" s="8"/>
      <c r="L1958" s="32"/>
      <c r="M1958" s="8"/>
      <c r="N1958" s="8" t="s">
        <v>7823</v>
      </c>
      <c r="O1958" s="8"/>
      <c r="Q1958" s="16"/>
      <c r="R1958" s="16" t="s">
        <v>7823</v>
      </c>
      <c r="S1958" s="8"/>
      <c r="V1958" s="8"/>
      <c r="X1958" s="8"/>
      <c r="Y1958" s="22"/>
      <c r="AC1958" s="8">
        <f t="shared" si="360"/>
        <v>2</v>
      </c>
      <c r="AD1958" s="8">
        <f t="shared" si="361"/>
        <v>0</v>
      </c>
      <c r="AE1958" s="8">
        <f t="shared" si="362"/>
        <v>0</v>
      </c>
      <c r="AF1958" s="8">
        <f t="shared" si="357"/>
        <v>0</v>
      </c>
      <c r="AG1958" s="3">
        <f t="shared" si="363"/>
        <v>2</v>
      </c>
    </row>
    <row r="1959" spans="1:33">
      <c r="A1959" s="3" t="s">
        <v>9601</v>
      </c>
      <c r="B1959" s="3" t="s">
        <v>9609</v>
      </c>
      <c r="C1959" s="2" t="s">
        <v>8594</v>
      </c>
      <c r="D1959" s="2" t="s">
        <v>4802</v>
      </c>
      <c r="E1959" s="2" t="s">
        <v>208</v>
      </c>
      <c r="F1959" s="3" t="s">
        <v>1289</v>
      </c>
      <c r="H1959" s="8"/>
      <c r="I1959" s="8"/>
      <c r="L1959" s="32"/>
      <c r="M1959" s="8"/>
      <c r="O1959" s="8"/>
      <c r="Q1959" s="16"/>
      <c r="S1959" s="8"/>
      <c r="V1959" s="18" t="s">
        <v>8991</v>
      </c>
      <c r="X1959" s="8"/>
      <c r="Y1959" s="22"/>
      <c r="AC1959" s="8">
        <f t="shared" si="355"/>
        <v>1</v>
      </c>
      <c r="AD1959" s="8">
        <f t="shared" si="358"/>
        <v>0</v>
      </c>
      <c r="AE1959" s="8">
        <f t="shared" si="359"/>
        <v>0</v>
      </c>
      <c r="AF1959" s="8">
        <f t="shared" si="357"/>
        <v>0</v>
      </c>
      <c r="AG1959" s="3">
        <f t="shared" si="356"/>
        <v>1</v>
      </c>
    </row>
    <row r="1960" spans="1:33">
      <c r="A1960" s="3" t="s">
        <v>9601</v>
      </c>
      <c r="B1960" s="3" t="s">
        <v>9609</v>
      </c>
      <c r="C1960" s="2" t="s">
        <v>8594</v>
      </c>
      <c r="D1960" s="2" t="s">
        <v>4969</v>
      </c>
      <c r="E1960" s="2" t="s">
        <v>209</v>
      </c>
      <c r="F1960" s="3" t="s">
        <v>2055</v>
      </c>
      <c r="H1960" s="8"/>
      <c r="I1960" s="8" t="s">
        <v>7823</v>
      </c>
      <c r="J1960" s="72" t="s">
        <v>7823</v>
      </c>
      <c r="L1960" s="32"/>
      <c r="M1960" s="8"/>
      <c r="O1960" s="8"/>
      <c r="Q1960" s="16"/>
      <c r="R1960" s="16" t="s">
        <v>7823</v>
      </c>
      <c r="S1960" s="8"/>
      <c r="V1960" s="8"/>
      <c r="X1960" s="8"/>
      <c r="Y1960" s="22"/>
      <c r="AC1960" s="8">
        <f t="shared" si="355"/>
        <v>3</v>
      </c>
      <c r="AD1960" s="8">
        <f t="shared" si="358"/>
        <v>0</v>
      </c>
      <c r="AE1960" s="8">
        <f t="shared" si="359"/>
        <v>0</v>
      </c>
      <c r="AF1960" s="8">
        <f t="shared" si="357"/>
        <v>0</v>
      </c>
      <c r="AG1960" s="3">
        <f t="shared" si="356"/>
        <v>3</v>
      </c>
    </row>
    <row r="1961" spans="1:33">
      <c r="A1961" s="3" t="s">
        <v>9601</v>
      </c>
      <c r="B1961" s="3" t="s">
        <v>9609</v>
      </c>
      <c r="C1961" s="2" t="s">
        <v>8594</v>
      </c>
      <c r="D1961" s="2" t="s">
        <v>336</v>
      </c>
      <c r="E1961" s="2" t="s">
        <v>210</v>
      </c>
      <c r="F1961" s="3" t="s">
        <v>1912</v>
      </c>
      <c r="H1961" s="8"/>
      <c r="I1961" s="8" t="s">
        <v>7823</v>
      </c>
      <c r="L1961" s="32"/>
      <c r="M1961" s="8"/>
      <c r="O1961" s="8"/>
      <c r="Q1961" s="16"/>
      <c r="R1961" s="16" t="s">
        <v>8688</v>
      </c>
      <c r="S1961" s="8"/>
      <c r="V1961" s="8"/>
      <c r="X1961" s="8"/>
      <c r="Y1961" s="22"/>
      <c r="AC1961" s="8">
        <f t="shared" si="355"/>
        <v>2</v>
      </c>
      <c r="AD1961" s="8">
        <f t="shared" si="358"/>
        <v>0</v>
      </c>
      <c r="AE1961" s="8">
        <f t="shared" si="359"/>
        <v>0</v>
      </c>
      <c r="AF1961" s="8">
        <f t="shared" si="357"/>
        <v>0</v>
      </c>
      <c r="AG1961" s="3">
        <f t="shared" si="356"/>
        <v>2</v>
      </c>
    </row>
    <row r="1962" spans="1:33">
      <c r="A1962" s="3" t="s">
        <v>9601</v>
      </c>
      <c r="B1962" s="3" t="s">
        <v>9609</v>
      </c>
      <c r="C1962" s="2" t="s">
        <v>9078</v>
      </c>
      <c r="D1962" s="2" t="s">
        <v>5472</v>
      </c>
      <c r="E1962" s="2" t="s">
        <v>5136</v>
      </c>
      <c r="F1962" s="3" t="s">
        <v>1913</v>
      </c>
      <c r="H1962" s="8"/>
      <c r="I1962" s="8" t="s">
        <v>7823</v>
      </c>
      <c r="J1962" s="72" t="s">
        <v>7823</v>
      </c>
      <c r="L1962" s="32" t="s">
        <v>7823</v>
      </c>
      <c r="M1962" s="8"/>
      <c r="N1962" s="8" t="s">
        <v>7823</v>
      </c>
      <c r="O1962" s="8"/>
      <c r="Q1962" s="16"/>
      <c r="R1962" s="16" t="s">
        <v>7823</v>
      </c>
      <c r="S1962" s="8"/>
      <c r="V1962" s="8"/>
      <c r="X1962" s="8"/>
      <c r="Y1962" s="22"/>
      <c r="AC1962" s="8">
        <f t="shared" si="355"/>
        <v>5</v>
      </c>
      <c r="AD1962" s="8">
        <f t="shared" si="358"/>
        <v>0</v>
      </c>
      <c r="AE1962" s="8">
        <f t="shared" si="359"/>
        <v>0</v>
      </c>
      <c r="AF1962" s="8">
        <f t="shared" si="357"/>
        <v>0</v>
      </c>
      <c r="AG1962" s="3">
        <f t="shared" si="356"/>
        <v>5</v>
      </c>
    </row>
    <row r="1963" spans="1:33">
      <c r="A1963" s="3" t="s">
        <v>9601</v>
      </c>
      <c r="B1963" s="3" t="s">
        <v>9609</v>
      </c>
      <c r="C1963" s="2" t="s">
        <v>10303</v>
      </c>
      <c r="D1963" s="2" t="s">
        <v>6767</v>
      </c>
      <c r="E1963" s="2" t="s">
        <v>10304</v>
      </c>
      <c r="F1963" s="3" t="s">
        <v>2209</v>
      </c>
      <c r="G1963" s="8" t="s">
        <v>7823</v>
      </c>
      <c r="H1963" s="8"/>
      <c r="I1963" s="8" t="s">
        <v>7823</v>
      </c>
      <c r="J1963" s="72" t="s">
        <v>7823</v>
      </c>
      <c r="L1963" s="32" t="s">
        <v>7823</v>
      </c>
      <c r="M1963" s="8"/>
      <c r="N1963" s="8" t="s">
        <v>7823</v>
      </c>
      <c r="O1963" s="8"/>
      <c r="Q1963" s="16" t="s">
        <v>7823</v>
      </c>
      <c r="R1963" s="16" t="s">
        <v>7823</v>
      </c>
      <c r="S1963" s="8"/>
      <c r="V1963" s="8" t="s">
        <v>7823</v>
      </c>
      <c r="X1963" s="8"/>
      <c r="Y1963" s="22"/>
      <c r="AC1963" s="8">
        <f>COUNTIF(G1963:Y1963,"X")+COUNTIF(G1963:Y1963, "X(e)")</f>
        <v>8</v>
      </c>
      <c r="AD1963" s="8">
        <f>COUNTIF(G1963:Y1963,"NB")</f>
        <v>0</v>
      </c>
      <c r="AE1963" s="8">
        <f>COUNTIF(G1963:Y1963,"V")</f>
        <v>0</v>
      </c>
      <c r="AF1963" s="8">
        <f>COUNTIF(G1963:Z1963,"IN")</f>
        <v>0</v>
      </c>
      <c r="AG1963" s="3">
        <f>SUM(AC1963:AF1963)</f>
        <v>8</v>
      </c>
    </row>
    <row r="1964" spans="1:33">
      <c r="A1964" s="3" t="s">
        <v>9601</v>
      </c>
      <c r="B1964" s="3" t="s">
        <v>9609</v>
      </c>
      <c r="C1964" s="2" t="s">
        <v>10303</v>
      </c>
      <c r="D1964" s="2" t="s">
        <v>8545</v>
      </c>
      <c r="E1964" s="2" t="s">
        <v>10305</v>
      </c>
      <c r="F1964" s="3" t="s">
        <v>1928</v>
      </c>
      <c r="H1964" s="8"/>
      <c r="I1964" s="8" t="s">
        <v>7823</v>
      </c>
      <c r="J1964" s="72" t="s">
        <v>7823</v>
      </c>
      <c r="L1964" s="32" t="s">
        <v>7823</v>
      </c>
      <c r="M1964" s="8"/>
      <c r="N1964" s="8" t="s">
        <v>7823</v>
      </c>
      <c r="O1964" s="8"/>
      <c r="Q1964" s="16"/>
      <c r="R1964" s="16" t="s">
        <v>7823</v>
      </c>
      <c r="S1964" s="8"/>
      <c r="V1964" s="8" t="s">
        <v>7823</v>
      </c>
      <c r="X1964" s="8"/>
      <c r="Y1964" s="22"/>
      <c r="AC1964" s="8">
        <f>COUNTIF(G1964:Y1964,"X")+COUNTIF(G1964:Y1964, "X(e)")</f>
        <v>6</v>
      </c>
      <c r="AD1964" s="8">
        <f>COUNTIF(G1964:Y1964,"NB")</f>
        <v>0</v>
      </c>
      <c r="AE1964" s="8">
        <f>COUNTIF(G1964:Y1964,"V")</f>
        <v>0</v>
      </c>
      <c r="AF1964" s="8">
        <f>COUNTIF(G1964:Z1964,"IN")</f>
        <v>0</v>
      </c>
      <c r="AG1964" s="3">
        <f>SUM(AC1964:AF1964)</f>
        <v>6</v>
      </c>
    </row>
    <row r="1965" spans="1:33">
      <c r="A1965" s="3" t="s">
        <v>9601</v>
      </c>
      <c r="B1965" s="3" t="s">
        <v>9609</v>
      </c>
      <c r="C1965" s="2" t="s">
        <v>7968</v>
      </c>
      <c r="D1965" s="2" t="s">
        <v>5904</v>
      </c>
      <c r="E1965" s="2" t="s">
        <v>9660</v>
      </c>
      <c r="F1965" s="3" t="s">
        <v>1619</v>
      </c>
      <c r="H1965" s="8"/>
      <c r="I1965" s="8"/>
      <c r="J1965" s="72" t="s">
        <v>7823</v>
      </c>
      <c r="L1965" s="32"/>
      <c r="M1965" s="8"/>
      <c r="O1965" s="8"/>
      <c r="Q1965" s="16" t="s">
        <v>7823</v>
      </c>
      <c r="S1965" s="8"/>
      <c r="V1965" s="8"/>
      <c r="X1965" s="8"/>
      <c r="Y1965" s="22"/>
      <c r="AC1965" s="8">
        <f>COUNTIF(G1965:Y1965,"X")+COUNTIF(G1965:Y1965, "X(e)")</f>
        <v>2</v>
      </c>
      <c r="AD1965" s="8">
        <f>COUNTIF(G1965:Y1965,"NB")</f>
        <v>0</v>
      </c>
      <c r="AE1965" s="8">
        <f>COUNTIF(G1965:Y1965,"V")</f>
        <v>0</v>
      </c>
      <c r="AF1965" s="8">
        <f t="shared" si="357"/>
        <v>0</v>
      </c>
      <c r="AG1965" s="3">
        <f>SUM(AC1965:AF1965)</f>
        <v>2</v>
      </c>
    </row>
    <row r="1966" spans="1:33">
      <c r="A1966" s="3" t="s">
        <v>9601</v>
      </c>
      <c r="B1966" s="3" t="s">
        <v>9609</v>
      </c>
      <c r="C1966" s="2" t="s">
        <v>7968</v>
      </c>
      <c r="D1966" s="2" t="s">
        <v>5423</v>
      </c>
      <c r="E1966" s="2" t="s">
        <v>5434</v>
      </c>
      <c r="F1966" s="3" t="s">
        <v>1266</v>
      </c>
      <c r="G1966" s="8" t="s">
        <v>7823</v>
      </c>
      <c r="H1966" s="8"/>
      <c r="I1966" s="8"/>
      <c r="J1966" s="72" t="s">
        <v>7823</v>
      </c>
      <c r="L1966" s="32"/>
      <c r="M1966" s="8"/>
      <c r="O1966" s="8"/>
      <c r="Q1966" s="16" t="s">
        <v>7823</v>
      </c>
      <c r="S1966" s="8"/>
      <c r="V1966" s="8"/>
      <c r="X1966" s="8"/>
      <c r="Y1966" s="22"/>
      <c r="AC1966" s="8">
        <f t="shared" si="355"/>
        <v>3</v>
      </c>
      <c r="AD1966" s="8">
        <f t="shared" si="358"/>
        <v>0</v>
      </c>
      <c r="AE1966" s="8">
        <f t="shared" si="359"/>
        <v>0</v>
      </c>
      <c r="AF1966" s="8">
        <f t="shared" si="357"/>
        <v>0</v>
      </c>
      <c r="AG1966" s="3">
        <f t="shared" si="356"/>
        <v>3</v>
      </c>
    </row>
    <row r="1967" spans="1:33">
      <c r="A1967" s="3" t="s">
        <v>9601</v>
      </c>
      <c r="B1967" s="3" t="s">
        <v>9609</v>
      </c>
      <c r="C1967" s="2" t="s">
        <v>7968</v>
      </c>
      <c r="D1967" s="2" t="s">
        <v>4702</v>
      </c>
      <c r="E1967" s="2" t="s">
        <v>9661</v>
      </c>
      <c r="F1967" s="3" t="s">
        <v>1791</v>
      </c>
      <c r="H1967" s="8"/>
      <c r="I1967" s="8"/>
      <c r="L1967" s="32"/>
      <c r="M1967" s="8"/>
      <c r="N1967" s="8" t="s">
        <v>7823</v>
      </c>
      <c r="O1967" s="8"/>
      <c r="Q1967" s="16"/>
      <c r="R1967" s="16" t="s">
        <v>7823</v>
      </c>
      <c r="S1967" s="8"/>
      <c r="V1967" s="8"/>
      <c r="X1967" s="8"/>
      <c r="Y1967" s="22"/>
      <c r="AC1967" s="8">
        <f t="shared" ref="AC1967:AC1997" si="364">COUNTIF(G1967:Y1967,"X")+COUNTIF(G1967:Y1967, "X(e)")</f>
        <v>2</v>
      </c>
      <c r="AD1967" s="8">
        <f t="shared" si="358"/>
        <v>0</v>
      </c>
      <c r="AE1967" s="8">
        <f t="shared" si="359"/>
        <v>0</v>
      </c>
      <c r="AF1967" s="8">
        <f t="shared" si="357"/>
        <v>0</v>
      </c>
      <c r="AG1967" s="3">
        <f t="shared" ref="AG1967:AG1997" si="365">SUM(AC1967:AF1967)</f>
        <v>2</v>
      </c>
    </row>
    <row r="1968" spans="1:33">
      <c r="A1968" s="3" t="s">
        <v>9601</v>
      </c>
      <c r="B1968" s="3" t="s">
        <v>9609</v>
      </c>
      <c r="C1968" s="2" t="s">
        <v>7968</v>
      </c>
      <c r="D1968" s="2" t="s">
        <v>5782</v>
      </c>
      <c r="E1968" s="2" t="s">
        <v>9662</v>
      </c>
      <c r="F1968" s="3" t="s">
        <v>1342</v>
      </c>
      <c r="H1968" s="8"/>
      <c r="I1968" s="8" t="s">
        <v>7823</v>
      </c>
      <c r="J1968" s="72" t="s">
        <v>7823</v>
      </c>
      <c r="L1968" s="32" t="s">
        <v>7823</v>
      </c>
      <c r="M1968" s="8"/>
      <c r="N1968" s="8" t="s">
        <v>7823</v>
      </c>
      <c r="O1968" s="8" t="s">
        <v>7823</v>
      </c>
      <c r="P1968" s="8" t="s">
        <v>7823</v>
      </c>
      <c r="Q1968" s="16"/>
      <c r="R1968" s="16" t="s">
        <v>7823</v>
      </c>
      <c r="S1968" s="8" t="s">
        <v>7823</v>
      </c>
      <c r="V1968" s="8" t="s">
        <v>7823</v>
      </c>
      <c r="X1968" s="8"/>
      <c r="Y1968" s="22"/>
      <c r="AC1968" s="8">
        <f t="shared" ref="AC1968:AC1978" si="366">COUNTIF(G1968:Y1968,"X")+COUNTIF(G1968:Y1968, "X(e)")</f>
        <v>9</v>
      </c>
      <c r="AD1968" s="8">
        <f t="shared" ref="AD1968:AD1978" si="367">COUNTIF(G1968:Y1968,"NB")</f>
        <v>0</v>
      </c>
      <c r="AE1968" s="8">
        <f t="shared" ref="AE1968:AE1978" si="368">COUNTIF(G1968:Y1968,"V")</f>
        <v>0</v>
      </c>
      <c r="AF1968" s="8">
        <f t="shared" si="357"/>
        <v>0</v>
      </c>
      <c r="AG1968" s="3">
        <f t="shared" ref="AG1968:AG1978" si="369">SUM(AC1968:AF1968)</f>
        <v>9</v>
      </c>
    </row>
    <row r="1969" spans="1:33">
      <c r="A1969" s="3" t="s">
        <v>9601</v>
      </c>
      <c r="B1969" s="3" t="s">
        <v>9609</v>
      </c>
      <c r="C1969" s="2" t="s">
        <v>7968</v>
      </c>
      <c r="D1969" s="2" t="s">
        <v>9663</v>
      </c>
      <c r="E1969" s="2" t="s">
        <v>9664</v>
      </c>
      <c r="F1969" s="3" t="s">
        <v>1338</v>
      </c>
      <c r="H1969" s="8"/>
      <c r="L1969" s="23" t="s">
        <v>8991</v>
      </c>
      <c r="M1969" s="8"/>
      <c r="O1969" s="8"/>
      <c r="V1969" s="8"/>
      <c r="X1969" s="8"/>
      <c r="Y1969" s="22"/>
      <c r="AC1969" s="8">
        <f t="shared" si="366"/>
        <v>1</v>
      </c>
      <c r="AD1969" s="8">
        <f t="shared" si="367"/>
        <v>0</v>
      </c>
      <c r="AE1969" s="8">
        <f t="shared" si="368"/>
        <v>0</v>
      </c>
      <c r="AF1969" s="8">
        <f t="shared" si="357"/>
        <v>0</v>
      </c>
      <c r="AG1969" s="3">
        <f t="shared" si="369"/>
        <v>1</v>
      </c>
    </row>
    <row r="1970" spans="1:33">
      <c r="A1970" s="3" t="s">
        <v>9601</v>
      </c>
      <c r="B1970" s="3" t="s">
        <v>9609</v>
      </c>
      <c r="C1970" s="2" t="s">
        <v>9179</v>
      </c>
      <c r="D1970" s="2" t="s">
        <v>6194</v>
      </c>
      <c r="E1970" s="2" t="s">
        <v>5849</v>
      </c>
      <c r="F1970" s="3" t="s">
        <v>2218</v>
      </c>
      <c r="H1970" s="8"/>
      <c r="I1970" s="8"/>
      <c r="L1970" s="32" t="s">
        <v>7823</v>
      </c>
      <c r="M1970" s="8"/>
      <c r="N1970" s="8" t="s">
        <v>7823</v>
      </c>
      <c r="O1970" s="8"/>
      <c r="Q1970" s="16"/>
      <c r="S1970" s="8"/>
      <c r="V1970" s="8"/>
      <c r="X1970" s="8"/>
      <c r="Y1970" s="22"/>
      <c r="AC1970" s="8">
        <f t="shared" si="366"/>
        <v>2</v>
      </c>
      <c r="AD1970" s="8">
        <f t="shared" si="367"/>
        <v>0</v>
      </c>
      <c r="AE1970" s="8">
        <f t="shared" si="368"/>
        <v>0</v>
      </c>
      <c r="AF1970" s="8">
        <f t="shared" si="357"/>
        <v>0</v>
      </c>
      <c r="AG1970" s="3">
        <f t="shared" si="369"/>
        <v>2</v>
      </c>
    </row>
    <row r="1971" spans="1:33">
      <c r="A1971" s="3" t="s">
        <v>9601</v>
      </c>
      <c r="B1971" s="3" t="s">
        <v>9609</v>
      </c>
      <c r="C1971" s="2" t="s">
        <v>9179</v>
      </c>
      <c r="D1971" s="2" t="s">
        <v>5521</v>
      </c>
      <c r="E1971" s="2" t="s">
        <v>6548</v>
      </c>
      <c r="F1971" s="3" t="s">
        <v>2689</v>
      </c>
      <c r="H1971" s="8"/>
      <c r="I1971" s="8"/>
      <c r="L1971" s="32" t="s">
        <v>7823</v>
      </c>
      <c r="M1971" s="8"/>
      <c r="N1971" s="8" t="s">
        <v>7823</v>
      </c>
      <c r="O1971" s="8"/>
      <c r="Q1971" s="16"/>
      <c r="R1971" s="16" t="s">
        <v>7823</v>
      </c>
      <c r="S1971" s="8"/>
      <c r="V1971" s="8" t="s">
        <v>7823</v>
      </c>
      <c r="X1971" s="8"/>
      <c r="Y1971" s="22"/>
      <c r="AC1971" s="8">
        <f>COUNTIF(G1971:Y1971,"X")+COUNTIF(G1971:Y1971, "X(e)")</f>
        <v>4</v>
      </c>
      <c r="AD1971" s="8">
        <f>COUNTIF(G1971:Y1971,"NB")</f>
        <v>0</v>
      </c>
      <c r="AE1971" s="8">
        <f>COUNTIF(G1971:Y1971,"V")</f>
        <v>0</v>
      </c>
      <c r="AF1971" s="8">
        <f t="shared" si="357"/>
        <v>0</v>
      </c>
      <c r="AG1971" s="3">
        <f>SUM(AC1971:AF1971)</f>
        <v>4</v>
      </c>
    </row>
    <row r="1972" spans="1:33">
      <c r="A1972" s="3" t="s">
        <v>9601</v>
      </c>
      <c r="B1972" s="3" t="s">
        <v>9609</v>
      </c>
      <c r="C1972" s="2" t="s">
        <v>9179</v>
      </c>
      <c r="D1972" s="2" t="s">
        <v>6549</v>
      </c>
      <c r="E1972" s="2" t="s">
        <v>6199</v>
      </c>
      <c r="F1972" s="3" t="s">
        <v>1639</v>
      </c>
      <c r="H1972" s="8"/>
      <c r="I1972" s="8" t="s">
        <v>7823</v>
      </c>
      <c r="L1972" s="32"/>
      <c r="M1972" s="8"/>
      <c r="O1972" s="8"/>
      <c r="Q1972" s="16"/>
      <c r="R1972" s="16" t="s">
        <v>7823</v>
      </c>
      <c r="S1972" s="8"/>
      <c r="V1972" s="8"/>
      <c r="X1972" s="8"/>
      <c r="Y1972" s="22"/>
      <c r="AC1972" s="8">
        <f>COUNTIF(G1972:Y1972,"X")+COUNTIF(G1972:Y1972, "X(e)")</f>
        <v>2</v>
      </c>
      <c r="AD1972" s="8">
        <f>COUNTIF(G1972:Y1972,"NB")</f>
        <v>0</v>
      </c>
      <c r="AE1972" s="8">
        <f>COUNTIF(G1972:Y1972,"V")</f>
        <v>0</v>
      </c>
      <c r="AF1972" s="8">
        <f t="shared" si="357"/>
        <v>0</v>
      </c>
      <c r="AG1972" s="3">
        <f>SUM(AC1972:AF1972)</f>
        <v>2</v>
      </c>
    </row>
    <row r="1973" spans="1:33">
      <c r="A1973" s="3" t="s">
        <v>9601</v>
      </c>
      <c r="B1973" s="3" t="s">
        <v>9609</v>
      </c>
      <c r="C1973" s="2" t="s">
        <v>9179</v>
      </c>
      <c r="D1973" s="2" t="s">
        <v>5685</v>
      </c>
      <c r="E1973" s="2" t="s">
        <v>5842</v>
      </c>
      <c r="F1973" s="3" t="s">
        <v>2669</v>
      </c>
      <c r="H1973" s="8"/>
      <c r="I1973" s="8" t="s">
        <v>7823</v>
      </c>
      <c r="L1973" s="32" t="s">
        <v>7823</v>
      </c>
      <c r="M1973" s="8"/>
      <c r="N1973" s="8" t="s">
        <v>7823</v>
      </c>
      <c r="O1973" s="8"/>
      <c r="Q1973" s="16"/>
      <c r="R1973" s="16" t="s">
        <v>7823</v>
      </c>
      <c r="S1973" s="8"/>
      <c r="V1973" s="8" t="s">
        <v>7823</v>
      </c>
      <c r="X1973" s="8"/>
      <c r="Y1973" s="22"/>
      <c r="AC1973" s="8">
        <f t="shared" si="366"/>
        <v>5</v>
      </c>
      <c r="AD1973" s="8">
        <f t="shared" si="367"/>
        <v>0</v>
      </c>
      <c r="AE1973" s="8">
        <f t="shared" si="368"/>
        <v>0</v>
      </c>
      <c r="AF1973" s="8">
        <f t="shared" si="357"/>
        <v>0</v>
      </c>
      <c r="AG1973" s="3">
        <f t="shared" si="369"/>
        <v>5</v>
      </c>
    </row>
    <row r="1974" spans="1:33">
      <c r="A1974" s="3" t="s">
        <v>9601</v>
      </c>
      <c r="B1974" s="3" t="s">
        <v>9609</v>
      </c>
      <c r="C1974" s="2" t="s">
        <v>9179</v>
      </c>
      <c r="D1974" s="2" t="s">
        <v>5690</v>
      </c>
      <c r="E1974" s="2" t="s">
        <v>5697</v>
      </c>
      <c r="F1974" s="3" t="s">
        <v>2670</v>
      </c>
      <c r="H1974" s="8"/>
      <c r="I1974" s="8"/>
      <c r="L1974" s="32" t="s">
        <v>7823</v>
      </c>
      <c r="M1974" s="8"/>
      <c r="N1974" s="8" t="s">
        <v>7823</v>
      </c>
      <c r="O1974" s="8"/>
      <c r="Q1974" s="16"/>
      <c r="S1974" s="8"/>
      <c r="V1974" s="8" t="s">
        <v>7823</v>
      </c>
      <c r="X1974" s="8"/>
      <c r="Y1974" s="22"/>
      <c r="AC1974" s="8">
        <f t="shared" si="366"/>
        <v>3</v>
      </c>
      <c r="AD1974" s="8">
        <f t="shared" si="367"/>
        <v>0</v>
      </c>
      <c r="AE1974" s="8">
        <f t="shared" si="368"/>
        <v>0</v>
      </c>
      <c r="AF1974" s="8">
        <f t="shared" si="357"/>
        <v>0</v>
      </c>
      <c r="AG1974" s="3">
        <f t="shared" si="369"/>
        <v>3</v>
      </c>
    </row>
    <row r="1975" spans="1:33">
      <c r="A1975" s="3" t="s">
        <v>9601</v>
      </c>
      <c r="B1975" s="3" t="s">
        <v>9609</v>
      </c>
      <c r="C1975" s="2" t="s">
        <v>9179</v>
      </c>
      <c r="D1975" s="2" t="s">
        <v>6561</v>
      </c>
      <c r="E1975" s="2" t="s">
        <v>6190</v>
      </c>
      <c r="F1975" s="3" t="s">
        <v>2819</v>
      </c>
      <c r="H1975" s="8"/>
      <c r="I1975" s="8"/>
      <c r="L1975" s="32" t="s">
        <v>7823</v>
      </c>
      <c r="M1975" s="8"/>
      <c r="N1975" s="8" t="s">
        <v>7823</v>
      </c>
      <c r="O1975" s="8"/>
      <c r="Q1975" s="16"/>
      <c r="R1975" s="16" t="s">
        <v>7823</v>
      </c>
      <c r="S1975" s="8"/>
      <c r="V1975" s="8"/>
      <c r="X1975" s="8"/>
      <c r="Y1975" s="22"/>
      <c r="AC1975" s="8">
        <f>COUNTIF(G1975:Y1975,"X")+COUNTIF(G1975:Y1975, "X(e)")</f>
        <v>3</v>
      </c>
      <c r="AD1975" s="8">
        <f>COUNTIF(G1975:Y1975,"NB")</f>
        <v>0</v>
      </c>
      <c r="AE1975" s="8">
        <f>COUNTIF(G1975:Y1975,"V")</f>
        <v>0</v>
      </c>
      <c r="AF1975" s="8">
        <f t="shared" si="357"/>
        <v>0</v>
      </c>
      <c r="AG1975" s="3">
        <f>SUM(AC1975:AF1975)</f>
        <v>3</v>
      </c>
    </row>
    <row r="1976" spans="1:33">
      <c r="A1976" s="3" t="s">
        <v>9601</v>
      </c>
      <c r="B1976" s="3" t="s">
        <v>9609</v>
      </c>
      <c r="C1976" s="2" t="s">
        <v>8655</v>
      </c>
      <c r="D1976" s="2" t="s">
        <v>5875</v>
      </c>
      <c r="E1976" s="2" t="s">
        <v>5876</v>
      </c>
      <c r="F1976" s="3" t="s">
        <v>1635</v>
      </c>
      <c r="H1976" s="8"/>
      <c r="I1976" s="8" t="s">
        <v>7823</v>
      </c>
      <c r="J1976" s="72" t="s">
        <v>7823</v>
      </c>
      <c r="L1976" s="32" t="s">
        <v>7823</v>
      </c>
      <c r="M1976" s="8"/>
      <c r="N1976" s="8" t="s">
        <v>7823</v>
      </c>
      <c r="O1976" s="8" t="s">
        <v>7823</v>
      </c>
      <c r="P1976" s="8" t="s">
        <v>8671</v>
      </c>
      <c r="Q1976" s="16"/>
      <c r="R1976" s="16" t="s">
        <v>7439</v>
      </c>
      <c r="S1976" s="8" t="s">
        <v>7823</v>
      </c>
      <c r="V1976" s="8" t="s">
        <v>10295</v>
      </c>
      <c r="X1976" s="8"/>
      <c r="Y1976" s="22"/>
      <c r="AC1976" s="8">
        <f t="shared" si="366"/>
        <v>9</v>
      </c>
      <c r="AD1976" s="8">
        <f t="shared" si="367"/>
        <v>0</v>
      </c>
      <c r="AE1976" s="8">
        <f t="shared" si="368"/>
        <v>0</v>
      </c>
      <c r="AF1976" s="8">
        <f t="shared" si="357"/>
        <v>0</v>
      </c>
      <c r="AG1976" s="3">
        <f t="shared" si="369"/>
        <v>9</v>
      </c>
    </row>
    <row r="1977" spans="1:33">
      <c r="A1977" s="3" t="s">
        <v>9601</v>
      </c>
      <c r="B1977" s="3" t="s">
        <v>9609</v>
      </c>
      <c r="C1977" s="2" t="s">
        <v>8655</v>
      </c>
      <c r="D1977" s="2" t="s">
        <v>5189</v>
      </c>
      <c r="E1977" s="2" t="s">
        <v>5020</v>
      </c>
      <c r="F1977" s="3" t="s">
        <v>2392</v>
      </c>
      <c r="H1977" s="8"/>
      <c r="I1977" s="8" t="s">
        <v>7823</v>
      </c>
      <c r="J1977" s="72" t="s">
        <v>7823</v>
      </c>
      <c r="L1977" s="32" t="s">
        <v>7823</v>
      </c>
      <c r="M1977" s="8"/>
      <c r="N1977" s="8" t="s">
        <v>7823</v>
      </c>
      <c r="O1977" s="8"/>
      <c r="Q1977" s="16"/>
      <c r="R1977" s="16" t="s">
        <v>7823</v>
      </c>
      <c r="S1977" s="8"/>
      <c r="V1977" s="8"/>
      <c r="X1977" s="8"/>
      <c r="Y1977" s="22"/>
      <c r="AC1977" s="8">
        <f t="shared" si="366"/>
        <v>5</v>
      </c>
      <c r="AD1977" s="8">
        <f t="shared" si="367"/>
        <v>0</v>
      </c>
      <c r="AE1977" s="8">
        <f t="shared" si="368"/>
        <v>0</v>
      </c>
      <c r="AF1977" s="8">
        <f t="shared" si="357"/>
        <v>0</v>
      </c>
      <c r="AG1977" s="3">
        <f t="shared" si="369"/>
        <v>5</v>
      </c>
    </row>
    <row r="1978" spans="1:33">
      <c r="A1978" s="3" t="s">
        <v>9601</v>
      </c>
      <c r="B1978" s="3" t="s">
        <v>9609</v>
      </c>
      <c r="C1978" s="2" t="s">
        <v>8655</v>
      </c>
      <c r="D1978" s="2" t="s">
        <v>5854</v>
      </c>
      <c r="E1978" s="2" t="s">
        <v>5522</v>
      </c>
      <c r="F1978" s="3" t="s">
        <v>1483</v>
      </c>
      <c r="H1978" s="8"/>
      <c r="I1978" s="8" t="s">
        <v>7823</v>
      </c>
      <c r="J1978" s="72" t="s">
        <v>7823</v>
      </c>
      <c r="L1978" s="32" t="s">
        <v>7823</v>
      </c>
      <c r="M1978" s="8"/>
      <c r="N1978" s="8" t="s">
        <v>7823</v>
      </c>
      <c r="O1978" s="8" t="s">
        <v>7823</v>
      </c>
      <c r="P1978" s="8" t="s">
        <v>7823</v>
      </c>
      <c r="Q1978" s="16"/>
      <c r="R1978" s="16" t="s">
        <v>7823</v>
      </c>
      <c r="S1978" s="8" t="s">
        <v>7823</v>
      </c>
      <c r="V1978" s="8" t="s">
        <v>7823</v>
      </c>
      <c r="X1978" s="8"/>
      <c r="Y1978" s="22"/>
      <c r="AC1978" s="8">
        <f t="shared" si="366"/>
        <v>9</v>
      </c>
      <c r="AD1978" s="8">
        <f t="shared" si="367"/>
        <v>0</v>
      </c>
      <c r="AE1978" s="8">
        <f t="shared" si="368"/>
        <v>0</v>
      </c>
      <c r="AF1978" s="8">
        <f t="shared" si="357"/>
        <v>0</v>
      </c>
      <c r="AG1978" s="3">
        <f t="shared" si="369"/>
        <v>9</v>
      </c>
    </row>
    <row r="1979" spans="1:33">
      <c r="A1979" s="3" t="s">
        <v>9601</v>
      </c>
      <c r="B1979" s="3" t="s">
        <v>9609</v>
      </c>
      <c r="C1979" s="2" t="s">
        <v>8655</v>
      </c>
      <c r="D1979" s="2" t="s">
        <v>5312</v>
      </c>
      <c r="E1979" s="2" t="s">
        <v>9665</v>
      </c>
      <c r="F1979" s="3" t="s">
        <v>2500</v>
      </c>
      <c r="H1979" s="8"/>
      <c r="I1979" s="8" t="s">
        <v>7823</v>
      </c>
      <c r="J1979" s="72" t="s">
        <v>7823</v>
      </c>
      <c r="L1979" s="32" t="s">
        <v>7823</v>
      </c>
      <c r="M1979" s="8"/>
      <c r="N1979" s="8" t="s">
        <v>7823</v>
      </c>
      <c r="O1979" s="8"/>
      <c r="Q1979" s="16"/>
      <c r="R1979" s="16" t="s">
        <v>7823</v>
      </c>
      <c r="S1979" s="8"/>
      <c r="V1979" s="8" t="s">
        <v>7823</v>
      </c>
      <c r="X1979" s="8"/>
      <c r="Y1979" s="22"/>
      <c r="AC1979" s="8">
        <f t="shared" si="364"/>
        <v>6</v>
      </c>
      <c r="AD1979" s="8">
        <f t="shared" si="358"/>
        <v>0</v>
      </c>
      <c r="AE1979" s="8">
        <f t="shared" si="359"/>
        <v>0</v>
      </c>
      <c r="AF1979" s="8">
        <f t="shared" si="357"/>
        <v>0</v>
      </c>
      <c r="AG1979" s="3">
        <f t="shared" si="365"/>
        <v>6</v>
      </c>
    </row>
    <row r="1980" spans="1:33">
      <c r="A1980" s="3" t="s">
        <v>9601</v>
      </c>
      <c r="B1980" s="3" t="s">
        <v>9609</v>
      </c>
      <c r="C1980" s="2" t="s">
        <v>8655</v>
      </c>
      <c r="D1980" s="2" t="s">
        <v>7208</v>
      </c>
      <c r="E1980" s="2" t="s">
        <v>6720</v>
      </c>
      <c r="F1980" s="3" t="s">
        <v>2237</v>
      </c>
      <c r="H1980" s="8"/>
      <c r="I1980" s="8" t="s">
        <v>7823</v>
      </c>
      <c r="J1980" s="72" t="s">
        <v>7823</v>
      </c>
      <c r="L1980" s="32" t="s">
        <v>7823</v>
      </c>
      <c r="M1980" s="8"/>
      <c r="N1980" s="8" t="s">
        <v>7823</v>
      </c>
      <c r="O1980" s="8" t="s">
        <v>7823</v>
      </c>
      <c r="P1980" s="8" t="s">
        <v>7823</v>
      </c>
      <c r="Q1980" s="16"/>
      <c r="R1980" s="16" t="s">
        <v>7823</v>
      </c>
      <c r="S1980" s="8" t="s">
        <v>7823</v>
      </c>
      <c r="V1980" s="8" t="s">
        <v>7823</v>
      </c>
      <c r="X1980" s="8"/>
      <c r="Y1980" s="22"/>
      <c r="AC1980" s="8">
        <f t="shared" si="364"/>
        <v>9</v>
      </c>
      <c r="AD1980" s="8">
        <f t="shared" si="358"/>
        <v>0</v>
      </c>
      <c r="AE1980" s="8">
        <f t="shared" si="359"/>
        <v>0</v>
      </c>
      <c r="AF1980" s="8">
        <f t="shared" si="357"/>
        <v>0</v>
      </c>
      <c r="AG1980" s="3">
        <f t="shared" si="365"/>
        <v>9</v>
      </c>
    </row>
    <row r="1981" spans="1:33">
      <c r="A1981" s="3" t="s">
        <v>9601</v>
      </c>
      <c r="B1981" s="3" t="s">
        <v>9609</v>
      </c>
      <c r="C1981" s="2" t="s">
        <v>8655</v>
      </c>
      <c r="D1981" s="2" t="s">
        <v>6369</v>
      </c>
      <c r="E1981" s="2" t="s">
        <v>5850</v>
      </c>
      <c r="F1981" s="3" t="s">
        <v>1636</v>
      </c>
      <c r="H1981" s="8"/>
      <c r="I1981" s="8"/>
      <c r="J1981" s="73" t="s">
        <v>8991</v>
      </c>
      <c r="L1981" s="32"/>
      <c r="M1981" s="8"/>
      <c r="O1981" s="8"/>
      <c r="Q1981" s="16"/>
      <c r="S1981" s="8"/>
      <c r="V1981" s="8"/>
      <c r="X1981" s="8"/>
      <c r="Y1981" s="22"/>
      <c r="AC1981" s="8">
        <f t="shared" si="364"/>
        <v>1</v>
      </c>
      <c r="AD1981" s="8">
        <f t="shared" si="358"/>
        <v>0</v>
      </c>
      <c r="AE1981" s="8">
        <f t="shared" si="359"/>
        <v>0</v>
      </c>
      <c r="AF1981" s="8">
        <f t="shared" si="357"/>
        <v>0</v>
      </c>
      <c r="AG1981" s="3">
        <f t="shared" si="365"/>
        <v>1</v>
      </c>
    </row>
    <row r="1982" spans="1:33">
      <c r="A1982" s="3" t="s">
        <v>9601</v>
      </c>
      <c r="B1982" s="3" t="s">
        <v>9609</v>
      </c>
      <c r="C1982" s="2" t="s">
        <v>8655</v>
      </c>
      <c r="D1982" s="2" t="s">
        <v>6032</v>
      </c>
      <c r="E1982" s="2" t="s">
        <v>5871</v>
      </c>
      <c r="F1982" s="3" t="s">
        <v>1637</v>
      </c>
      <c r="H1982" s="8"/>
      <c r="J1982" s="73" t="s">
        <v>8991</v>
      </c>
      <c r="L1982" s="32"/>
      <c r="M1982" s="8"/>
      <c r="O1982" s="8"/>
      <c r="Q1982" s="16"/>
      <c r="S1982" s="8"/>
      <c r="V1982" s="8"/>
      <c r="X1982" s="8"/>
      <c r="AC1982" s="8">
        <f t="shared" si="364"/>
        <v>1</v>
      </c>
      <c r="AD1982" s="8">
        <f t="shared" si="358"/>
        <v>0</v>
      </c>
      <c r="AE1982" s="8">
        <f t="shared" si="359"/>
        <v>0</v>
      </c>
      <c r="AF1982" s="8">
        <f t="shared" si="357"/>
        <v>0</v>
      </c>
      <c r="AG1982" s="3">
        <f t="shared" si="365"/>
        <v>1</v>
      </c>
    </row>
    <row r="1983" spans="1:33">
      <c r="A1983" s="3" t="s">
        <v>9601</v>
      </c>
      <c r="B1983" s="3" t="s">
        <v>9609</v>
      </c>
      <c r="C1983" s="2" t="s">
        <v>8655</v>
      </c>
      <c r="D1983" s="2" t="s">
        <v>5872</v>
      </c>
      <c r="E1983" s="2" t="s">
        <v>5195</v>
      </c>
      <c r="F1983" s="3" t="s">
        <v>2396</v>
      </c>
      <c r="G1983" s="8" t="s">
        <v>7823</v>
      </c>
      <c r="H1983" s="8"/>
      <c r="I1983" s="8"/>
      <c r="J1983" s="72" t="s">
        <v>7823</v>
      </c>
      <c r="L1983" s="32"/>
      <c r="M1983" s="8"/>
      <c r="O1983" s="8"/>
      <c r="Q1983" s="16" t="s">
        <v>7823</v>
      </c>
      <c r="S1983" s="8"/>
      <c r="V1983" s="8"/>
      <c r="X1983" s="8"/>
      <c r="Y1983" s="22"/>
      <c r="AC1983" s="8">
        <f t="shared" si="364"/>
        <v>3</v>
      </c>
      <c r="AD1983" s="8">
        <f t="shared" ref="AD1983:AD2005" si="370">COUNTIF(G1983:Y1983,"NB")</f>
        <v>0</v>
      </c>
      <c r="AE1983" s="8">
        <f t="shared" ref="AE1983:AE2005" si="371">COUNTIF(G1983:Y1983,"V")</f>
        <v>0</v>
      </c>
      <c r="AF1983" s="8">
        <f t="shared" si="357"/>
        <v>0</v>
      </c>
      <c r="AG1983" s="3">
        <f t="shared" si="365"/>
        <v>3</v>
      </c>
    </row>
    <row r="1984" spans="1:33">
      <c r="A1984" s="3" t="s">
        <v>9601</v>
      </c>
      <c r="B1984" s="3" t="s">
        <v>9609</v>
      </c>
      <c r="C1984" s="2" t="s">
        <v>7381</v>
      </c>
      <c r="D1984" s="2" t="s">
        <v>5946</v>
      </c>
      <c r="E1984" s="2" t="s">
        <v>5944</v>
      </c>
      <c r="F1984" s="3" t="s">
        <v>1586</v>
      </c>
      <c r="H1984" s="8"/>
      <c r="I1984" s="8" t="s">
        <v>7823</v>
      </c>
      <c r="L1984" s="32" t="s">
        <v>7823</v>
      </c>
      <c r="M1984" s="8"/>
      <c r="N1984" s="8" t="s">
        <v>7823</v>
      </c>
      <c r="O1984" s="8"/>
      <c r="Q1984" s="16"/>
      <c r="R1984" s="16" t="s">
        <v>7823</v>
      </c>
      <c r="S1984" s="8"/>
      <c r="V1984" s="8" t="s">
        <v>7823</v>
      </c>
      <c r="X1984" s="8"/>
      <c r="Y1984" s="22"/>
      <c r="AC1984" s="8">
        <f t="shared" si="364"/>
        <v>5</v>
      </c>
      <c r="AD1984" s="8">
        <f t="shared" si="370"/>
        <v>0</v>
      </c>
      <c r="AE1984" s="8">
        <f t="shared" si="371"/>
        <v>0</v>
      </c>
      <c r="AF1984" s="8">
        <f t="shared" si="357"/>
        <v>0</v>
      </c>
      <c r="AG1984" s="3">
        <f t="shared" si="365"/>
        <v>5</v>
      </c>
    </row>
    <row r="1985" spans="1:33">
      <c r="A1985" s="3" t="s">
        <v>9601</v>
      </c>
      <c r="B1985" s="3" t="s">
        <v>9609</v>
      </c>
      <c r="C1985" s="2" t="s">
        <v>7381</v>
      </c>
      <c r="D1985" s="2" t="s">
        <v>5945</v>
      </c>
      <c r="E1985" s="2" t="s">
        <v>6112</v>
      </c>
      <c r="F1985" s="3" t="s">
        <v>1585</v>
      </c>
      <c r="H1985" s="8"/>
      <c r="I1985" s="8"/>
      <c r="L1985" s="32"/>
      <c r="M1985" s="8"/>
      <c r="O1985" s="8"/>
      <c r="Q1985" s="16"/>
      <c r="S1985" s="8"/>
      <c r="V1985" s="18" t="s">
        <v>8991</v>
      </c>
      <c r="X1985" s="8"/>
      <c r="Y1985" s="22"/>
      <c r="AC1985" s="8">
        <f t="shared" si="364"/>
        <v>1</v>
      </c>
      <c r="AD1985" s="8">
        <f t="shared" si="370"/>
        <v>0</v>
      </c>
      <c r="AE1985" s="8">
        <f t="shared" si="371"/>
        <v>0</v>
      </c>
      <c r="AF1985" s="8">
        <f t="shared" si="357"/>
        <v>0</v>
      </c>
      <c r="AG1985" s="3">
        <f t="shared" si="365"/>
        <v>1</v>
      </c>
    </row>
    <row r="1986" spans="1:33">
      <c r="A1986" s="3" t="s">
        <v>9601</v>
      </c>
      <c r="B1986" s="3" t="s">
        <v>9609</v>
      </c>
      <c r="C1986" s="2" t="s">
        <v>7638</v>
      </c>
      <c r="D1986" s="2" t="s">
        <v>7473</v>
      </c>
      <c r="E1986" s="2" t="s">
        <v>5770</v>
      </c>
      <c r="F1986" s="3" t="s">
        <v>977</v>
      </c>
      <c r="H1986" s="8"/>
      <c r="I1986" s="8"/>
      <c r="L1986" s="32" t="s">
        <v>7823</v>
      </c>
      <c r="M1986" s="8"/>
      <c r="N1986" s="8" t="s">
        <v>7823</v>
      </c>
      <c r="O1986" s="8"/>
      <c r="Q1986" s="16"/>
      <c r="S1986" s="8"/>
      <c r="V1986" s="8"/>
      <c r="X1986" s="8"/>
      <c r="Y1986" s="22"/>
      <c r="AC1986" s="8">
        <f t="shared" si="364"/>
        <v>2</v>
      </c>
      <c r="AD1986" s="8">
        <f t="shared" si="370"/>
        <v>0</v>
      </c>
      <c r="AE1986" s="8">
        <f t="shared" si="371"/>
        <v>0</v>
      </c>
      <c r="AF1986" s="8">
        <f t="shared" si="357"/>
        <v>0</v>
      </c>
      <c r="AG1986" s="3">
        <f t="shared" si="365"/>
        <v>2</v>
      </c>
    </row>
    <row r="1987" spans="1:33">
      <c r="A1987" s="3" t="s">
        <v>9601</v>
      </c>
      <c r="B1987" s="3" t="s">
        <v>9609</v>
      </c>
      <c r="C1987" s="2" t="s">
        <v>7638</v>
      </c>
      <c r="D1987" s="2" t="s">
        <v>5889</v>
      </c>
      <c r="E1987" s="2" t="s">
        <v>5933</v>
      </c>
      <c r="F1987" s="3" t="s">
        <v>1429</v>
      </c>
      <c r="G1987" s="8" t="s">
        <v>7278</v>
      </c>
      <c r="H1987" s="8"/>
      <c r="I1987" s="8" t="s">
        <v>7823</v>
      </c>
      <c r="L1987" s="32" t="s">
        <v>7823</v>
      </c>
      <c r="M1987" s="8"/>
      <c r="N1987" s="8" t="s">
        <v>7823</v>
      </c>
      <c r="O1987" s="8"/>
      <c r="Q1987" s="16"/>
      <c r="R1987" s="16" t="s">
        <v>7823</v>
      </c>
      <c r="S1987" s="8"/>
      <c r="V1987" s="8" t="s">
        <v>7823</v>
      </c>
      <c r="X1987" s="8"/>
      <c r="Y1987" s="22"/>
      <c r="AC1987" s="8">
        <f t="shared" si="364"/>
        <v>5</v>
      </c>
      <c r="AD1987" s="8">
        <f t="shared" si="370"/>
        <v>0</v>
      </c>
      <c r="AE1987" s="8">
        <f t="shared" si="371"/>
        <v>0</v>
      </c>
      <c r="AF1987" s="8">
        <f t="shared" si="357"/>
        <v>0</v>
      </c>
      <c r="AG1987" s="3">
        <f t="shared" si="365"/>
        <v>5</v>
      </c>
    </row>
    <row r="1988" spans="1:33">
      <c r="A1988" s="3" t="s">
        <v>9601</v>
      </c>
      <c r="B1988" s="3" t="s">
        <v>9609</v>
      </c>
      <c r="C1988" s="2" t="s">
        <v>9065</v>
      </c>
      <c r="D1988" s="2" t="s">
        <v>6083</v>
      </c>
      <c r="E1988" s="2" t="s">
        <v>5923</v>
      </c>
      <c r="F1988" s="3" t="s">
        <v>2043</v>
      </c>
      <c r="G1988" s="8" t="s">
        <v>7823</v>
      </c>
      <c r="H1988" s="8"/>
      <c r="I1988" s="8"/>
      <c r="K1988" s="8" t="s">
        <v>7823</v>
      </c>
      <c r="L1988" s="32"/>
      <c r="M1988" s="8"/>
      <c r="O1988" s="8"/>
      <c r="Q1988" s="16"/>
      <c r="S1988" s="8"/>
      <c r="V1988" s="8"/>
      <c r="X1988" s="8"/>
      <c r="Y1988" s="22" t="s">
        <v>7278</v>
      </c>
      <c r="AC1988" s="8">
        <f t="shared" si="364"/>
        <v>2</v>
      </c>
      <c r="AD1988" s="8">
        <f t="shared" si="370"/>
        <v>0</v>
      </c>
      <c r="AE1988" s="8">
        <f t="shared" si="371"/>
        <v>0</v>
      </c>
      <c r="AF1988" s="8">
        <f t="shared" si="357"/>
        <v>0</v>
      </c>
      <c r="AG1988" s="3">
        <f t="shared" si="365"/>
        <v>2</v>
      </c>
    </row>
    <row r="1989" spans="1:33">
      <c r="A1989" s="3" t="s">
        <v>9601</v>
      </c>
      <c r="B1989" s="3" t="s">
        <v>9609</v>
      </c>
      <c r="C1989" s="2" t="s">
        <v>9065</v>
      </c>
      <c r="D1989" s="2" t="s">
        <v>5394</v>
      </c>
      <c r="E1989" s="2" t="s">
        <v>5567</v>
      </c>
      <c r="F1989" s="3" t="s">
        <v>1741</v>
      </c>
      <c r="H1989" s="8"/>
      <c r="I1989" s="8"/>
      <c r="K1989" s="18" t="s">
        <v>8991</v>
      </c>
      <c r="L1989" s="32"/>
      <c r="M1989" s="8"/>
      <c r="O1989" s="8"/>
      <c r="Q1989" s="16"/>
      <c r="S1989" s="8"/>
      <c r="V1989" s="8"/>
      <c r="X1989" s="8"/>
      <c r="Y1989" s="22"/>
      <c r="AC1989" s="8">
        <f t="shared" si="364"/>
        <v>1</v>
      </c>
      <c r="AD1989" s="8">
        <f t="shared" si="370"/>
        <v>0</v>
      </c>
      <c r="AE1989" s="8">
        <f t="shared" si="371"/>
        <v>0</v>
      </c>
      <c r="AF1989" s="8">
        <f t="shared" si="357"/>
        <v>0</v>
      </c>
      <c r="AG1989" s="3">
        <f t="shared" si="365"/>
        <v>1</v>
      </c>
    </row>
    <row r="1990" spans="1:33">
      <c r="A1990" s="3" t="s">
        <v>9601</v>
      </c>
      <c r="B1990" s="3" t="s">
        <v>9609</v>
      </c>
      <c r="C1990" s="2" t="s">
        <v>8387</v>
      </c>
      <c r="D1990" s="2" t="s">
        <v>5766</v>
      </c>
      <c r="E1990" s="2" t="s">
        <v>5785</v>
      </c>
      <c r="F1990" s="3" t="s">
        <v>2069</v>
      </c>
      <c r="G1990" s="8" t="s">
        <v>7823</v>
      </c>
      <c r="H1990" s="8"/>
      <c r="I1990" s="8"/>
      <c r="K1990" s="8" t="s">
        <v>7823</v>
      </c>
      <c r="L1990" s="32"/>
      <c r="M1990" s="8"/>
      <c r="O1990" s="8"/>
      <c r="Q1990" s="16"/>
      <c r="S1990" s="8"/>
      <c r="V1990" s="8"/>
      <c r="X1990" s="8"/>
      <c r="Y1990" s="22"/>
      <c r="AC1990" s="8">
        <f t="shared" si="364"/>
        <v>2</v>
      </c>
      <c r="AD1990" s="8">
        <f t="shared" si="370"/>
        <v>0</v>
      </c>
      <c r="AE1990" s="8">
        <f t="shared" si="371"/>
        <v>0</v>
      </c>
      <c r="AF1990" s="8">
        <f t="shared" si="357"/>
        <v>0</v>
      </c>
      <c r="AG1990" s="3">
        <f t="shared" si="365"/>
        <v>2</v>
      </c>
    </row>
    <row r="1991" spans="1:33">
      <c r="A1991" s="3" t="s">
        <v>9601</v>
      </c>
      <c r="B1991" s="3" t="s">
        <v>9609</v>
      </c>
      <c r="C1991" s="2" t="s">
        <v>8387</v>
      </c>
      <c r="D1991" s="2" t="s">
        <v>6432</v>
      </c>
      <c r="E1991" s="2" t="s">
        <v>10266</v>
      </c>
      <c r="F1991" s="3" t="s">
        <v>2971</v>
      </c>
      <c r="G1991" s="8" t="s">
        <v>7823</v>
      </c>
      <c r="H1991" s="8"/>
      <c r="I1991" s="8" t="s">
        <v>7823</v>
      </c>
      <c r="L1991" s="32"/>
      <c r="M1991" s="8"/>
      <c r="O1991" s="8"/>
      <c r="Q1991" s="16"/>
      <c r="R1991" s="16" t="s">
        <v>7823</v>
      </c>
      <c r="S1991" s="8"/>
      <c r="V1991" s="8"/>
      <c r="X1991" s="8"/>
      <c r="Y1991" s="22"/>
      <c r="AC1991" s="8">
        <f>COUNTIF(G1991:Y1991,"X")+COUNTIF(G1991:Y1991, "X(e)")</f>
        <v>3</v>
      </c>
      <c r="AD1991" s="8">
        <f>COUNTIF(G1991:Y1991,"NB")</f>
        <v>0</v>
      </c>
      <c r="AE1991" s="8">
        <f>COUNTIF(G1991:Y1991,"V")</f>
        <v>0</v>
      </c>
      <c r="AF1991" s="8">
        <f>COUNTIF(G1991:Z1991,"IN")</f>
        <v>0</v>
      </c>
      <c r="AG1991" s="3">
        <f>SUM(AC1991:AF1991)</f>
        <v>3</v>
      </c>
    </row>
    <row r="1992" spans="1:33">
      <c r="A1992" s="3" t="s">
        <v>9601</v>
      </c>
      <c r="B1992" s="3" t="s">
        <v>9609</v>
      </c>
      <c r="C1992" s="2" t="s">
        <v>9030</v>
      </c>
      <c r="D1992" s="2" t="s">
        <v>5568</v>
      </c>
      <c r="E1992" s="2" t="s">
        <v>6076</v>
      </c>
      <c r="F1992" s="3" t="s">
        <v>2034</v>
      </c>
      <c r="G1992" s="8" t="s">
        <v>7823</v>
      </c>
      <c r="H1992" s="8"/>
      <c r="I1992" s="8" t="s">
        <v>7823</v>
      </c>
      <c r="L1992" s="32"/>
      <c r="M1992" s="8"/>
      <c r="O1992" s="8"/>
      <c r="Q1992" s="16"/>
      <c r="S1992" s="8"/>
      <c r="V1992" s="8"/>
      <c r="X1992" s="8"/>
      <c r="Y1992" s="22"/>
      <c r="AC1992" s="8">
        <f t="shared" si="364"/>
        <v>2</v>
      </c>
      <c r="AD1992" s="8">
        <f t="shared" si="370"/>
        <v>0</v>
      </c>
      <c r="AE1992" s="8">
        <f t="shared" si="371"/>
        <v>0</v>
      </c>
      <c r="AF1992" s="8">
        <f t="shared" si="357"/>
        <v>0</v>
      </c>
      <c r="AG1992" s="3">
        <f t="shared" si="365"/>
        <v>2</v>
      </c>
    </row>
    <row r="1993" spans="1:33">
      <c r="A1993" s="3" t="s">
        <v>9601</v>
      </c>
      <c r="B1993" s="3" t="s">
        <v>9609</v>
      </c>
      <c r="C1993" s="2" t="s">
        <v>9030</v>
      </c>
      <c r="D1993" s="2" t="s">
        <v>5564</v>
      </c>
      <c r="E1993" s="2" t="s">
        <v>6245</v>
      </c>
      <c r="F1993" s="3" t="s">
        <v>2498</v>
      </c>
      <c r="G1993" s="8" t="s">
        <v>7823</v>
      </c>
      <c r="H1993" s="8"/>
      <c r="I1993" s="8"/>
      <c r="J1993" s="72" t="s">
        <v>7823</v>
      </c>
      <c r="L1993" s="32"/>
      <c r="M1993" s="8"/>
      <c r="O1993" s="8"/>
      <c r="Q1993" s="16" t="s">
        <v>7277</v>
      </c>
      <c r="S1993" s="8"/>
      <c r="U1993" s="8" t="s">
        <v>7823</v>
      </c>
      <c r="V1993" s="8"/>
      <c r="X1993" s="8"/>
      <c r="Y1993" s="22"/>
      <c r="AC1993" s="8">
        <f t="shared" si="364"/>
        <v>3</v>
      </c>
      <c r="AD1993" s="8">
        <f t="shared" si="370"/>
        <v>0</v>
      </c>
      <c r="AE1993" s="8">
        <f t="shared" si="371"/>
        <v>1</v>
      </c>
      <c r="AF1993" s="8">
        <f t="shared" si="357"/>
        <v>0</v>
      </c>
      <c r="AG1993" s="3">
        <f t="shared" si="365"/>
        <v>4</v>
      </c>
    </row>
    <row r="1994" spans="1:33">
      <c r="A1994" s="3" t="s">
        <v>9601</v>
      </c>
      <c r="B1994" s="3" t="s">
        <v>9609</v>
      </c>
      <c r="C1994" s="2" t="s">
        <v>9030</v>
      </c>
      <c r="D1994" s="2" t="s">
        <v>6254</v>
      </c>
      <c r="E1994" s="2" t="s">
        <v>6253</v>
      </c>
      <c r="F1994" s="3" t="s">
        <v>2051</v>
      </c>
      <c r="G1994" s="8" t="s">
        <v>7823</v>
      </c>
      <c r="H1994" s="8"/>
      <c r="I1994" s="8" t="s">
        <v>7823</v>
      </c>
      <c r="K1994" s="8" t="s">
        <v>7823</v>
      </c>
      <c r="L1994" s="32"/>
      <c r="M1994" s="8"/>
      <c r="O1994" s="8"/>
      <c r="Q1994" s="16"/>
      <c r="R1994" s="16" t="s">
        <v>7823</v>
      </c>
      <c r="S1994" s="8"/>
      <c r="V1994" s="8"/>
      <c r="X1994" s="8"/>
      <c r="Y1994" s="22"/>
      <c r="AC1994" s="8">
        <f t="shared" si="364"/>
        <v>4</v>
      </c>
      <c r="AD1994" s="8">
        <f t="shared" si="370"/>
        <v>0</v>
      </c>
      <c r="AE1994" s="8">
        <f t="shared" si="371"/>
        <v>0</v>
      </c>
      <c r="AF1994" s="8">
        <f t="shared" si="357"/>
        <v>0</v>
      </c>
      <c r="AG1994" s="3">
        <f t="shared" si="365"/>
        <v>4</v>
      </c>
    </row>
    <row r="1995" spans="1:33">
      <c r="A1995" s="3" t="s">
        <v>9601</v>
      </c>
      <c r="B1995" s="3" t="s">
        <v>9609</v>
      </c>
      <c r="C1995" s="2" t="s">
        <v>9030</v>
      </c>
      <c r="D1995" s="2" t="s">
        <v>6600</v>
      </c>
      <c r="E1995" s="2" t="s">
        <v>6433</v>
      </c>
      <c r="F1995" s="3" t="s">
        <v>1908</v>
      </c>
      <c r="H1995" s="8"/>
      <c r="I1995" s="8"/>
      <c r="J1995" s="73" t="s">
        <v>8991</v>
      </c>
      <c r="L1995" s="32"/>
      <c r="M1995" s="8"/>
      <c r="O1995" s="8"/>
      <c r="Q1995" s="16"/>
      <c r="S1995" s="8"/>
      <c r="V1995" s="8"/>
      <c r="X1995" s="8"/>
      <c r="Y1995" s="22"/>
      <c r="AC1995" s="8">
        <f t="shared" si="364"/>
        <v>1</v>
      </c>
      <c r="AD1995" s="8">
        <f t="shared" si="370"/>
        <v>0</v>
      </c>
      <c r="AE1995" s="8">
        <f t="shared" si="371"/>
        <v>0</v>
      </c>
      <c r="AF1995" s="8">
        <f t="shared" si="357"/>
        <v>0</v>
      </c>
      <c r="AG1995" s="3">
        <f t="shared" si="365"/>
        <v>1</v>
      </c>
    </row>
    <row r="1996" spans="1:33">
      <c r="A1996" s="3" t="s">
        <v>9601</v>
      </c>
      <c r="B1996" s="3" t="s">
        <v>9609</v>
      </c>
      <c r="C1996" s="2" t="s">
        <v>9030</v>
      </c>
      <c r="D1996" s="2" t="s">
        <v>8135</v>
      </c>
      <c r="E1996" s="2" t="s">
        <v>6606</v>
      </c>
      <c r="F1996" s="3" t="s">
        <v>2499</v>
      </c>
      <c r="H1996" s="8"/>
      <c r="I1996" s="8"/>
      <c r="L1996" s="32"/>
      <c r="M1996" s="8"/>
      <c r="O1996" s="8"/>
      <c r="Q1996" s="16"/>
      <c r="R1996" s="23" t="s">
        <v>8991</v>
      </c>
      <c r="S1996" s="8"/>
      <c r="V1996" s="8"/>
      <c r="X1996" s="8"/>
      <c r="Y1996" s="22"/>
      <c r="AC1996" s="8">
        <f t="shared" si="364"/>
        <v>1</v>
      </c>
      <c r="AD1996" s="8">
        <f t="shared" si="370"/>
        <v>0</v>
      </c>
      <c r="AE1996" s="8">
        <f t="shared" si="371"/>
        <v>0</v>
      </c>
      <c r="AF1996" s="8">
        <f t="shared" si="357"/>
        <v>0</v>
      </c>
      <c r="AG1996" s="3">
        <f t="shared" si="365"/>
        <v>1</v>
      </c>
    </row>
    <row r="1997" spans="1:33">
      <c r="A1997" s="3" t="s">
        <v>9601</v>
      </c>
      <c r="B1997" s="3" t="s">
        <v>9609</v>
      </c>
      <c r="C1997" s="2" t="s">
        <v>9030</v>
      </c>
      <c r="D1997" s="2" t="s">
        <v>6607</v>
      </c>
      <c r="E1997" s="2" t="s">
        <v>6780</v>
      </c>
      <c r="F1997" s="3" t="s">
        <v>2497</v>
      </c>
      <c r="H1997" s="8"/>
      <c r="I1997" s="8"/>
      <c r="L1997" s="32"/>
      <c r="M1997" s="8"/>
      <c r="O1997" s="8"/>
      <c r="Q1997" s="16"/>
      <c r="R1997" s="23" t="s">
        <v>8991</v>
      </c>
      <c r="S1997" s="8"/>
      <c r="V1997" s="8"/>
      <c r="X1997" s="8"/>
      <c r="Y1997" s="22"/>
      <c r="AC1997" s="8">
        <f t="shared" si="364"/>
        <v>1</v>
      </c>
      <c r="AD1997" s="8">
        <f t="shared" si="370"/>
        <v>0</v>
      </c>
      <c r="AE1997" s="8">
        <f t="shared" si="371"/>
        <v>0</v>
      </c>
      <c r="AF1997" s="8">
        <f t="shared" si="357"/>
        <v>0</v>
      </c>
      <c r="AG1997" s="3">
        <f t="shared" si="365"/>
        <v>1</v>
      </c>
    </row>
    <row r="1998" spans="1:33">
      <c r="A1998" s="3" t="s">
        <v>9601</v>
      </c>
      <c r="B1998" s="3" t="s">
        <v>9609</v>
      </c>
      <c r="C1998" s="2" t="s">
        <v>9030</v>
      </c>
      <c r="D1998" s="2" t="s">
        <v>7997</v>
      </c>
      <c r="E1998" s="2" t="s">
        <v>6609</v>
      </c>
      <c r="F1998" s="3" t="s">
        <v>1767</v>
      </c>
      <c r="H1998" s="8"/>
      <c r="I1998" s="8"/>
      <c r="K1998" s="8" t="s">
        <v>7823</v>
      </c>
      <c r="L1998" s="32"/>
      <c r="M1998" s="8"/>
      <c r="O1998" s="8"/>
      <c r="Q1998" s="16"/>
      <c r="R1998" s="16" t="s">
        <v>7823</v>
      </c>
      <c r="S1998" s="8"/>
      <c r="V1998" s="8"/>
      <c r="X1998" s="8"/>
      <c r="Y1998" s="22"/>
      <c r="AC1998" s="8">
        <f t="shared" ref="AC1998:AC2012" si="372">COUNTIF(G1998:Y1998,"X")+COUNTIF(G1998:Y1998, "X(e)")</f>
        <v>2</v>
      </c>
      <c r="AD1998" s="8">
        <f t="shared" si="370"/>
        <v>0</v>
      </c>
      <c r="AE1998" s="8">
        <f t="shared" si="371"/>
        <v>0</v>
      </c>
      <c r="AF1998" s="8">
        <f t="shared" si="357"/>
        <v>0</v>
      </c>
      <c r="AG1998" s="3">
        <f t="shared" ref="AG1998:AG2012" si="373">SUM(AC1998:AF1998)</f>
        <v>2</v>
      </c>
    </row>
    <row r="1999" spans="1:33">
      <c r="A1999" s="3" t="s">
        <v>9601</v>
      </c>
      <c r="B1999" s="3" t="s">
        <v>9609</v>
      </c>
      <c r="C1999" s="2" t="s">
        <v>9030</v>
      </c>
      <c r="D1999" s="2" t="s">
        <v>6610</v>
      </c>
      <c r="E1999" s="2" t="s">
        <v>6434</v>
      </c>
      <c r="F1999" s="3" t="s">
        <v>1771</v>
      </c>
      <c r="H1999" s="8"/>
      <c r="I1999" s="8" t="s">
        <v>7823</v>
      </c>
      <c r="L1999" s="32" t="s">
        <v>7823</v>
      </c>
      <c r="M1999" s="8"/>
      <c r="N1999" s="8" t="s">
        <v>7823</v>
      </c>
      <c r="O1999" s="8"/>
      <c r="Q1999" s="16"/>
      <c r="R1999" s="16" t="s">
        <v>7823</v>
      </c>
      <c r="S1999" s="8"/>
      <c r="V1999" s="8" t="s">
        <v>7823</v>
      </c>
      <c r="X1999" s="8"/>
      <c r="Y1999" s="22"/>
      <c r="AC1999" s="8">
        <f t="shared" si="372"/>
        <v>5</v>
      </c>
      <c r="AD1999" s="8">
        <f t="shared" si="370"/>
        <v>0</v>
      </c>
      <c r="AE1999" s="8">
        <f t="shared" si="371"/>
        <v>0</v>
      </c>
      <c r="AF1999" s="8">
        <f t="shared" si="357"/>
        <v>0</v>
      </c>
      <c r="AG1999" s="3">
        <f t="shared" si="373"/>
        <v>5</v>
      </c>
    </row>
    <row r="2000" spans="1:33">
      <c r="A2000" s="3" t="s">
        <v>9601</v>
      </c>
      <c r="B2000" s="3" t="s">
        <v>9609</v>
      </c>
      <c r="C2000" s="2" t="s">
        <v>9030</v>
      </c>
      <c r="D2000" s="2" t="s">
        <v>6435</v>
      </c>
      <c r="E2000" s="2" t="s">
        <v>6277</v>
      </c>
      <c r="F2000" s="3" t="s">
        <v>1772</v>
      </c>
      <c r="G2000" s="8" t="s">
        <v>7823</v>
      </c>
      <c r="H2000" s="8"/>
      <c r="I2000" s="8"/>
      <c r="J2000" s="72" t="s">
        <v>7823</v>
      </c>
      <c r="L2000" s="32"/>
      <c r="M2000" s="8"/>
      <c r="O2000" s="8"/>
      <c r="Q2000" s="16"/>
      <c r="S2000" s="8"/>
      <c r="V2000" s="8"/>
      <c r="X2000" s="8"/>
      <c r="Y2000" s="22"/>
      <c r="AC2000" s="8">
        <f t="shared" si="372"/>
        <v>2</v>
      </c>
      <c r="AD2000" s="8">
        <f t="shared" si="370"/>
        <v>0</v>
      </c>
      <c r="AE2000" s="8">
        <f t="shared" si="371"/>
        <v>0</v>
      </c>
      <c r="AF2000" s="8">
        <f t="shared" si="357"/>
        <v>0</v>
      </c>
      <c r="AG2000" s="3">
        <f t="shared" si="373"/>
        <v>2</v>
      </c>
    </row>
    <row r="2001" spans="1:33">
      <c r="A2001" s="3" t="s">
        <v>9601</v>
      </c>
      <c r="B2001" s="3" t="s">
        <v>9609</v>
      </c>
      <c r="C2001" s="2" t="s">
        <v>8847</v>
      </c>
      <c r="D2001" s="2" t="s">
        <v>7617</v>
      </c>
      <c r="E2001" s="2" t="s">
        <v>5918</v>
      </c>
      <c r="F2001" s="3" t="s">
        <v>2325</v>
      </c>
      <c r="G2001" s="8" t="s">
        <v>7823</v>
      </c>
      <c r="H2001" s="8"/>
      <c r="I2001" s="8" t="s">
        <v>7823</v>
      </c>
      <c r="J2001" s="72" t="s">
        <v>7823</v>
      </c>
      <c r="L2001" s="32" t="s">
        <v>7823</v>
      </c>
      <c r="M2001" s="8"/>
      <c r="N2001" s="8" t="s">
        <v>7823</v>
      </c>
      <c r="O2001" s="8"/>
      <c r="Q2001" s="16" t="s">
        <v>7823</v>
      </c>
      <c r="R2001" s="16" t="s">
        <v>7823</v>
      </c>
      <c r="S2001" s="8"/>
      <c r="V2001" s="8" t="s">
        <v>7823</v>
      </c>
      <c r="X2001" s="8"/>
      <c r="Y2001" s="22"/>
      <c r="AC2001" s="8">
        <f t="shared" si="372"/>
        <v>8</v>
      </c>
      <c r="AD2001" s="8">
        <f t="shared" si="370"/>
        <v>0</v>
      </c>
      <c r="AE2001" s="8">
        <f t="shared" si="371"/>
        <v>0</v>
      </c>
      <c r="AF2001" s="8">
        <f t="shared" ref="AF2001:AF2065" si="374">COUNTIF(G2001:Z2001,"IN")</f>
        <v>0</v>
      </c>
      <c r="AG2001" s="3">
        <f t="shared" si="373"/>
        <v>8</v>
      </c>
    </row>
    <row r="2002" spans="1:33">
      <c r="A2002" s="3" t="s">
        <v>9601</v>
      </c>
      <c r="B2002" s="3" t="s">
        <v>9609</v>
      </c>
      <c r="C2002" s="2" t="s">
        <v>8847</v>
      </c>
      <c r="D2002" s="2" t="s">
        <v>6421</v>
      </c>
      <c r="E2002" s="2" t="s">
        <v>6599</v>
      </c>
      <c r="F2002" s="3" t="s">
        <v>2327</v>
      </c>
      <c r="G2002" s="8" t="s">
        <v>7823</v>
      </c>
      <c r="H2002" s="8"/>
      <c r="I2002" s="8" t="s">
        <v>7823</v>
      </c>
      <c r="L2002" s="32"/>
      <c r="M2002" s="8"/>
      <c r="O2002" s="8"/>
      <c r="Q2002" s="16"/>
      <c r="R2002" s="16" t="s">
        <v>7823</v>
      </c>
      <c r="S2002" s="8"/>
      <c r="V2002" s="8"/>
      <c r="X2002" s="8"/>
      <c r="Y2002" s="22"/>
      <c r="AC2002" s="8">
        <f>COUNTIF(G2002:Y2002,"X")+COUNTIF(G2002:Y2002, "X(e)")</f>
        <v>3</v>
      </c>
      <c r="AD2002" s="8">
        <f>COUNTIF(G2002:Y2002,"NB")</f>
        <v>0</v>
      </c>
      <c r="AE2002" s="8">
        <f>COUNTIF(G2002:Y2002,"V")</f>
        <v>0</v>
      </c>
      <c r="AF2002" s="8">
        <f t="shared" si="374"/>
        <v>0</v>
      </c>
      <c r="AG2002" s="3">
        <f>SUM(AC2002:AF2002)</f>
        <v>3</v>
      </c>
    </row>
    <row r="2003" spans="1:33">
      <c r="A2003" s="3" t="s">
        <v>9601</v>
      </c>
      <c r="B2003" s="3" t="s">
        <v>9609</v>
      </c>
      <c r="C2003" s="2" t="s">
        <v>8847</v>
      </c>
      <c r="D2003" s="2" t="s">
        <v>8068</v>
      </c>
      <c r="E2003" s="2" t="s">
        <v>6425</v>
      </c>
      <c r="F2003" s="3" t="s">
        <v>2326</v>
      </c>
      <c r="G2003" s="8" t="s">
        <v>7823</v>
      </c>
      <c r="H2003" s="8"/>
      <c r="I2003" s="8" t="s">
        <v>7823</v>
      </c>
      <c r="J2003" s="72" t="s">
        <v>7823</v>
      </c>
      <c r="L2003" s="32"/>
      <c r="M2003" s="8"/>
      <c r="O2003" s="8"/>
      <c r="Q2003" s="16" t="s">
        <v>7823</v>
      </c>
      <c r="S2003" s="8"/>
      <c r="U2003" s="8" t="s">
        <v>7823</v>
      </c>
      <c r="V2003" s="8"/>
      <c r="X2003" s="8"/>
      <c r="Y2003" s="22"/>
      <c r="AC2003" s="8">
        <f t="shared" si="372"/>
        <v>5</v>
      </c>
      <c r="AD2003" s="8">
        <f t="shared" si="370"/>
        <v>0</v>
      </c>
      <c r="AE2003" s="8">
        <f t="shared" si="371"/>
        <v>0</v>
      </c>
      <c r="AF2003" s="8">
        <f t="shared" si="374"/>
        <v>0</v>
      </c>
      <c r="AG2003" s="3">
        <f t="shared" si="373"/>
        <v>5</v>
      </c>
    </row>
    <row r="2004" spans="1:33">
      <c r="A2004" s="3" t="s">
        <v>9601</v>
      </c>
      <c r="B2004" s="3" t="s">
        <v>9609</v>
      </c>
      <c r="C2004" s="2" t="s">
        <v>8847</v>
      </c>
      <c r="D2004" s="2" t="s">
        <v>6274</v>
      </c>
      <c r="E2004" s="2" t="s">
        <v>5935</v>
      </c>
      <c r="F2004" s="3" t="s">
        <v>1410</v>
      </c>
      <c r="H2004" s="8"/>
      <c r="I2004" s="8"/>
      <c r="L2004" s="32"/>
      <c r="M2004" s="8"/>
      <c r="O2004" s="8"/>
      <c r="Q2004" s="16"/>
      <c r="R2004" s="23" t="s">
        <v>8991</v>
      </c>
      <c r="S2004" s="8"/>
      <c r="V2004" s="8"/>
      <c r="X2004" s="8"/>
      <c r="Y2004" s="22"/>
      <c r="AC2004" s="8">
        <f>COUNTIF(G2004:Y2004,"X")+COUNTIF(G2004:Y2004, "X(e)")</f>
        <v>1</v>
      </c>
      <c r="AD2004" s="8">
        <f>COUNTIF(G2004:Y2004,"NB")</f>
        <v>0</v>
      </c>
      <c r="AE2004" s="8">
        <f>COUNTIF(G2004:Y2004,"V")</f>
        <v>0</v>
      </c>
      <c r="AF2004" s="8">
        <f t="shared" si="374"/>
        <v>0</v>
      </c>
      <c r="AG2004" s="3">
        <f>SUM(AC2004:AF2004)</f>
        <v>1</v>
      </c>
    </row>
    <row r="2005" spans="1:33">
      <c r="A2005" s="3" t="s">
        <v>9601</v>
      </c>
      <c r="B2005" s="3" t="s">
        <v>9609</v>
      </c>
      <c r="C2005" s="2" t="s">
        <v>8847</v>
      </c>
      <c r="D2005" s="2" t="s">
        <v>6602</v>
      </c>
      <c r="E2005" s="2" t="s">
        <v>6770</v>
      </c>
      <c r="F2005" s="3" t="s">
        <v>2474</v>
      </c>
      <c r="G2005" s="8" t="s">
        <v>7823</v>
      </c>
      <c r="H2005" s="8"/>
      <c r="I2005" s="8" t="s">
        <v>7823</v>
      </c>
      <c r="L2005" s="32"/>
      <c r="M2005" s="8"/>
      <c r="O2005" s="8"/>
      <c r="Q2005" s="16"/>
      <c r="S2005" s="8"/>
      <c r="V2005" s="8"/>
      <c r="X2005" s="8"/>
      <c r="Y2005" s="22"/>
      <c r="AC2005" s="8">
        <f t="shared" si="372"/>
        <v>2</v>
      </c>
      <c r="AD2005" s="8">
        <f t="shared" si="370"/>
        <v>0</v>
      </c>
      <c r="AE2005" s="8">
        <f t="shared" si="371"/>
        <v>0</v>
      </c>
      <c r="AF2005" s="8">
        <f t="shared" si="374"/>
        <v>0</v>
      </c>
      <c r="AG2005" s="3">
        <f t="shared" si="373"/>
        <v>2</v>
      </c>
    </row>
    <row r="2006" spans="1:33">
      <c r="A2006" s="3" t="s">
        <v>9601</v>
      </c>
      <c r="B2006" s="3" t="s">
        <v>9609</v>
      </c>
      <c r="C2006" s="2" t="s">
        <v>8847</v>
      </c>
      <c r="D2006" s="2" t="s">
        <v>6778</v>
      </c>
      <c r="E2006" s="2" t="s">
        <v>6273</v>
      </c>
      <c r="F2006" s="3" t="s">
        <v>1412</v>
      </c>
      <c r="G2006" s="8" t="s">
        <v>7823</v>
      </c>
      <c r="H2006" s="8"/>
      <c r="I2006" s="8"/>
      <c r="J2006" s="72" t="s">
        <v>7823</v>
      </c>
      <c r="L2006" s="32"/>
      <c r="M2006" s="8"/>
      <c r="O2006" s="8"/>
      <c r="Q2006" s="16" t="s">
        <v>7278</v>
      </c>
      <c r="S2006" s="8"/>
      <c r="U2006" s="8" t="s">
        <v>7823</v>
      </c>
      <c r="V2006" s="8"/>
      <c r="X2006" s="8"/>
      <c r="Y2006" s="22"/>
      <c r="AC2006" s="8">
        <f t="shared" si="372"/>
        <v>3</v>
      </c>
      <c r="AD2006" s="8">
        <f t="shared" ref="AD2006:AD2012" si="375">COUNTIF(G2006:Y2006,"NB")</f>
        <v>0</v>
      </c>
      <c r="AE2006" s="8">
        <f t="shared" ref="AE2006:AE2012" si="376">COUNTIF(G2006:Y2006,"V")</f>
        <v>0</v>
      </c>
      <c r="AF2006" s="8">
        <f t="shared" si="374"/>
        <v>0</v>
      </c>
      <c r="AG2006" s="3">
        <f t="shared" si="373"/>
        <v>3</v>
      </c>
    </row>
    <row r="2007" spans="1:33">
      <c r="A2007" s="3" t="s">
        <v>9601</v>
      </c>
      <c r="B2007" s="3" t="s">
        <v>9609</v>
      </c>
      <c r="C2007" s="2" t="s">
        <v>8847</v>
      </c>
      <c r="D2007" s="2" t="s">
        <v>7477</v>
      </c>
      <c r="E2007" s="2" t="s">
        <v>5936</v>
      </c>
      <c r="F2007" s="3" t="s">
        <v>1554</v>
      </c>
      <c r="G2007" s="8" t="s">
        <v>7823</v>
      </c>
      <c r="H2007" s="8"/>
      <c r="I2007" s="8" t="s">
        <v>7823</v>
      </c>
      <c r="J2007" s="72" t="s">
        <v>7823</v>
      </c>
      <c r="L2007" s="32"/>
      <c r="M2007" s="8"/>
      <c r="O2007" s="8"/>
      <c r="Q2007" s="16" t="s">
        <v>7823</v>
      </c>
      <c r="S2007" s="8"/>
      <c r="U2007" s="8" t="s">
        <v>7823</v>
      </c>
      <c r="V2007" s="8"/>
      <c r="X2007" s="8"/>
      <c r="Y2007" s="22"/>
      <c r="AC2007" s="8">
        <f t="shared" si="372"/>
        <v>5</v>
      </c>
      <c r="AD2007" s="8">
        <f t="shared" si="375"/>
        <v>0</v>
      </c>
      <c r="AE2007" s="8">
        <f t="shared" si="376"/>
        <v>0</v>
      </c>
      <c r="AF2007" s="8">
        <f t="shared" si="374"/>
        <v>0</v>
      </c>
      <c r="AG2007" s="3">
        <f t="shared" si="373"/>
        <v>5</v>
      </c>
    </row>
    <row r="2008" spans="1:33">
      <c r="A2008" s="3" t="s">
        <v>9601</v>
      </c>
      <c r="B2008" s="3" t="s">
        <v>9609</v>
      </c>
      <c r="C2008" s="2" t="s">
        <v>8847</v>
      </c>
      <c r="D2008" s="2" t="s">
        <v>5773</v>
      </c>
      <c r="E2008" s="2" t="s">
        <v>5938</v>
      </c>
      <c r="F2008" s="3" t="s">
        <v>1696</v>
      </c>
      <c r="H2008" s="8"/>
      <c r="I2008" s="8"/>
      <c r="J2008" s="73" t="s">
        <v>8991</v>
      </c>
      <c r="L2008" s="32"/>
      <c r="M2008" s="8"/>
      <c r="O2008" s="8"/>
      <c r="Q2008" s="16"/>
      <c r="S2008" s="8"/>
      <c r="V2008" s="8"/>
      <c r="X2008" s="8"/>
      <c r="Y2008" s="22"/>
      <c r="AC2008" s="8">
        <f t="shared" si="372"/>
        <v>1</v>
      </c>
      <c r="AD2008" s="8">
        <f t="shared" si="375"/>
        <v>0</v>
      </c>
      <c r="AE2008" s="8">
        <f t="shared" si="376"/>
        <v>0</v>
      </c>
      <c r="AF2008" s="8">
        <f t="shared" si="374"/>
        <v>0</v>
      </c>
      <c r="AG2008" s="3">
        <f t="shared" si="373"/>
        <v>1</v>
      </c>
    </row>
    <row r="2009" spans="1:33">
      <c r="A2009" s="3" t="s">
        <v>9601</v>
      </c>
      <c r="B2009" s="3" t="s">
        <v>9609</v>
      </c>
      <c r="C2009" s="2" t="s">
        <v>8847</v>
      </c>
      <c r="D2009" s="2" t="s">
        <v>6104</v>
      </c>
      <c r="E2009" s="2" t="s">
        <v>6102</v>
      </c>
      <c r="F2009" s="3" t="s">
        <v>1413</v>
      </c>
      <c r="G2009" s="8" t="s">
        <v>7278</v>
      </c>
      <c r="H2009" s="8"/>
      <c r="I2009" s="8"/>
      <c r="J2009" s="72" t="s">
        <v>7823</v>
      </c>
      <c r="L2009" s="32"/>
      <c r="M2009" s="8"/>
      <c r="O2009" s="8"/>
      <c r="Q2009" s="16"/>
      <c r="S2009" s="8"/>
      <c r="U2009" s="8" t="s">
        <v>7823</v>
      </c>
      <c r="V2009" s="8"/>
      <c r="X2009" s="8"/>
      <c r="Y2009" s="22"/>
      <c r="AC2009" s="8">
        <f t="shared" si="372"/>
        <v>2</v>
      </c>
      <c r="AD2009" s="8">
        <f t="shared" si="375"/>
        <v>0</v>
      </c>
      <c r="AE2009" s="8">
        <f t="shared" si="376"/>
        <v>0</v>
      </c>
      <c r="AF2009" s="8">
        <f t="shared" si="374"/>
        <v>0</v>
      </c>
      <c r="AG2009" s="3">
        <f t="shared" si="373"/>
        <v>2</v>
      </c>
    </row>
    <row r="2010" spans="1:33">
      <c r="A2010" s="3" t="s">
        <v>9601</v>
      </c>
      <c r="B2010" s="3" t="s">
        <v>9609</v>
      </c>
      <c r="C2010" s="2" t="s">
        <v>9098</v>
      </c>
      <c r="D2010" s="2" t="s">
        <v>7001</v>
      </c>
      <c r="E2010" s="2" t="s">
        <v>6690</v>
      </c>
      <c r="F2010" s="3" t="s">
        <v>1358</v>
      </c>
      <c r="H2010" s="8"/>
      <c r="I2010" s="8"/>
      <c r="L2010" s="32" t="s">
        <v>7823</v>
      </c>
      <c r="M2010" s="8"/>
      <c r="N2010" s="8" t="s">
        <v>7823</v>
      </c>
      <c r="O2010" s="8"/>
      <c r="Q2010" s="16"/>
      <c r="R2010" s="16" t="s">
        <v>7823</v>
      </c>
      <c r="S2010" s="8"/>
      <c r="V2010" s="8" t="s">
        <v>7823</v>
      </c>
      <c r="X2010" s="8"/>
      <c r="Y2010" s="22"/>
      <c r="AC2010" s="8">
        <f t="shared" si="372"/>
        <v>4</v>
      </c>
      <c r="AD2010" s="8">
        <f t="shared" si="375"/>
        <v>0</v>
      </c>
      <c r="AE2010" s="8">
        <f t="shared" si="376"/>
        <v>0</v>
      </c>
      <c r="AF2010" s="8">
        <f t="shared" si="374"/>
        <v>0</v>
      </c>
      <c r="AG2010" s="3">
        <f t="shared" si="373"/>
        <v>4</v>
      </c>
    </row>
    <row r="2011" spans="1:33">
      <c r="A2011" s="3" t="s">
        <v>9601</v>
      </c>
      <c r="B2011" s="3" t="s">
        <v>9609</v>
      </c>
      <c r="C2011" s="2" t="s">
        <v>9049</v>
      </c>
      <c r="D2011" s="2" t="s">
        <v>5435</v>
      </c>
      <c r="E2011" s="2" t="s">
        <v>5786</v>
      </c>
      <c r="F2011" s="3" t="s">
        <v>2010</v>
      </c>
      <c r="G2011" s="8" t="s">
        <v>7823</v>
      </c>
      <c r="H2011" s="8"/>
      <c r="I2011" s="8"/>
      <c r="J2011" s="72" t="s">
        <v>7823</v>
      </c>
      <c r="L2011" s="32"/>
      <c r="M2011" s="8"/>
      <c r="O2011" s="8"/>
      <c r="Q2011" s="16" t="s">
        <v>7823</v>
      </c>
      <c r="S2011" s="8"/>
      <c r="U2011" s="8" t="s">
        <v>7823</v>
      </c>
      <c r="V2011" s="8"/>
      <c r="X2011" s="8"/>
      <c r="Y2011" s="22"/>
      <c r="AC2011" s="8">
        <f t="shared" si="372"/>
        <v>4</v>
      </c>
      <c r="AD2011" s="8">
        <f t="shared" si="375"/>
        <v>0</v>
      </c>
      <c r="AE2011" s="8">
        <f t="shared" si="376"/>
        <v>0</v>
      </c>
      <c r="AF2011" s="8">
        <f t="shared" si="374"/>
        <v>0</v>
      </c>
      <c r="AG2011" s="3">
        <f t="shared" si="373"/>
        <v>4</v>
      </c>
    </row>
    <row r="2012" spans="1:33">
      <c r="A2012" s="3" t="s">
        <v>9601</v>
      </c>
      <c r="B2012" s="3" t="s">
        <v>9609</v>
      </c>
      <c r="C2012" s="2" t="s">
        <v>9239</v>
      </c>
      <c r="D2012" s="2" t="s">
        <v>5784</v>
      </c>
      <c r="E2012" s="2" t="s">
        <v>6107</v>
      </c>
      <c r="F2012" s="3" t="s">
        <v>1120</v>
      </c>
      <c r="G2012" s="8" t="s">
        <v>7823</v>
      </c>
      <c r="H2012" s="8"/>
      <c r="I2012" s="8" t="s">
        <v>7823</v>
      </c>
      <c r="J2012" s="72" t="s">
        <v>7823</v>
      </c>
      <c r="L2012" s="32"/>
      <c r="M2012" s="8"/>
      <c r="O2012" s="8"/>
      <c r="Q2012" s="16" t="s">
        <v>7823</v>
      </c>
      <c r="S2012" s="8"/>
      <c r="U2012" s="8" t="s">
        <v>7823</v>
      </c>
      <c r="V2012" s="8"/>
      <c r="X2012" s="8"/>
      <c r="Y2012" s="22"/>
      <c r="AC2012" s="8">
        <f t="shared" si="372"/>
        <v>5</v>
      </c>
      <c r="AD2012" s="8">
        <f t="shared" si="375"/>
        <v>0</v>
      </c>
      <c r="AE2012" s="8">
        <f t="shared" si="376"/>
        <v>0</v>
      </c>
      <c r="AF2012" s="8">
        <f t="shared" si="374"/>
        <v>0</v>
      </c>
      <c r="AG2012" s="3">
        <f t="shared" si="373"/>
        <v>5</v>
      </c>
    </row>
    <row r="2013" spans="1:33">
      <c r="A2013" s="3" t="s">
        <v>9601</v>
      </c>
      <c r="B2013" s="3" t="s">
        <v>9609</v>
      </c>
      <c r="C2013" s="2" t="s">
        <v>8061</v>
      </c>
      <c r="D2013" s="2" t="s">
        <v>6084</v>
      </c>
      <c r="E2013" s="2" t="s">
        <v>5743</v>
      </c>
      <c r="F2013" s="3" t="s">
        <v>2744</v>
      </c>
      <c r="G2013" s="8" t="s">
        <v>7823</v>
      </c>
      <c r="H2013" s="8"/>
      <c r="I2013" s="8" t="s">
        <v>7823</v>
      </c>
      <c r="K2013" s="8" t="s">
        <v>7823</v>
      </c>
      <c r="L2013" s="32"/>
      <c r="M2013" s="8"/>
      <c r="O2013" s="8"/>
      <c r="Q2013" s="16"/>
      <c r="R2013" s="16" t="s">
        <v>7823</v>
      </c>
      <c r="S2013" s="8"/>
      <c r="V2013" s="8"/>
      <c r="X2013" s="8"/>
      <c r="Y2013" s="22"/>
      <c r="AC2013" s="8">
        <f t="shared" ref="AC2013:AC2032" si="377">COUNTIF(G2013:Y2013,"X")+COUNTIF(G2013:Y2013, "X(e)")</f>
        <v>4</v>
      </c>
      <c r="AD2013" s="8">
        <f t="shared" ref="AD2013:AD2032" si="378">COUNTIF(G2013:Y2013,"NB")</f>
        <v>0</v>
      </c>
      <c r="AE2013" s="8">
        <f t="shared" ref="AE2013:AE2032" si="379">COUNTIF(G2013:Y2013,"V")</f>
        <v>0</v>
      </c>
      <c r="AF2013" s="8">
        <f t="shared" si="374"/>
        <v>0</v>
      </c>
      <c r="AG2013" s="3">
        <f t="shared" ref="AG2013:AG2032" si="380">SUM(AC2013:AF2013)</f>
        <v>4</v>
      </c>
    </row>
    <row r="2014" spans="1:33">
      <c r="A2014" s="3" t="s">
        <v>9601</v>
      </c>
      <c r="B2014" s="3" t="s">
        <v>9609</v>
      </c>
      <c r="C2014" s="2" t="s">
        <v>8061</v>
      </c>
      <c r="D2014" s="2" t="s">
        <v>8715</v>
      </c>
      <c r="E2014" s="2" t="s">
        <v>5226</v>
      </c>
      <c r="F2014" s="3" t="s">
        <v>2747</v>
      </c>
      <c r="H2014" s="8"/>
      <c r="I2014" s="18" t="s">
        <v>8991</v>
      </c>
      <c r="L2014" s="32"/>
      <c r="M2014" s="8"/>
      <c r="O2014" s="8"/>
      <c r="Q2014" s="16"/>
      <c r="S2014" s="8"/>
      <c r="V2014" s="8"/>
      <c r="X2014" s="8"/>
      <c r="Y2014" s="22"/>
      <c r="AC2014" s="8">
        <f t="shared" si="377"/>
        <v>1</v>
      </c>
      <c r="AD2014" s="8">
        <f t="shared" si="378"/>
        <v>0</v>
      </c>
      <c r="AE2014" s="8">
        <f t="shared" si="379"/>
        <v>0</v>
      </c>
      <c r="AF2014" s="8">
        <f t="shared" si="374"/>
        <v>0</v>
      </c>
      <c r="AG2014" s="3">
        <f t="shared" si="380"/>
        <v>1</v>
      </c>
    </row>
    <row r="2015" spans="1:33">
      <c r="A2015" s="3" t="s">
        <v>9601</v>
      </c>
      <c r="B2015" s="3" t="s">
        <v>9609</v>
      </c>
      <c r="C2015" s="2" t="s">
        <v>8061</v>
      </c>
      <c r="D2015" s="2" t="s">
        <v>6615</v>
      </c>
      <c r="E2015" s="2" t="s">
        <v>6257</v>
      </c>
      <c r="F2015" s="3" t="s">
        <v>1414</v>
      </c>
      <c r="G2015" s="8" t="s">
        <v>7823</v>
      </c>
      <c r="H2015" s="8"/>
      <c r="I2015" s="8" t="s">
        <v>7823</v>
      </c>
      <c r="J2015" s="72" t="s">
        <v>7823</v>
      </c>
      <c r="L2015" s="32"/>
      <c r="M2015" s="8"/>
      <c r="O2015" s="8"/>
      <c r="Q2015" s="16" t="s">
        <v>7823</v>
      </c>
      <c r="S2015" s="8"/>
      <c r="U2015" s="8" t="s">
        <v>7823</v>
      </c>
      <c r="V2015" s="8"/>
      <c r="X2015" s="8"/>
      <c r="Y2015" s="22"/>
      <c r="AC2015" s="8">
        <f t="shared" si="377"/>
        <v>5</v>
      </c>
      <c r="AD2015" s="8">
        <f t="shared" si="378"/>
        <v>0</v>
      </c>
      <c r="AE2015" s="8">
        <f t="shared" si="379"/>
        <v>0</v>
      </c>
      <c r="AF2015" s="8">
        <f t="shared" si="374"/>
        <v>0</v>
      </c>
      <c r="AG2015" s="3">
        <f t="shared" si="380"/>
        <v>5</v>
      </c>
    </row>
    <row r="2016" spans="1:33">
      <c r="A2016" s="3" t="s">
        <v>9601</v>
      </c>
      <c r="B2016" s="3" t="s">
        <v>9609</v>
      </c>
      <c r="C2016" s="2" t="s">
        <v>8061</v>
      </c>
      <c r="D2016" s="2" t="s">
        <v>6429</v>
      </c>
      <c r="E2016" s="2" t="s">
        <v>6086</v>
      </c>
      <c r="F2016" s="3" t="s">
        <v>1276</v>
      </c>
      <c r="H2016" s="8"/>
      <c r="I2016" s="8"/>
      <c r="J2016" s="73" t="s">
        <v>8991</v>
      </c>
      <c r="L2016" s="32"/>
      <c r="M2016" s="8"/>
      <c r="O2016" s="8"/>
      <c r="Q2016" s="16"/>
      <c r="S2016" s="8"/>
      <c r="V2016" s="8"/>
      <c r="X2016" s="8"/>
      <c r="Y2016" s="22"/>
      <c r="AC2016" s="8">
        <f t="shared" si="377"/>
        <v>1</v>
      </c>
      <c r="AD2016" s="8">
        <f t="shared" si="378"/>
        <v>0</v>
      </c>
      <c r="AE2016" s="8">
        <f t="shared" si="379"/>
        <v>0</v>
      </c>
      <c r="AF2016" s="8">
        <f t="shared" si="374"/>
        <v>0</v>
      </c>
      <c r="AG2016" s="3">
        <f t="shared" si="380"/>
        <v>1</v>
      </c>
    </row>
    <row r="2017" spans="1:33">
      <c r="A2017" s="3" t="s">
        <v>9601</v>
      </c>
      <c r="B2017" s="3" t="s">
        <v>9609</v>
      </c>
      <c r="C2017" s="2" t="s">
        <v>8061</v>
      </c>
      <c r="D2017" s="2" t="s">
        <v>5042</v>
      </c>
      <c r="E2017" s="2" t="s">
        <v>5220</v>
      </c>
      <c r="F2017" s="3" t="s">
        <v>2300</v>
      </c>
      <c r="G2017" s="8" t="s">
        <v>7823</v>
      </c>
      <c r="H2017" s="8"/>
      <c r="I2017" s="8"/>
      <c r="J2017" s="72" t="s">
        <v>7823</v>
      </c>
      <c r="L2017" s="32"/>
      <c r="M2017" s="8"/>
      <c r="O2017" s="8"/>
      <c r="Q2017" s="16"/>
      <c r="S2017" s="8"/>
      <c r="U2017" s="8" t="s">
        <v>7823</v>
      </c>
      <c r="V2017" s="8"/>
      <c r="X2017" s="8"/>
      <c r="Y2017" s="22"/>
      <c r="AC2017" s="8">
        <f t="shared" si="377"/>
        <v>3</v>
      </c>
      <c r="AD2017" s="8">
        <f t="shared" si="378"/>
        <v>0</v>
      </c>
      <c r="AE2017" s="8">
        <f t="shared" si="379"/>
        <v>0</v>
      </c>
      <c r="AF2017" s="8">
        <f t="shared" si="374"/>
        <v>0</v>
      </c>
      <c r="AG2017" s="3">
        <f t="shared" si="380"/>
        <v>3</v>
      </c>
    </row>
    <row r="2018" spans="1:33">
      <c r="A2018" s="3" t="s">
        <v>9601</v>
      </c>
      <c r="B2018" s="3" t="s">
        <v>9609</v>
      </c>
      <c r="C2018" s="2" t="s">
        <v>8061</v>
      </c>
      <c r="D2018" s="2" t="s">
        <v>5558</v>
      </c>
      <c r="E2018" s="2" t="s">
        <v>5041</v>
      </c>
      <c r="F2018" s="3" t="s">
        <v>2299</v>
      </c>
      <c r="G2018" s="8" t="s">
        <v>7823</v>
      </c>
      <c r="H2018" s="8"/>
      <c r="I2018" s="8"/>
      <c r="K2018" s="8" t="s">
        <v>7823</v>
      </c>
      <c r="L2018" s="32"/>
      <c r="M2018" s="8"/>
      <c r="O2018" s="8"/>
      <c r="Q2018" s="16"/>
      <c r="S2018" s="8"/>
      <c r="V2018" s="8"/>
      <c r="X2018" s="8"/>
      <c r="Y2018" s="22"/>
      <c r="AC2018" s="8">
        <f t="shared" si="377"/>
        <v>2</v>
      </c>
      <c r="AD2018" s="8">
        <f t="shared" si="378"/>
        <v>0</v>
      </c>
      <c r="AE2018" s="8">
        <f t="shared" si="379"/>
        <v>0</v>
      </c>
      <c r="AF2018" s="8">
        <f t="shared" si="374"/>
        <v>0</v>
      </c>
      <c r="AG2018" s="3">
        <f t="shared" si="380"/>
        <v>2</v>
      </c>
    </row>
    <row r="2019" spans="1:33">
      <c r="A2019" s="3" t="s">
        <v>9601</v>
      </c>
      <c r="B2019" s="3" t="s">
        <v>9609</v>
      </c>
      <c r="C2019" s="2" t="s">
        <v>8061</v>
      </c>
      <c r="D2019" s="2" t="s">
        <v>5221</v>
      </c>
      <c r="E2019" s="2" t="s">
        <v>5736</v>
      </c>
      <c r="F2019" s="3" t="s">
        <v>2301</v>
      </c>
      <c r="H2019" s="8"/>
      <c r="I2019" s="8" t="s">
        <v>7823</v>
      </c>
      <c r="L2019" s="32"/>
      <c r="M2019" s="8"/>
      <c r="O2019" s="8"/>
      <c r="Q2019" s="16"/>
      <c r="R2019" s="16" t="s">
        <v>7823</v>
      </c>
      <c r="S2019" s="8"/>
      <c r="V2019" s="8"/>
      <c r="X2019" s="8"/>
      <c r="Y2019" s="22"/>
      <c r="AC2019" s="8">
        <f t="shared" si="377"/>
        <v>2</v>
      </c>
      <c r="AD2019" s="8">
        <f t="shared" si="378"/>
        <v>0</v>
      </c>
      <c r="AE2019" s="8">
        <f t="shared" si="379"/>
        <v>0</v>
      </c>
      <c r="AF2019" s="8">
        <f t="shared" si="374"/>
        <v>0</v>
      </c>
      <c r="AG2019" s="3">
        <f t="shared" si="380"/>
        <v>2</v>
      </c>
    </row>
    <row r="2020" spans="1:33">
      <c r="A2020" s="3" t="s">
        <v>9601</v>
      </c>
      <c r="B2020" s="3" t="s">
        <v>9609</v>
      </c>
      <c r="C2020" s="2" t="s">
        <v>8061</v>
      </c>
      <c r="D2020" s="2" t="s">
        <v>5737</v>
      </c>
      <c r="E2020" s="2" t="s">
        <v>5738</v>
      </c>
      <c r="F2020" s="3" t="s">
        <v>2742</v>
      </c>
      <c r="H2020" s="8"/>
      <c r="I2020" s="8"/>
      <c r="L2020" s="32" t="s">
        <v>7823</v>
      </c>
      <c r="M2020" s="8"/>
      <c r="N2020" s="8" t="s">
        <v>7823</v>
      </c>
      <c r="O2020" s="8"/>
      <c r="Q2020" s="16"/>
      <c r="R2020" s="16" t="s">
        <v>7823</v>
      </c>
      <c r="S2020" s="8"/>
      <c r="V2020" s="8"/>
      <c r="X2020" s="8"/>
      <c r="Y2020" s="22"/>
      <c r="AC2020" s="8">
        <f t="shared" si="377"/>
        <v>3</v>
      </c>
      <c r="AD2020" s="8">
        <f t="shared" si="378"/>
        <v>0</v>
      </c>
      <c r="AE2020" s="8">
        <f t="shared" si="379"/>
        <v>0</v>
      </c>
      <c r="AF2020" s="8">
        <f t="shared" si="374"/>
        <v>0</v>
      </c>
      <c r="AG2020" s="3">
        <f t="shared" si="380"/>
        <v>3</v>
      </c>
    </row>
    <row r="2021" spans="1:33">
      <c r="A2021" s="3" t="s">
        <v>9601</v>
      </c>
      <c r="B2021" s="3" t="s">
        <v>9609</v>
      </c>
      <c r="C2021" s="2" t="s">
        <v>8061</v>
      </c>
      <c r="D2021" s="2" t="s">
        <v>6845</v>
      </c>
      <c r="E2021" s="2" t="s">
        <v>5388</v>
      </c>
      <c r="F2021" s="3" t="s">
        <v>2743</v>
      </c>
      <c r="H2021" s="8"/>
      <c r="I2021" s="8"/>
      <c r="L2021" s="32"/>
      <c r="M2021" s="8"/>
      <c r="O2021" s="8"/>
      <c r="Q2021" s="16"/>
      <c r="R2021" s="23" t="s">
        <v>8991</v>
      </c>
      <c r="S2021" s="8"/>
      <c r="V2021" s="8"/>
      <c r="X2021" s="8"/>
      <c r="Y2021" s="22"/>
      <c r="AC2021" s="8">
        <f t="shared" si="377"/>
        <v>1</v>
      </c>
      <c r="AD2021" s="8">
        <f t="shared" si="378"/>
        <v>0</v>
      </c>
      <c r="AE2021" s="8">
        <f t="shared" si="379"/>
        <v>0</v>
      </c>
      <c r="AF2021" s="8">
        <f t="shared" si="374"/>
        <v>0</v>
      </c>
      <c r="AG2021" s="3">
        <f t="shared" si="380"/>
        <v>1</v>
      </c>
    </row>
    <row r="2022" spans="1:33">
      <c r="A2022" s="3" t="s">
        <v>9601</v>
      </c>
      <c r="B2022" s="3" t="s">
        <v>9609</v>
      </c>
      <c r="C2022" s="2" t="s">
        <v>8061</v>
      </c>
      <c r="D2022" s="2" t="s">
        <v>5557</v>
      </c>
      <c r="E2022" s="2" t="s">
        <v>5560</v>
      </c>
      <c r="F2022" s="3" t="s">
        <v>2145</v>
      </c>
      <c r="G2022" s="8" t="s">
        <v>7823</v>
      </c>
      <c r="H2022" s="8"/>
      <c r="I2022" s="8" t="s">
        <v>7823</v>
      </c>
      <c r="L2022" s="32"/>
      <c r="M2022" s="8"/>
      <c r="O2022" s="8"/>
      <c r="Q2022" s="16"/>
      <c r="R2022" s="16" t="s">
        <v>7823</v>
      </c>
      <c r="S2022" s="8"/>
      <c r="V2022" s="8"/>
      <c r="X2022" s="8"/>
      <c r="Y2022" s="22"/>
      <c r="AC2022" s="8">
        <f t="shared" si="377"/>
        <v>3</v>
      </c>
      <c r="AD2022" s="8">
        <f t="shared" si="378"/>
        <v>0</v>
      </c>
      <c r="AE2022" s="8">
        <f t="shared" si="379"/>
        <v>0</v>
      </c>
      <c r="AF2022" s="8">
        <f t="shared" si="374"/>
        <v>0</v>
      </c>
      <c r="AG2022" s="3">
        <f t="shared" si="380"/>
        <v>3</v>
      </c>
    </row>
    <row r="2023" spans="1:33">
      <c r="A2023" s="3" t="s">
        <v>9601</v>
      </c>
      <c r="B2023" s="3" t="s">
        <v>9609</v>
      </c>
      <c r="C2023" s="2" t="s">
        <v>8061</v>
      </c>
      <c r="D2023" s="2" t="s">
        <v>5038</v>
      </c>
      <c r="E2023" s="2" t="s">
        <v>4712</v>
      </c>
      <c r="F2023" s="3" t="s">
        <v>2137</v>
      </c>
      <c r="H2023" s="8"/>
      <c r="I2023" s="8" t="s">
        <v>7823</v>
      </c>
      <c r="L2023" s="32" t="s">
        <v>7823</v>
      </c>
      <c r="M2023" s="8"/>
      <c r="N2023" s="8" t="s">
        <v>7823</v>
      </c>
      <c r="O2023" s="8"/>
      <c r="Q2023" s="16"/>
      <c r="R2023" s="16" t="s">
        <v>7823</v>
      </c>
      <c r="S2023" s="8"/>
      <c r="V2023" s="8" t="s">
        <v>7823</v>
      </c>
      <c r="X2023" s="8"/>
      <c r="Y2023" s="22"/>
      <c r="AC2023" s="8">
        <f t="shared" si="377"/>
        <v>5</v>
      </c>
      <c r="AD2023" s="8">
        <f t="shared" si="378"/>
        <v>0</v>
      </c>
      <c r="AE2023" s="8">
        <f t="shared" si="379"/>
        <v>0</v>
      </c>
      <c r="AF2023" s="8">
        <f t="shared" si="374"/>
        <v>0</v>
      </c>
      <c r="AG2023" s="3">
        <f t="shared" si="380"/>
        <v>5</v>
      </c>
    </row>
    <row r="2024" spans="1:33">
      <c r="A2024" s="3" t="s">
        <v>9601</v>
      </c>
      <c r="B2024" s="3" t="s">
        <v>9609</v>
      </c>
      <c r="C2024" s="2" t="s">
        <v>8061</v>
      </c>
      <c r="D2024" s="2" t="s">
        <v>7883</v>
      </c>
      <c r="E2024" s="2" t="s">
        <v>5383</v>
      </c>
      <c r="F2024" s="3" t="s">
        <v>2282</v>
      </c>
      <c r="G2024" s="8" t="s">
        <v>7823</v>
      </c>
      <c r="H2024" s="8"/>
      <c r="I2024" s="8" t="s">
        <v>7823</v>
      </c>
      <c r="L2024" s="32"/>
      <c r="M2024" s="8"/>
      <c r="O2024" s="8"/>
      <c r="Q2024" s="16"/>
      <c r="R2024" s="16" t="s">
        <v>7823</v>
      </c>
      <c r="S2024" s="8"/>
      <c r="V2024" s="8"/>
      <c r="X2024" s="8"/>
      <c r="Y2024" s="22"/>
      <c r="AC2024" s="8">
        <f t="shared" si="377"/>
        <v>3</v>
      </c>
      <c r="AD2024" s="8">
        <f t="shared" si="378"/>
        <v>0</v>
      </c>
      <c r="AE2024" s="8">
        <f t="shared" si="379"/>
        <v>0</v>
      </c>
      <c r="AF2024" s="8">
        <f t="shared" si="374"/>
        <v>0</v>
      </c>
      <c r="AG2024" s="3">
        <f t="shared" si="380"/>
        <v>3</v>
      </c>
    </row>
    <row r="2025" spans="1:33">
      <c r="A2025" s="3" t="s">
        <v>9601</v>
      </c>
      <c r="B2025" s="3" t="s">
        <v>9609</v>
      </c>
      <c r="C2025" s="2" t="s">
        <v>8061</v>
      </c>
      <c r="D2025" s="2" t="s">
        <v>5205</v>
      </c>
      <c r="E2025" s="2" t="s">
        <v>4717</v>
      </c>
      <c r="F2025" s="3" t="s">
        <v>1987</v>
      </c>
      <c r="H2025" s="8"/>
      <c r="I2025" s="8" t="s">
        <v>7823</v>
      </c>
      <c r="L2025" s="32"/>
      <c r="M2025" s="8"/>
      <c r="O2025" s="8"/>
      <c r="Q2025" s="16"/>
      <c r="R2025" s="16" t="s">
        <v>7823</v>
      </c>
      <c r="S2025" s="8"/>
      <c r="V2025" s="8"/>
      <c r="X2025" s="8"/>
      <c r="Y2025" s="22"/>
      <c r="AC2025" s="8">
        <f t="shared" si="377"/>
        <v>2</v>
      </c>
      <c r="AD2025" s="8">
        <f t="shared" si="378"/>
        <v>0</v>
      </c>
      <c r="AE2025" s="8">
        <f t="shared" si="379"/>
        <v>0</v>
      </c>
      <c r="AF2025" s="8">
        <f t="shared" si="374"/>
        <v>0</v>
      </c>
      <c r="AG2025" s="3">
        <f t="shared" si="380"/>
        <v>2</v>
      </c>
    </row>
    <row r="2026" spans="1:33">
      <c r="A2026" s="3" t="s">
        <v>9601</v>
      </c>
      <c r="B2026" s="3" t="s">
        <v>9609</v>
      </c>
      <c r="C2026" s="2" t="s">
        <v>8061</v>
      </c>
      <c r="D2026" s="2" t="s">
        <v>5382</v>
      </c>
      <c r="E2026" s="2" t="s">
        <v>5378</v>
      </c>
      <c r="F2026" s="3" t="s">
        <v>1846</v>
      </c>
      <c r="G2026" s="8" t="s">
        <v>7823</v>
      </c>
      <c r="H2026" s="8"/>
      <c r="I2026" s="8" t="s">
        <v>7823</v>
      </c>
      <c r="K2026" s="8" t="s">
        <v>7823</v>
      </c>
      <c r="L2026" s="32"/>
      <c r="M2026" s="8"/>
      <c r="O2026" s="8"/>
      <c r="Q2026" s="16"/>
      <c r="R2026" s="16" t="s">
        <v>7823</v>
      </c>
      <c r="S2026" s="8"/>
      <c r="V2026" s="8"/>
      <c r="X2026" s="8"/>
      <c r="Y2026" s="22"/>
      <c r="AC2026" s="8">
        <f t="shared" si="377"/>
        <v>4</v>
      </c>
      <c r="AD2026" s="8">
        <f t="shared" si="378"/>
        <v>0</v>
      </c>
      <c r="AE2026" s="8">
        <f t="shared" si="379"/>
        <v>0</v>
      </c>
      <c r="AF2026" s="8">
        <f t="shared" si="374"/>
        <v>0</v>
      </c>
      <c r="AG2026" s="3">
        <f t="shared" si="380"/>
        <v>4</v>
      </c>
    </row>
    <row r="2027" spans="1:33">
      <c r="A2027" s="3" t="s">
        <v>9601</v>
      </c>
      <c r="B2027" s="3" t="s">
        <v>9609</v>
      </c>
      <c r="C2027" s="2" t="s">
        <v>8061</v>
      </c>
      <c r="D2027" s="2" t="s">
        <v>6449</v>
      </c>
      <c r="E2027" s="2" t="s">
        <v>734</v>
      </c>
      <c r="F2027" s="3" t="s">
        <v>2505</v>
      </c>
      <c r="H2027" s="8"/>
      <c r="I2027" s="8"/>
      <c r="J2027" s="73" t="s">
        <v>8991</v>
      </c>
      <c r="L2027" s="32"/>
      <c r="M2027" s="8"/>
      <c r="O2027" s="8"/>
      <c r="Q2027" s="16"/>
      <c r="S2027" s="8"/>
      <c r="V2027" s="8"/>
      <c r="X2027" s="8"/>
      <c r="Y2027" s="22"/>
      <c r="AC2027" s="8">
        <f t="shared" si="377"/>
        <v>1</v>
      </c>
      <c r="AD2027" s="8">
        <f t="shared" si="378"/>
        <v>0</v>
      </c>
      <c r="AE2027" s="8">
        <f t="shared" si="379"/>
        <v>0</v>
      </c>
      <c r="AF2027" s="8">
        <f t="shared" si="374"/>
        <v>0</v>
      </c>
      <c r="AG2027" s="3">
        <f t="shared" si="380"/>
        <v>1</v>
      </c>
    </row>
    <row r="2028" spans="1:33">
      <c r="A2028" s="3" t="s">
        <v>9601</v>
      </c>
      <c r="B2028" s="3" t="s">
        <v>9609</v>
      </c>
      <c r="C2028" s="2" t="s">
        <v>8061</v>
      </c>
      <c r="D2028" s="2" t="s">
        <v>5561</v>
      </c>
      <c r="E2028" s="2" t="s">
        <v>6239</v>
      </c>
      <c r="F2028" s="3" t="s">
        <v>2588</v>
      </c>
      <c r="G2028" s="8" t="s">
        <v>7823</v>
      </c>
      <c r="H2028" s="8"/>
      <c r="I2028" s="8" t="s">
        <v>7835</v>
      </c>
      <c r="J2028" s="72" t="s">
        <v>7277</v>
      </c>
      <c r="K2028" s="8" t="s">
        <v>7823</v>
      </c>
      <c r="L2028" s="32"/>
      <c r="M2028" s="8"/>
      <c r="O2028" s="8"/>
      <c r="Q2028" s="16" t="s">
        <v>7835</v>
      </c>
      <c r="S2028" s="8"/>
      <c r="U2028" s="8" t="s">
        <v>7835</v>
      </c>
      <c r="V2028" s="8"/>
      <c r="X2028" s="8"/>
      <c r="Y2028" s="22"/>
      <c r="AC2028" s="8">
        <f t="shared" si="377"/>
        <v>2</v>
      </c>
      <c r="AD2028" s="8">
        <f t="shared" si="378"/>
        <v>3</v>
      </c>
      <c r="AE2028" s="8">
        <f t="shared" si="379"/>
        <v>1</v>
      </c>
      <c r="AF2028" s="8">
        <f t="shared" si="374"/>
        <v>0</v>
      </c>
      <c r="AG2028" s="3">
        <f t="shared" si="380"/>
        <v>6</v>
      </c>
    </row>
    <row r="2029" spans="1:33">
      <c r="A2029" s="3" t="s">
        <v>9601</v>
      </c>
      <c r="B2029" s="3" t="s">
        <v>9609</v>
      </c>
      <c r="C2029" s="2" t="s">
        <v>128</v>
      </c>
      <c r="D2029" s="2" t="s">
        <v>5882</v>
      </c>
      <c r="E2029" s="2" t="s">
        <v>744</v>
      </c>
      <c r="F2029" s="3" t="s">
        <v>2067</v>
      </c>
      <c r="H2029" s="8"/>
      <c r="I2029" s="18" t="s">
        <v>8991</v>
      </c>
      <c r="L2029" s="32"/>
      <c r="M2029" s="8"/>
      <c r="O2029" s="8"/>
      <c r="Q2029" s="16"/>
      <c r="S2029" s="8"/>
      <c r="V2029" s="8"/>
      <c r="X2029" s="8"/>
      <c r="Y2029" s="22"/>
      <c r="AC2029" s="8">
        <f t="shared" si="377"/>
        <v>1</v>
      </c>
      <c r="AD2029" s="8">
        <f t="shared" si="378"/>
        <v>0</v>
      </c>
      <c r="AE2029" s="8">
        <f t="shared" si="379"/>
        <v>0</v>
      </c>
      <c r="AF2029" s="8">
        <f t="shared" si="374"/>
        <v>0</v>
      </c>
      <c r="AG2029" s="3">
        <f t="shared" si="380"/>
        <v>1</v>
      </c>
    </row>
    <row r="2030" spans="1:33">
      <c r="A2030" s="3" t="s">
        <v>9601</v>
      </c>
      <c r="B2030" s="3" t="s">
        <v>9609</v>
      </c>
      <c r="C2030" s="2" t="s">
        <v>8061</v>
      </c>
      <c r="D2030" s="2" t="s">
        <v>6454</v>
      </c>
      <c r="E2030" s="2" t="s">
        <v>743</v>
      </c>
      <c r="F2030" s="3" t="s">
        <v>1763</v>
      </c>
      <c r="H2030" s="8"/>
      <c r="I2030" s="8" t="s">
        <v>7823</v>
      </c>
      <c r="L2030" s="32"/>
      <c r="M2030" s="8"/>
      <c r="O2030" s="8"/>
      <c r="Q2030" s="16"/>
      <c r="R2030" s="16" t="s">
        <v>7823</v>
      </c>
      <c r="S2030" s="8"/>
      <c r="V2030" s="8"/>
      <c r="X2030" s="8"/>
      <c r="Y2030" s="22"/>
      <c r="AC2030" s="8">
        <f t="shared" si="377"/>
        <v>2</v>
      </c>
      <c r="AD2030" s="8">
        <f t="shared" si="378"/>
        <v>0</v>
      </c>
      <c r="AE2030" s="8">
        <f t="shared" si="379"/>
        <v>0</v>
      </c>
      <c r="AF2030" s="8">
        <f t="shared" si="374"/>
        <v>0</v>
      </c>
      <c r="AG2030" s="3">
        <f t="shared" si="380"/>
        <v>2</v>
      </c>
    </row>
    <row r="2031" spans="1:33">
      <c r="A2031" s="3" t="s">
        <v>9601</v>
      </c>
      <c r="B2031" s="3" t="s">
        <v>9609</v>
      </c>
      <c r="C2031" s="2" t="s">
        <v>8061</v>
      </c>
      <c r="D2031" s="2" t="s">
        <v>9945</v>
      </c>
      <c r="E2031" s="2" t="s">
        <v>9946</v>
      </c>
      <c r="F2031" s="3" t="s">
        <v>9947</v>
      </c>
      <c r="H2031" s="8"/>
      <c r="I2031" s="8"/>
      <c r="L2031" s="32"/>
      <c r="M2031" s="8"/>
      <c r="O2031" s="8"/>
      <c r="Q2031" s="16"/>
      <c r="R2031" s="23" t="s">
        <v>8991</v>
      </c>
      <c r="S2031" s="8"/>
      <c r="V2031" s="8"/>
      <c r="X2031" s="8"/>
      <c r="Y2031" s="22"/>
      <c r="AC2031" s="8">
        <f t="shared" si="377"/>
        <v>1</v>
      </c>
      <c r="AD2031" s="8">
        <f t="shared" si="378"/>
        <v>0</v>
      </c>
      <c r="AE2031" s="8">
        <f t="shared" si="379"/>
        <v>0</v>
      </c>
      <c r="AF2031" s="8">
        <f t="shared" si="374"/>
        <v>0</v>
      </c>
      <c r="AG2031" s="3">
        <f t="shared" si="380"/>
        <v>1</v>
      </c>
    </row>
    <row r="2032" spans="1:33">
      <c r="A2032" s="3" t="s">
        <v>9601</v>
      </c>
      <c r="B2032" s="3" t="s">
        <v>9609</v>
      </c>
      <c r="C2032" s="2" t="s">
        <v>8061</v>
      </c>
      <c r="D2032" s="2" t="s">
        <v>6453</v>
      </c>
      <c r="E2032" s="2" t="s">
        <v>742</v>
      </c>
      <c r="F2032" s="3" t="s">
        <v>1764</v>
      </c>
      <c r="H2032" s="8"/>
      <c r="I2032" s="8"/>
      <c r="L2032" s="32"/>
      <c r="M2032" s="8"/>
      <c r="O2032" s="8"/>
      <c r="Q2032" s="16"/>
      <c r="R2032" s="23" t="s">
        <v>8991</v>
      </c>
      <c r="S2032" s="8"/>
      <c r="V2032" s="8"/>
      <c r="X2032" s="8"/>
      <c r="Y2032" s="22"/>
      <c r="AC2032" s="8">
        <f t="shared" si="377"/>
        <v>1</v>
      </c>
      <c r="AD2032" s="8">
        <f t="shared" si="378"/>
        <v>0</v>
      </c>
      <c r="AE2032" s="8">
        <f t="shared" si="379"/>
        <v>0</v>
      </c>
      <c r="AF2032" s="8">
        <f t="shared" si="374"/>
        <v>0</v>
      </c>
      <c r="AG2032" s="3">
        <f t="shared" si="380"/>
        <v>1</v>
      </c>
    </row>
    <row r="2033" spans="1:33">
      <c r="A2033" s="3" t="s">
        <v>9601</v>
      </c>
      <c r="B2033" s="3" t="s">
        <v>9609</v>
      </c>
      <c r="C2033" s="2" t="s">
        <v>8061</v>
      </c>
      <c r="D2033" s="2" t="s">
        <v>4708</v>
      </c>
      <c r="E2033" s="2" t="s">
        <v>4709</v>
      </c>
      <c r="F2033" s="3" t="s">
        <v>1981</v>
      </c>
      <c r="H2033" s="8"/>
      <c r="I2033" s="8"/>
      <c r="K2033" s="8" t="s">
        <v>7823</v>
      </c>
      <c r="L2033" s="32"/>
      <c r="M2033" s="8"/>
      <c r="O2033" s="8"/>
      <c r="Q2033" s="16"/>
      <c r="R2033" s="16" t="s">
        <v>7823</v>
      </c>
      <c r="S2033" s="8"/>
      <c r="V2033" s="8"/>
      <c r="X2033" s="8"/>
      <c r="Y2033" s="22"/>
      <c r="AC2033" s="8">
        <f t="shared" ref="AC2033:AC2065" si="381">COUNTIF(G2033:Y2033,"X")+COUNTIF(G2033:Y2033, "X(e)")</f>
        <v>2</v>
      </c>
      <c r="AD2033" s="8">
        <f t="shared" ref="AD2033:AD2065" si="382">COUNTIF(G2033:Y2033,"NB")</f>
        <v>0</v>
      </c>
      <c r="AE2033" s="8">
        <f t="shared" ref="AE2033:AE2065" si="383">COUNTIF(G2033:Y2033,"V")</f>
        <v>0</v>
      </c>
      <c r="AF2033" s="8">
        <f t="shared" si="374"/>
        <v>0</v>
      </c>
      <c r="AG2033" s="3">
        <f t="shared" ref="AG2033:AG2065" si="384">SUM(AC2033:AF2033)</f>
        <v>2</v>
      </c>
    </row>
    <row r="2034" spans="1:33">
      <c r="A2034" s="3" t="s">
        <v>9601</v>
      </c>
      <c r="B2034" s="3" t="s">
        <v>9609</v>
      </c>
      <c r="C2034" s="2" t="s">
        <v>8061</v>
      </c>
      <c r="D2034" s="2" t="s">
        <v>4233</v>
      </c>
      <c r="E2034" s="2" t="s">
        <v>4713</v>
      </c>
      <c r="F2034" s="3" t="s">
        <v>1844</v>
      </c>
      <c r="H2034" s="8"/>
      <c r="I2034" s="8"/>
      <c r="L2034" s="32"/>
      <c r="M2034" s="8"/>
      <c r="O2034" s="8"/>
      <c r="Q2034" s="16"/>
      <c r="R2034" s="23" t="s">
        <v>8991</v>
      </c>
      <c r="S2034" s="8"/>
      <c r="V2034" s="8"/>
      <c r="X2034" s="8"/>
      <c r="Y2034" s="22"/>
      <c r="AC2034" s="8">
        <f t="shared" si="381"/>
        <v>1</v>
      </c>
      <c r="AD2034" s="8">
        <f t="shared" si="382"/>
        <v>0</v>
      </c>
      <c r="AE2034" s="8">
        <f t="shared" si="383"/>
        <v>0</v>
      </c>
      <c r="AF2034" s="8">
        <f t="shared" si="374"/>
        <v>0</v>
      </c>
      <c r="AG2034" s="3">
        <f t="shared" si="384"/>
        <v>1</v>
      </c>
    </row>
    <row r="2035" spans="1:33">
      <c r="A2035" s="3" t="s">
        <v>9601</v>
      </c>
      <c r="B2035" s="3" t="s">
        <v>9609</v>
      </c>
      <c r="C2035" s="2" t="s">
        <v>8061</v>
      </c>
      <c r="D2035" s="2" t="s">
        <v>4877</v>
      </c>
      <c r="E2035" s="2" t="s">
        <v>4886</v>
      </c>
      <c r="F2035" s="3" t="s">
        <v>1697</v>
      </c>
      <c r="G2035" s="8" t="s">
        <v>7823</v>
      </c>
      <c r="H2035" s="8"/>
      <c r="I2035" s="8" t="s">
        <v>7823</v>
      </c>
      <c r="L2035" s="32"/>
      <c r="M2035" s="8"/>
      <c r="O2035" s="8"/>
      <c r="Q2035" s="16"/>
      <c r="S2035" s="8"/>
      <c r="V2035" s="8"/>
      <c r="X2035" s="8"/>
      <c r="Y2035" s="22"/>
      <c r="AC2035" s="8">
        <f t="shared" si="381"/>
        <v>2</v>
      </c>
      <c r="AD2035" s="8">
        <f t="shared" si="382"/>
        <v>0</v>
      </c>
      <c r="AE2035" s="8">
        <f t="shared" si="383"/>
        <v>0</v>
      </c>
      <c r="AF2035" s="8">
        <f t="shared" si="374"/>
        <v>0</v>
      </c>
      <c r="AG2035" s="3">
        <f t="shared" si="384"/>
        <v>2</v>
      </c>
    </row>
    <row r="2036" spans="1:33">
      <c r="A2036" s="3" t="s">
        <v>9601</v>
      </c>
      <c r="B2036" s="3" t="s">
        <v>9609</v>
      </c>
      <c r="C2036" s="2" t="s">
        <v>8061</v>
      </c>
      <c r="D2036" s="2" t="s">
        <v>5930</v>
      </c>
      <c r="E2036" s="2" t="s">
        <v>485</v>
      </c>
      <c r="F2036" s="3" t="s">
        <v>2065</v>
      </c>
      <c r="H2036" s="8"/>
      <c r="I2036" s="8"/>
      <c r="L2036" s="32"/>
      <c r="M2036" s="8"/>
      <c r="O2036" s="8"/>
      <c r="Q2036" s="16"/>
      <c r="R2036" s="23" t="s">
        <v>8991</v>
      </c>
      <c r="S2036" s="8"/>
      <c r="V2036" s="8"/>
      <c r="X2036" s="8"/>
      <c r="Y2036" s="22"/>
      <c r="AC2036" s="8">
        <f t="shared" si="381"/>
        <v>1</v>
      </c>
      <c r="AD2036" s="8">
        <f t="shared" si="382"/>
        <v>0</v>
      </c>
      <c r="AE2036" s="8">
        <f t="shared" si="383"/>
        <v>0</v>
      </c>
      <c r="AF2036" s="8">
        <f t="shared" si="374"/>
        <v>0</v>
      </c>
      <c r="AG2036" s="3">
        <f t="shared" si="384"/>
        <v>1</v>
      </c>
    </row>
    <row r="2037" spans="1:33">
      <c r="A2037" s="3" t="s">
        <v>9601</v>
      </c>
      <c r="B2037" s="3" t="s">
        <v>9609</v>
      </c>
      <c r="C2037" s="2" t="s">
        <v>8061</v>
      </c>
      <c r="D2037" s="2" t="s">
        <v>6105</v>
      </c>
      <c r="E2037" s="2" t="s">
        <v>11</v>
      </c>
      <c r="F2037" s="3" t="s">
        <v>1918</v>
      </c>
      <c r="H2037" s="8"/>
      <c r="I2037" s="8"/>
      <c r="L2037" s="32"/>
      <c r="M2037" s="8"/>
      <c r="O2037" s="8"/>
      <c r="Q2037" s="16"/>
      <c r="S2037" s="8"/>
      <c r="V2037" s="18" t="s">
        <v>8991</v>
      </c>
      <c r="X2037" s="8"/>
      <c r="Y2037" s="22"/>
      <c r="AC2037" s="8">
        <f t="shared" si="381"/>
        <v>1</v>
      </c>
      <c r="AD2037" s="8">
        <f t="shared" si="382"/>
        <v>0</v>
      </c>
      <c r="AE2037" s="8">
        <f t="shared" si="383"/>
        <v>0</v>
      </c>
      <c r="AF2037" s="8">
        <f t="shared" si="374"/>
        <v>0</v>
      </c>
      <c r="AG2037" s="3">
        <f t="shared" si="384"/>
        <v>1</v>
      </c>
    </row>
    <row r="2038" spans="1:33">
      <c r="A2038" s="3" t="s">
        <v>9601</v>
      </c>
      <c r="B2038" s="3" t="s">
        <v>9609</v>
      </c>
      <c r="C2038" s="2" t="s">
        <v>8061</v>
      </c>
      <c r="D2038" s="2" t="s">
        <v>5783</v>
      </c>
      <c r="E2038" s="2" t="s">
        <v>129</v>
      </c>
      <c r="F2038" s="3" t="s">
        <v>2504</v>
      </c>
      <c r="H2038" s="8"/>
      <c r="I2038" s="8"/>
      <c r="L2038" s="32" t="s">
        <v>7823</v>
      </c>
      <c r="M2038" s="8"/>
      <c r="O2038" s="8"/>
      <c r="Q2038" s="16"/>
      <c r="S2038" s="8"/>
      <c r="V2038" s="8" t="s">
        <v>7823</v>
      </c>
      <c r="X2038" s="8"/>
      <c r="Y2038" s="22"/>
      <c r="AC2038" s="8">
        <f t="shared" si="381"/>
        <v>2</v>
      </c>
      <c r="AD2038" s="8">
        <f t="shared" si="382"/>
        <v>0</v>
      </c>
      <c r="AE2038" s="8">
        <f t="shared" si="383"/>
        <v>0</v>
      </c>
      <c r="AF2038" s="8">
        <f t="shared" si="374"/>
        <v>0</v>
      </c>
      <c r="AG2038" s="3">
        <f t="shared" si="384"/>
        <v>2</v>
      </c>
    </row>
    <row r="2039" spans="1:33">
      <c r="A2039" s="3" t="s">
        <v>9601</v>
      </c>
      <c r="B2039" s="3" t="s">
        <v>9609</v>
      </c>
      <c r="C2039" s="2" t="s">
        <v>8061</v>
      </c>
      <c r="D2039" s="2" t="s">
        <v>6445</v>
      </c>
      <c r="E2039" s="2" t="s">
        <v>94</v>
      </c>
      <c r="F2039" s="3" t="s">
        <v>3138</v>
      </c>
      <c r="H2039" s="8"/>
      <c r="I2039" s="8"/>
      <c r="L2039" s="32" t="s">
        <v>7823</v>
      </c>
      <c r="M2039" s="8"/>
      <c r="N2039" s="8" t="s">
        <v>7823</v>
      </c>
      <c r="O2039" s="8"/>
      <c r="Q2039" s="16"/>
      <c r="R2039" s="16" t="s">
        <v>7823</v>
      </c>
      <c r="S2039" s="8"/>
      <c r="V2039" s="8" t="s">
        <v>7823</v>
      </c>
      <c r="X2039" s="8"/>
      <c r="Y2039" s="22"/>
      <c r="AC2039" s="8">
        <f t="shared" si="381"/>
        <v>4</v>
      </c>
      <c r="AD2039" s="8">
        <f t="shared" si="382"/>
        <v>0</v>
      </c>
      <c r="AE2039" s="8">
        <f t="shared" si="383"/>
        <v>0</v>
      </c>
      <c r="AF2039" s="8">
        <f t="shared" si="374"/>
        <v>0</v>
      </c>
      <c r="AG2039" s="3">
        <f t="shared" si="384"/>
        <v>4</v>
      </c>
    </row>
    <row r="2040" spans="1:33">
      <c r="A2040" s="3" t="s">
        <v>9601</v>
      </c>
      <c r="B2040" s="3" t="s">
        <v>9609</v>
      </c>
      <c r="C2040" s="2" t="s">
        <v>8061</v>
      </c>
      <c r="D2040" s="2" t="s">
        <v>6100</v>
      </c>
      <c r="E2040" s="2" t="s">
        <v>235</v>
      </c>
      <c r="F2040" s="3" t="s">
        <v>2061</v>
      </c>
      <c r="H2040" s="8"/>
      <c r="I2040" s="8"/>
      <c r="L2040" s="32"/>
      <c r="M2040" s="8"/>
      <c r="N2040" s="8" t="s">
        <v>7823</v>
      </c>
      <c r="O2040" s="8"/>
      <c r="Q2040" s="16"/>
      <c r="R2040" s="16" t="s">
        <v>7823</v>
      </c>
      <c r="S2040" s="8"/>
      <c r="V2040" s="8"/>
      <c r="X2040" s="8"/>
      <c r="Y2040" s="22"/>
      <c r="AC2040" s="8">
        <f t="shared" si="381"/>
        <v>2</v>
      </c>
      <c r="AD2040" s="8">
        <f t="shared" si="382"/>
        <v>0</v>
      </c>
      <c r="AE2040" s="8">
        <f t="shared" si="383"/>
        <v>0</v>
      </c>
      <c r="AF2040" s="8">
        <f t="shared" si="374"/>
        <v>0</v>
      </c>
      <c r="AG2040" s="3">
        <f t="shared" si="384"/>
        <v>2</v>
      </c>
    </row>
    <row r="2041" spans="1:33">
      <c r="A2041" s="3" t="s">
        <v>9601</v>
      </c>
      <c r="B2041" s="3" t="s">
        <v>9609</v>
      </c>
      <c r="C2041" s="2" t="s">
        <v>8364</v>
      </c>
      <c r="D2041" s="2" t="s">
        <v>6447</v>
      </c>
      <c r="E2041" s="2" t="s">
        <v>6278</v>
      </c>
      <c r="F2041" s="3" t="s">
        <v>976</v>
      </c>
      <c r="H2041" s="8"/>
      <c r="I2041" s="8"/>
      <c r="J2041" s="73" t="s">
        <v>8991</v>
      </c>
      <c r="L2041" s="32"/>
      <c r="M2041" s="8"/>
      <c r="O2041" s="8"/>
      <c r="Q2041" s="16"/>
      <c r="S2041" s="8"/>
      <c r="V2041" s="8"/>
      <c r="X2041" s="8"/>
      <c r="Y2041" s="22"/>
      <c r="AC2041" s="8">
        <f t="shared" si="381"/>
        <v>1</v>
      </c>
      <c r="AD2041" s="8">
        <f t="shared" si="382"/>
        <v>0</v>
      </c>
      <c r="AE2041" s="8">
        <f t="shared" si="383"/>
        <v>0</v>
      </c>
      <c r="AF2041" s="8">
        <f t="shared" si="374"/>
        <v>0</v>
      </c>
      <c r="AG2041" s="3">
        <f t="shared" si="384"/>
        <v>1</v>
      </c>
    </row>
    <row r="2042" spans="1:33">
      <c r="A2042" s="3" t="s">
        <v>9601</v>
      </c>
      <c r="B2042" s="3" t="s">
        <v>9609</v>
      </c>
      <c r="C2042" s="2" t="s">
        <v>8314</v>
      </c>
      <c r="D2042" s="2" t="s">
        <v>5937</v>
      </c>
      <c r="E2042" s="2" t="s">
        <v>6446</v>
      </c>
      <c r="F2042" s="3" t="s">
        <v>975</v>
      </c>
      <c r="H2042" s="8"/>
      <c r="I2042" s="8" t="s">
        <v>7823</v>
      </c>
      <c r="J2042" s="72" t="s">
        <v>7823</v>
      </c>
      <c r="L2042" s="32" t="s">
        <v>7823</v>
      </c>
      <c r="M2042" s="8"/>
      <c r="N2042" s="8" t="s">
        <v>7823</v>
      </c>
      <c r="O2042" s="8"/>
      <c r="Q2042" s="16"/>
      <c r="R2042" s="16" t="s">
        <v>7823</v>
      </c>
      <c r="S2042" s="8"/>
      <c r="V2042" s="8"/>
      <c r="X2042" s="8"/>
      <c r="Y2042" s="22"/>
      <c r="AC2042" s="8">
        <f t="shared" si="381"/>
        <v>5</v>
      </c>
      <c r="AD2042" s="8">
        <f t="shared" si="382"/>
        <v>0</v>
      </c>
      <c r="AE2042" s="8">
        <f t="shared" si="383"/>
        <v>0</v>
      </c>
      <c r="AF2042" s="8">
        <f t="shared" si="374"/>
        <v>0</v>
      </c>
      <c r="AG2042" s="3">
        <f t="shared" si="384"/>
        <v>5</v>
      </c>
    </row>
    <row r="2043" spans="1:33">
      <c r="A2043" s="3" t="s">
        <v>9601</v>
      </c>
      <c r="B2043" s="3" t="s">
        <v>9609</v>
      </c>
      <c r="C2043" s="2" t="s">
        <v>8598</v>
      </c>
      <c r="D2043" s="2" t="s">
        <v>6279</v>
      </c>
      <c r="E2043" s="2" t="s">
        <v>6280</v>
      </c>
      <c r="F2043" s="3" t="s">
        <v>1571</v>
      </c>
      <c r="H2043" s="8"/>
      <c r="I2043" s="8"/>
      <c r="L2043" s="32" t="s">
        <v>7823</v>
      </c>
      <c r="M2043" s="8"/>
      <c r="N2043" s="8" t="s">
        <v>7823</v>
      </c>
      <c r="O2043" s="8"/>
      <c r="Q2043" s="16"/>
      <c r="S2043" s="8"/>
      <c r="V2043" s="8"/>
      <c r="X2043" s="8"/>
      <c r="Y2043" s="22"/>
      <c r="AC2043" s="8">
        <f t="shared" si="381"/>
        <v>2</v>
      </c>
      <c r="AD2043" s="8">
        <f t="shared" si="382"/>
        <v>0</v>
      </c>
      <c r="AE2043" s="8">
        <f t="shared" si="383"/>
        <v>0</v>
      </c>
      <c r="AF2043" s="8">
        <f t="shared" si="374"/>
        <v>0</v>
      </c>
      <c r="AG2043" s="3">
        <f t="shared" si="384"/>
        <v>2</v>
      </c>
    </row>
    <row r="2044" spans="1:33">
      <c r="A2044" s="3" t="s">
        <v>9601</v>
      </c>
      <c r="B2044" s="3" t="s">
        <v>9609</v>
      </c>
      <c r="C2044" s="2" t="s">
        <v>8598</v>
      </c>
      <c r="D2044" s="2" t="s">
        <v>5939</v>
      </c>
      <c r="E2044" s="2" t="s">
        <v>5604</v>
      </c>
      <c r="F2044" s="3" t="s">
        <v>1124</v>
      </c>
      <c r="H2044" s="8"/>
      <c r="I2044" s="8"/>
      <c r="L2044" s="32"/>
      <c r="M2044" s="8"/>
      <c r="N2044" s="8" t="s">
        <v>7823</v>
      </c>
      <c r="O2044" s="8"/>
      <c r="Q2044" s="16"/>
      <c r="R2044" s="16" t="s">
        <v>7823</v>
      </c>
      <c r="S2044" s="8"/>
      <c r="V2044" s="8"/>
      <c r="X2044" s="8"/>
      <c r="Y2044" s="22"/>
      <c r="AC2044" s="8">
        <f t="shared" si="381"/>
        <v>2</v>
      </c>
      <c r="AD2044" s="8">
        <f t="shared" si="382"/>
        <v>0</v>
      </c>
      <c r="AE2044" s="8">
        <f t="shared" si="383"/>
        <v>0</v>
      </c>
      <c r="AF2044" s="8">
        <f t="shared" si="374"/>
        <v>0</v>
      </c>
      <c r="AG2044" s="3">
        <f t="shared" si="384"/>
        <v>2</v>
      </c>
    </row>
    <row r="2045" spans="1:33">
      <c r="A2045" s="3" t="s">
        <v>9601</v>
      </c>
      <c r="B2045" s="3" t="s">
        <v>9609</v>
      </c>
      <c r="C2045" s="2" t="s">
        <v>8311</v>
      </c>
      <c r="D2045" s="2" t="s">
        <v>6778</v>
      </c>
      <c r="E2045" s="2" t="s">
        <v>6106</v>
      </c>
      <c r="F2045" s="3" t="s">
        <v>837</v>
      </c>
      <c r="H2045" s="8"/>
      <c r="I2045" s="8"/>
      <c r="L2045" s="32" t="s">
        <v>7823</v>
      </c>
      <c r="M2045" s="8"/>
      <c r="N2045" s="8" t="s">
        <v>7823</v>
      </c>
      <c r="O2045" s="8"/>
      <c r="Q2045" s="16"/>
      <c r="R2045" s="16" t="s">
        <v>7823</v>
      </c>
      <c r="S2045" s="8"/>
      <c r="V2045" s="8"/>
      <c r="X2045" s="8"/>
      <c r="Y2045" s="22"/>
      <c r="AC2045" s="8">
        <f t="shared" si="381"/>
        <v>3</v>
      </c>
      <c r="AD2045" s="8">
        <f t="shared" si="382"/>
        <v>0</v>
      </c>
      <c r="AE2045" s="8">
        <f t="shared" si="383"/>
        <v>0</v>
      </c>
      <c r="AF2045" s="8">
        <f t="shared" si="374"/>
        <v>0</v>
      </c>
      <c r="AG2045" s="3">
        <f t="shared" si="384"/>
        <v>3</v>
      </c>
    </row>
    <row r="2046" spans="1:33">
      <c r="A2046" s="3" t="s">
        <v>9601</v>
      </c>
      <c r="B2046" s="3" t="s">
        <v>9609</v>
      </c>
      <c r="C2046" s="2" t="s">
        <v>9144</v>
      </c>
      <c r="D2046" s="2" t="s">
        <v>5940</v>
      </c>
      <c r="E2046" s="2" t="s">
        <v>6111</v>
      </c>
      <c r="F2046" s="3" t="s">
        <v>980</v>
      </c>
      <c r="H2046" s="8"/>
      <c r="I2046" s="8"/>
      <c r="J2046" s="72" t="s">
        <v>7823</v>
      </c>
      <c r="L2046" s="32"/>
      <c r="M2046" s="8"/>
      <c r="O2046" s="8"/>
      <c r="P2046" s="8" t="s">
        <v>7823</v>
      </c>
      <c r="Q2046" s="16"/>
      <c r="S2046" s="8"/>
      <c r="V2046" s="8" t="s">
        <v>7823</v>
      </c>
      <c r="X2046" s="8"/>
      <c r="Y2046" s="22"/>
      <c r="AC2046" s="8">
        <f t="shared" si="381"/>
        <v>3</v>
      </c>
      <c r="AD2046" s="8">
        <f t="shared" si="382"/>
        <v>0</v>
      </c>
      <c r="AE2046" s="8">
        <f t="shared" si="383"/>
        <v>0</v>
      </c>
      <c r="AF2046" s="8">
        <f t="shared" si="374"/>
        <v>0</v>
      </c>
      <c r="AG2046" s="3">
        <f t="shared" si="384"/>
        <v>3</v>
      </c>
    </row>
    <row r="2047" spans="1:33">
      <c r="A2047" s="3" t="s">
        <v>9601</v>
      </c>
      <c r="B2047" s="3" t="s">
        <v>9609</v>
      </c>
      <c r="C2047" s="2" t="s">
        <v>9077</v>
      </c>
      <c r="D2047" s="2" t="s">
        <v>6660</v>
      </c>
      <c r="E2047" s="2" t="s">
        <v>4541</v>
      </c>
      <c r="F2047" s="3" t="s">
        <v>1986</v>
      </c>
      <c r="H2047" s="8"/>
      <c r="I2047" s="8"/>
      <c r="J2047" s="73" t="s">
        <v>8991</v>
      </c>
      <c r="L2047" s="32"/>
      <c r="M2047" s="8"/>
      <c r="O2047" s="8"/>
      <c r="Q2047" s="16"/>
      <c r="S2047" s="8"/>
      <c r="V2047" s="8"/>
      <c r="X2047" s="8"/>
      <c r="Y2047" s="22"/>
      <c r="AC2047" s="8">
        <f t="shared" si="381"/>
        <v>1</v>
      </c>
      <c r="AD2047" s="8">
        <f t="shared" si="382"/>
        <v>0</v>
      </c>
      <c r="AE2047" s="8">
        <f t="shared" si="383"/>
        <v>0</v>
      </c>
      <c r="AF2047" s="8">
        <f t="shared" si="374"/>
        <v>0</v>
      </c>
      <c r="AG2047" s="3">
        <f t="shared" si="384"/>
        <v>1</v>
      </c>
    </row>
    <row r="2048" spans="1:33">
      <c r="A2048" s="3" t="s">
        <v>9601</v>
      </c>
      <c r="B2048" s="3" t="s">
        <v>9609</v>
      </c>
      <c r="C2048" s="2" t="s">
        <v>9077</v>
      </c>
      <c r="D2048" s="2" t="s">
        <v>6902</v>
      </c>
      <c r="E2048" s="2" t="s">
        <v>5367</v>
      </c>
      <c r="F2048" s="3" t="s">
        <v>1838</v>
      </c>
      <c r="H2048" s="8"/>
      <c r="I2048" s="8"/>
      <c r="L2048" s="32" t="s">
        <v>7823</v>
      </c>
      <c r="M2048" s="8"/>
      <c r="O2048" s="8"/>
      <c r="Q2048" s="16"/>
      <c r="S2048" s="8"/>
      <c r="V2048" s="8" t="s">
        <v>7823</v>
      </c>
      <c r="X2048" s="8"/>
      <c r="Y2048" s="22"/>
      <c r="AC2048" s="8">
        <f t="shared" si="381"/>
        <v>2</v>
      </c>
      <c r="AD2048" s="8">
        <f t="shared" si="382"/>
        <v>0</v>
      </c>
      <c r="AE2048" s="8">
        <f t="shared" si="383"/>
        <v>0</v>
      </c>
      <c r="AF2048" s="8">
        <f t="shared" si="374"/>
        <v>0</v>
      </c>
      <c r="AG2048" s="3">
        <f t="shared" si="384"/>
        <v>2</v>
      </c>
    </row>
    <row r="2049" spans="1:33">
      <c r="A2049" s="3" t="s">
        <v>9601</v>
      </c>
      <c r="B2049" s="3" t="s">
        <v>9609</v>
      </c>
      <c r="C2049" s="2" t="s">
        <v>9077</v>
      </c>
      <c r="D2049" s="2" t="s">
        <v>9485</v>
      </c>
      <c r="E2049" s="2" t="s">
        <v>9486</v>
      </c>
      <c r="F2049" s="3" t="s">
        <v>9676</v>
      </c>
      <c r="H2049" s="8"/>
      <c r="I2049" s="8"/>
      <c r="L2049" s="32"/>
      <c r="M2049" s="8"/>
      <c r="O2049" s="8"/>
      <c r="Q2049" s="16"/>
      <c r="S2049" s="8"/>
      <c r="V2049" s="18" t="s">
        <v>8991</v>
      </c>
      <c r="X2049" s="8"/>
      <c r="Y2049" s="22"/>
      <c r="AC2049" s="8">
        <f t="shared" si="381"/>
        <v>1</v>
      </c>
      <c r="AD2049" s="8">
        <f t="shared" si="382"/>
        <v>0</v>
      </c>
      <c r="AE2049" s="8">
        <f t="shared" si="383"/>
        <v>0</v>
      </c>
      <c r="AF2049" s="8">
        <f t="shared" si="374"/>
        <v>0</v>
      </c>
      <c r="AG2049" s="3">
        <f t="shared" si="384"/>
        <v>1</v>
      </c>
    </row>
    <row r="2050" spans="1:33">
      <c r="A2050" s="3" t="s">
        <v>9601</v>
      </c>
      <c r="B2050" s="3" t="s">
        <v>9609</v>
      </c>
      <c r="C2050" s="2" t="s">
        <v>9077</v>
      </c>
      <c r="D2050" s="2" t="s">
        <v>4876</v>
      </c>
      <c r="E2050" s="2" t="s">
        <v>5194</v>
      </c>
      <c r="F2050" s="3" t="s">
        <v>1390</v>
      </c>
      <c r="H2050" s="8"/>
      <c r="I2050" s="8" t="s">
        <v>7823</v>
      </c>
      <c r="J2050" s="72" t="s">
        <v>7823</v>
      </c>
      <c r="L2050" s="32"/>
      <c r="M2050" s="8"/>
      <c r="N2050" s="8" t="s">
        <v>7823</v>
      </c>
      <c r="O2050" s="8"/>
      <c r="Q2050" s="16"/>
      <c r="R2050" s="16" t="s">
        <v>7823</v>
      </c>
      <c r="S2050" s="8"/>
      <c r="V2050" s="8"/>
      <c r="X2050" s="8"/>
      <c r="Y2050" s="22"/>
      <c r="AC2050" s="8">
        <f t="shared" si="381"/>
        <v>4</v>
      </c>
      <c r="AD2050" s="8">
        <f t="shared" si="382"/>
        <v>0</v>
      </c>
      <c r="AE2050" s="8">
        <f t="shared" si="383"/>
        <v>0</v>
      </c>
      <c r="AF2050" s="8">
        <f t="shared" si="374"/>
        <v>0</v>
      </c>
      <c r="AG2050" s="3">
        <f t="shared" si="384"/>
        <v>4</v>
      </c>
    </row>
    <row r="2051" spans="1:33">
      <c r="A2051" s="3" t="s">
        <v>9601</v>
      </c>
      <c r="B2051" s="3" t="s">
        <v>9609</v>
      </c>
      <c r="C2051" s="2" t="s">
        <v>9077</v>
      </c>
      <c r="D2051" s="2" t="s">
        <v>8715</v>
      </c>
      <c r="E2051" s="2" t="s">
        <v>4553</v>
      </c>
      <c r="F2051" s="3" t="s">
        <v>1551</v>
      </c>
      <c r="H2051" s="8"/>
      <c r="I2051" s="8"/>
      <c r="L2051" s="32"/>
      <c r="M2051" s="8"/>
      <c r="O2051" s="8"/>
      <c r="Q2051" s="16"/>
      <c r="R2051" s="23" t="s">
        <v>8991</v>
      </c>
      <c r="S2051" s="8"/>
      <c r="V2051" s="8"/>
      <c r="X2051" s="8"/>
      <c r="Y2051" s="22"/>
      <c r="AC2051" s="8">
        <f t="shared" si="381"/>
        <v>1</v>
      </c>
      <c r="AD2051" s="8">
        <f t="shared" si="382"/>
        <v>0</v>
      </c>
      <c r="AE2051" s="8">
        <f t="shared" si="383"/>
        <v>0</v>
      </c>
      <c r="AF2051" s="8">
        <f t="shared" si="374"/>
        <v>0</v>
      </c>
      <c r="AG2051" s="3">
        <f t="shared" si="384"/>
        <v>1</v>
      </c>
    </row>
    <row r="2052" spans="1:33">
      <c r="A2052" s="3" t="s">
        <v>9601</v>
      </c>
      <c r="B2052" s="3" t="s">
        <v>9609</v>
      </c>
      <c r="C2052" s="2" t="s">
        <v>8962</v>
      </c>
      <c r="D2052" s="2" t="s">
        <v>5904</v>
      </c>
      <c r="E2052" s="2" t="s">
        <v>5389</v>
      </c>
      <c r="F2052" s="3" t="s">
        <v>2201</v>
      </c>
      <c r="G2052" s="8" t="s">
        <v>7823</v>
      </c>
      <c r="H2052" s="8"/>
      <c r="I2052" s="8"/>
      <c r="J2052" s="72" t="s">
        <v>7823</v>
      </c>
      <c r="L2052" s="32"/>
      <c r="M2052" s="8"/>
      <c r="O2052" s="8"/>
      <c r="Q2052" s="16"/>
      <c r="S2052" s="8"/>
      <c r="U2052" s="8" t="s">
        <v>7823</v>
      </c>
      <c r="V2052" s="8"/>
      <c r="X2052" s="8"/>
      <c r="Y2052" s="22"/>
      <c r="AC2052" s="8">
        <f t="shared" si="381"/>
        <v>3</v>
      </c>
      <c r="AD2052" s="8">
        <f t="shared" si="382"/>
        <v>0</v>
      </c>
      <c r="AE2052" s="8">
        <f t="shared" si="383"/>
        <v>0</v>
      </c>
      <c r="AF2052" s="8">
        <f t="shared" si="374"/>
        <v>0</v>
      </c>
      <c r="AG2052" s="3">
        <f t="shared" si="384"/>
        <v>3</v>
      </c>
    </row>
    <row r="2053" spans="1:33">
      <c r="A2053" s="3" t="s">
        <v>9601</v>
      </c>
      <c r="B2053" s="3" t="s">
        <v>9609</v>
      </c>
      <c r="C2053" s="2" t="s">
        <v>8962</v>
      </c>
      <c r="D2053" s="2" t="s">
        <v>10290</v>
      </c>
      <c r="E2053" s="2" t="s">
        <v>10291</v>
      </c>
      <c r="F2053" s="3" t="s">
        <v>10292</v>
      </c>
      <c r="G2053" s="8" t="s">
        <v>7823</v>
      </c>
      <c r="H2053" s="8"/>
      <c r="I2053" s="8"/>
      <c r="J2053" s="72" t="s">
        <v>7823</v>
      </c>
      <c r="L2053" s="32"/>
      <c r="M2053" s="8"/>
      <c r="O2053" s="8"/>
      <c r="Q2053" s="16"/>
      <c r="S2053" s="8"/>
      <c r="U2053" s="8" t="s">
        <v>7823</v>
      </c>
      <c r="V2053" s="8"/>
      <c r="X2053" s="8"/>
      <c r="Y2053" s="22"/>
      <c r="AC2053" s="8">
        <f>COUNTIF(G2053:Y2053,"X")+COUNTIF(G2053:Y2053, "X(e)")</f>
        <v>3</v>
      </c>
      <c r="AD2053" s="8">
        <f>COUNTIF(G2053:Y2053,"NB")</f>
        <v>0</v>
      </c>
      <c r="AE2053" s="8">
        <f>COUNTIF(G2053:Y2053,"V")</f>
        <v>0</v>
      </c>
      <c r="AF2053" s="8">
        <f>COUNTIF(G2053:Z2053,"IN")</f>
        <v>0</v>
      </c>
      <c r="AG2053" s="3">
        <f>SUM(AC2053:AF2053)</f>
        <v>3</v>
      </c>
    </row>
    <row r="2054" spans="1:33">
      <c r="A2054" s="3" t="s">
        <v>9601</v>
      </c>
      <c r="B2054" s="3" t="s">
        <v>9609</v>
      </c>
      <c r="C2054" s="2" t="s">
        <v>8263</v>
      </c>
      <c r="D2054" s="2" t="s">
        <v>6515</v>
      </c>
      <c r="E2054" s="2" t="s">
        <v>5839</v>
      </c>
      <c r="F2054" s="3" t="s">
        <v>1651</v>
      </c>
      <c r="H2054" s="8"/>
      <c r="I2054" s="8"/>
      <c r="L2054" s="32"/>
      <c r="M2054" s="8"/>
      <c r="O2054" s="8"/>
      <c r="Q2054" s="16"/>
      <c r="R2054" s="23" t="s">
        <v>8991</v>
      </c>
      <c r="S2054" s="8"/>
      <c r="V2054" s="8"/>
      <c r="X2054" s="8"/>
      <c r="Y2054" s="22"/>
      <c r="AC2054" s="8">
        <f t="shared" si="381"/>
        <v>1</v>
      </c>
      <c r="AD2054" s="8">
        <f t="shared" si="382"/>
        <v>0</v>
      </c>
      <c r="AE2054" s="8">
        <f t="shared" si="383"/>
        <v>0</v>
      </c>
      <c r="AF2054" s="8">
        <f t="shared" si="374"/>
        <v>0</v>
      </c>
      <c r="AG2054" s="3">
        <f t="shared" si="384"/>
        <v>1</v>
      </c>
    </row>
    <row r="2055" spans="1:33">
      <c r="A2055" s="3" t="s">
        <v>9601</v>
      </c>
      <c r="B2055" s="3" t="s">
        <v>9609</v>
      </c>
      <c r="C2055" s="2" t="s">
        <v>8263</v>
      </c>
      <c r="D2055" s="2" t="s">
        <v>6353</v>
      </c>
      <c r="E2055" s="2" t="s">
        <v>6195</v>
      </c>
      <c r="F2055" s="3" t="s">
        <v>1503</v>
      </c>
      <c r="H2055" s="8"/>
      <c r="I2055" s="8" t="s">
        <v>7823</v>
      </c>
      <c r="L2055" s="32"/>
      <c r="M2055" s="8"/>
      <c r="O2055" s="8"/>
      <c r="Q2055" s="16"/>
      <c r="R2055" s="16" t="s">
        <v>7823</v>
      </c>
      <c r="S2055" s="8"/>
      <c r="V2055" s="8"/>
      <c r="X2055" s="8"/>
      <c r="Y2055" s="22"/>
      <c r="AC2055" s="8">
        <f t="shared" si="381"/>
        <v>2</v>
      </c>
      <c r="AD2055" s="8">
        <f t="shared" si="382"/>
        <v>0</v>
      </c>
      <c r="AE2055" s="8">
        <f t="shared" si="383"/>
        <v>0</v>
      </c>
      <c r="AF2055" s="8">
        <f t="shared" si="374"/>
        <v>0</v>
      </c>
      <c r="AG2055" s="3">
        <f t="shared" si="384"/>
        <v>2</v>
      </c>
    </row>
    <row r="2056" spans="1:33">
      <c r="A2056" s="3" t="s">
        <v>9601</v>
      </c>
      <c r="B2056" s="3" t="s">
        <v>9609</v>
      </c>
      <c r="C2056" s="2" t="s">
        <v>8263</v>
      </c>
      <c r="D2056" s="2" t="s">
        <v>6196</v>
      </c>
      <c r="E2056" s="2" t="s">
        <v>5852</v>
      </c>
      <c r="F2056" s="3" t="s">
        <v>1958</v>
      </c>
      <c r="H2056" s="8"/>
      <c r="I2056" s="8" t="s">
        <v>7823</v>
      </c>
      <c r="J2056" s="72" t="s">
        <v>7823</v>
      </c>
      <c r="L2056" s="32" t="s">
        <v>7823</v>
      </c>
      <c r="M2056" s="8"/>
      <c r="O2056" s="8"/>
      <c r="P2056" s="8" t="s">
        <v>7278</v>
      </c>
      <c r="Q2056" s="16" t="s">
        <v>7823</v>
      </c>
      <c r="R2056" s="16" t="s">
        <v>7823</v>
      </c>
      <c r="S2056" s="8"/>
      <c r="V2056" s="8" t="s">
        <v>7823</v>
      </c>
      <c r="X2056" s="8"/>
      <c r="Y2056" s="22"/>
      <c r="AC2056" s="8">
        <f t="shared" si="381"/>
        <v>6</v>
      </c>
      <c r="AD2056" s="8">
        <f t="shared" si="382"/>
        <v>0</v>
      </c>
      <c r="AE2056" s="8">
        <f t="shared" si="383"/>
        <v>0</v>
      </c>
      <c r="AF2056" s="8">
        <f t="shared" si="374"/>
        <v>0</v>
      </c>
      <c r="AG2056" s="3">
        <f t="shared" si="384"/>
        <v>6</v>
      </c>
    </row>
    <row r="2057" spans="1:33">
      <c r="A2057" s="3" t="s">
        <v>9601</v>
      </c>
      <c r="B2057" s="3" t="s">
        <v>9609</v>
      </c>
      <c r="C2057" s="2" t="s">
        <v>8263</v>
      </c>
      <c r="D2057" s="2" t="s">
        <v>6359</v>
      </c>
      <c r="E2057" s="2" t="s">
        <v>5841</v>
      </c>
      <c r="F2057" s="3" t="s">
        <v>1504</v>
      </c>
      <c r="H2057" s="8"/>
      <c r="I2057" s="8" t="s">
        <v>7823</v>
      </c>
      <c r="J2057" s="72" t="s">
        <v>7823</v>
      </c>
      <c r="L2057" s="32"/>
      <c r="M2057" s="8"/>
      <c r="N2057" s="8" t="s">
        <v>7823</v>
      </c>
      <c r="O2057" s="8"/>
      <c r="Q2057" s="16"/>
      <c r="R2057" s="16" t="s">
        <v>7823</v>
      </c>
      <c r="S2057" s="8"/>
      <c r="V2057" s="8"/>
      <c r="X2057" s="8"/>
      <c r="Y2057" s="22"/>
      <c r="AC2057" s="8">
        <f t="shared" si="381"/>
        <v>4</v>
      </c>
      <c r="AD2057" s="8">
        <f t="shared" si="382"/>
        <v>0</v>
      </c>
      <c r="AE2057" s="8">
        <f t="shared" si="383"/>
        <v>0</v>
      </c>
      <c r="AF2057" s="8">
        <f t="shared" si="374"/>
        <v>0</v>
      </c>
      <c r="AG2057" s="3">
        <f t="shared" si="384"/>
        <v>4</v>
      </c>
    </row>
    <row r="2058" spans="1:33">
      <c r="A2058" s="3" t="s">
        <v>9601</v>
      </c>
      <c r="B2058" s="3" t="s">
        <v>9609</v>
      </c>
      <c r="C2058" s="2" t="s">
        <v>8263</v>
      </c>
      <c r="D2058" s="2" t="s">
        <v>5856</v>
      </c>
      <c r="E2058" s="2" t="s">
        <v>5853</v>
      </c>
      <c r="F2058" s="3" t="s">
        <v>935</v>
      </c>
      <c r="H2058" s="8"/>
      <c r="I2058" s="8"/>
      <c r="L2058" s="32" t="s">
        <v>7823</v>
      </c>
      <c r="M2058" s="8"/>
      <c r="O2058" s="8"/>
      <c r="Q2058" s="16"/>
      <c r="S2058" s="8"/>
      <c r="V2058" s="8" t="s">
        <v>7823</v>
      </c>
      <c r="X2058" s="8"/>
      <c r="Y2058" s="22"/>
      <c r="AC2058" s="8">
        <f t="shared" si="381"/>
        <v>2</v>
      </c>
      <c r="AD2058" s="8">
        <f t="shared" si="382"/>
        <v>0</v>
      </c>
      <c r="AE2058" s="8">
        <f t="shared" si="383"/>
        <v>0</v>
      </c>
      <c r="AF2058" s="8">
        <f t="shared" si="374"/>
        <v>0</v>
      </c>
      <c r="AG2058" s="3">
        <f t="shared" si="384"/>
        <v>2</v>
      </c>
    </row>
    <row r="2059" spans="1:33">
      <c r="A2059" s="3" t="s">
        <v>9601</v>
      </c>
      <c r="B2059" s="3" t="s">
        <v>9609</v>
      </c>
      <c r="C2059" s="2" t="s">
        <v>8263</v>
      </c>
      <c r="D2059" s="2" t="s">
        <v>5683</v>
      </c>
      <c r="E2059" s="2" t="s">
        <v>5858</v>
      </c>
      <c r="F2059" s="3" t="s">
        <v>1511</v>
      </c>
      <c r="G2059" s="8" t="s">
        <v>7823</v>
      </c>
      <c r="H2059" s="8"/>
      <c r="I2059" s="8" t="s">
        <v>7823</v>
      </c>
      <c r="J2059" s="72" t="s">
        <v>7823</v>
      </c>
      <c r="L2059" s="32"/>
      <c r="M2059" s="8"/>
      <c r="O2059" s="8"/>
      <c r="Q2059" s="16" t="s">
        <v>7823</v>
      </c>
      <c r="S2059" s="8"/>
      <c r="U2059" s="8" t="s">
        <v>7823</v>
      </c>
      <c r="V2059" s="8"/>
      <c r="X2059" s="8"/>
      <c r="Y2059" s="22"/>
      <c r="AC2059" s="8">
        <f t="shared" si="381"/>
        <v>5</v>
      </c>
      <c r="AD2059" s="8">
        <f t="shared" si="382"/>
        <v>0</v>
      </c>
      <c r="AE2059" s="8">
        <f t="shared" si="383"/>
        <v>0</v>
      </c>
      <c r="AF2059" s="8">
        <f t="shared" si="374"/>
        <v>0</v>
      </c>
      <c r="AG2059" s="3">
        <f t="shared" si="384"/>
        <v>5</v>
      </c>
    </row>
    <row r="2060" spans="1:33">
      <c r="A2060" s="3" t="s">
        <v>9601</v>
      </c>
      <c r="B2060" s="3" t="s">
        <v>9609</v>
      </c>
      <c r="C2060" s="2" t="s">
        <v>8263</v>
      </c>
      <c r="D2060" s="2" t="s">
        <v>6365</v>
      </c>
      <c r="E2060" s="2" t="s">
        <v>6023</v>
      </c>
      <c r="F2060" s="3" t="s">
        <v>1506</v>
      </c>
      <c r="H2060" s="8"/>
      <c r="I2060" s="18" t="s">
        <v>8991</v>
      </c>
      <c r="L2060" s="32"/>
      <c r="M2060" s="8"/>
      <c r="O2060" s="8"/>
      <c r="Q2060" s="16"/>
      <c r="S2060" s="8"/>
      <c r="V2060" s="8"/>
      <c r="X2060" s="8"/>
      <c r="Y2060" s="22"/>
      <c r="AC2060" s="8">
        <f t="shared" si="381"/>
        <v>1</v>
      </c>
      <c r="AD2060" s="8">
        <f t="shared" si="382"/>
        <v>0</v>
      </c>
      <c r="AE2060" s="8">
        <f t="shared" si="383"/>
        <v>0</v>
      </c>
      <c r="AF2060" s="8">
        <f t="shared" si="374"/>
        <v>0</v>
      </c>
      <c r="AG2060" s="3">
        <f t="shared" si="384"/>
        <v>1</v>
      </c>
    </row>
    <row r="2061" spans="1:33">
      <c r="A2061" s="3" t="s">
        <v>9601</v>
      </c>
      <c r="B2061" s="3" t="s">
        <v>9609</v>
      </c>
      <c r="C2061" s="2" t="s">
        <v>8263</v>
      </c>
      <c r="D2061" s="2" t="s">
        <v>6024</v>
      </c>
      <c r="E2061" s="2" t="s">
        <v>6183</v>
      </c>
      <c r="F2061" s="3" t="s">
        <v>1507</v>
      </c>
      <c r="G2061" s="8" t="s">
        <v>7823</v>
      </c>
      <c r="H2061" s="8"/>
      <c r="I2061" s="8"/>
      <c r="J2061" s="72" t="s">
        <v>7823</v>
      </c>
      <c r="L2061" s="32"/>
      <c r="M2061" s="8"/>
      <c r="O2061" s="8"/>
      <c r="Q2061" s="16" t="s">
        <v>7823</v>
      </c>
      <c r="S2061" s="8"/>
      <c r="V2061" s="8"/>
      <c r="X2061" s="8"/>
      <c r="Y2061" s="22"/>
      <c r="AC2061" s="8">
        <f t="shared" si="381"/>
        <v>3</v>
      </c>
      <c r="AD2061" s="8">
        <f t="shared" si="382"/>
        <v>0</v>
      </c>
      <c r="AE2061" s="8">
        <f t="shared" si="383"/>
        <v>0</v>
      </c>
      <c r="AF2061" s="8">
        <f t="shared" si="374"/>
        <v>0</v>
      </c>
      <c r="AG2061" s="3">
        <f t="shared" si="384"/>
        <v>3</v>
      </c>
    </row>
    <row r="2062" spans="1:33">
      <c r="A2062" s="3" t="s">
        <v>9601</v>
      </c>
      <c r="B2062" s="3" t="s">
        <v>9609</v>
      </c>
      <c r="C2062" s="2" t="s">
        <v>8263</v>
      </c>
      <c r="D2062" s="2" t="s">
        <v>7202</v>
      </c>
      <c r="E2062" s="2" t="s">
        <v>6019</v>
      </c>
      <c r="F2062" s="3" t="s">
        <v>1365</v>
      </c>
      <c r="H2062" s="8"/>
      <c r="I2062" s="8"/>
      <c r="J2062" s="73" t="s">
        <v>8991</v>
      </c>
      <c r="L2062" s="32"/>
      <c r="M2062" s="8"/>
      <c r="O2062" s="8"/>
      <c r="Q2062" s="16"/>
      <c r="S2062" s="8"/>
      <c r="V2062" s="8"/>
      <c r="X2062" s="8"/>
      <c r="Y2062" s="22"/>
      <c r="AC2062" s="8">
        <f t="shared" si="381"/>
        <v>1</v>
      </c>
      <c r="AD2062" s="8">
        <f t="shared" si="382"/>
        <v>0</v>
      </c>
      <c r="AE2062" s="8">
        <f t="shared" si="383"/>
        <v>0</v>
      </c>
      <c r="AF2062" s="8">
        <f t="shared" si="374"/>
        <v>0</v>
      </c>
      <c r="AG2062" s="3">
        <f t="shared" si="384"/>
        <v>1</v>
      </c>
    </row>
    <row r="2063" spans="1:33">
      <c r="A2063" s="3" t="s">
        <v>9601</v>
      </c>
      <c r="B2063" s="3" t="s">
        <v>9609</v>
      </c>
      <c r="C2063" s="2" t="s">
        <v>8263</v>
      </c>
      <c r="D2063" s="2" t="s">
        <v>6020</v>
      </c>
      <c r="E2063" s="2" t="s">
        <v>6187</v>
      </c>
      <c r="F2063" s="3" t="s">
        <v>2122</v>
      </c>
      <c r="H2063" s="8"/>
      <c r="I2063" s="8"/>
      <c r="J2063" s="73" t="s">
        <v>8991</v>
      </c>
      <c r="L2063" s="32"/>
      <c r="M2063" s="8"/>
      <c r="O2063" s="8"/>
      <c r="Q2063" s="16"/>
      <c r="S2063" s="8"/>
      <c r="V2063" s="8"/>
      <c r="X2063" s="8"/>
      <c r="Y2063" s="22"/>
      <c r="AC2063" s="8">
        <f t="shared" si="381"/>
        <v>1</v>
      </c>
      <c r="AD2063" s="8">
        <f t="shared" si="382"/>
        <v>0</v>
      </c>
      <c r="AE2063" s="8">
        <f t="shared" si="383"/>
        <v>0</v>
      </c>
      <c r="AF2063" s="8">
        <f t="shared" si="374"/>
        <v>0</v>
      </c>
      <c r="AG2063" s="3">
        <f t="shared" si="384"/>
        <v>1</v>
      </c>
    </row>
    <row r="2064" spans="1:33">
      <c r="A2064" s="3" t="s">
        <v>9601</v>
      </c>
      <c r="B2064" s="3" t="s">
        <v>9609</v>
      </c>
      <c r="C2064" s="2" t="s">
        <v>8263</v>
      </c>
      <c r="D2064" s="2" t="s">
        <v>6368</v>
      </c>
      <c r="E2064" s="2" t="s">
        <v>5510</v>
      </c>
      <c r="F2064" s="3" t="s">
        <v>2277</v>
      </c>
      <c r="H2064" s="8"/>
      <c r="I2064" s="8"/>
      <c r="L2064" s="32"/>
      <c r="M2064" s="8"/>
      <c r="O2064" s="8"/>
      <c r="Q2064" s="16"/>
      <c r="R2064" s="23" t="s">
        <v>8991</v>
      </c>
      <c r="S2064" s="8"/>
      <c r="V2064" s="8"/>
      <c r="X2064" s="8"/>
      <c r="Y2064" s="22"/>
      <c r="AC2064" s="8">
        <f t="shared" si="381"/>
        <v>1</v>
      </c>
      <c r="AD2064" s="8">
        <f t="shared" si="382"/>
        <v>0</v>
      </c>
      <c r="AE2064" s="8">
        <f t="shared" si="383"/>
        <v>0</v>
      </c>
      <c r="AF2064" s="8">
        <f t="shared" si="374"/>
        <v>0</v>
      </c>
      <c r="AG2064" s="3">
        <f t="shared" si="384"/>
        <v>1</v>
      </c>
    </row>
    <row r="2065" spans="1:33">
      <c r="A2065" s="3" t="s">
        <v>9601</v>
      </c>
      <c r="B2065" s="3" t="s">
        <v>9609</v>
      </c>
      <c r="C2065" s="2" t="s">
        <v>8263</v>
      </c>
      <c r="D2065" s="2" t="s">
        <v>7818</v>
      </c>
      <c r="E2065" s="2" t="s">
        <v>5866</v>
      </c>
      <c r="F2065" s="3" t="s">
        <v>1969</v>
      </c>
      <c r="H2065" s="8"/>
      <c r="I2065" s="8"/>
      <c r="L2065" s="32" t="s">
        <v>7823</v>
      </c>
      <c r="M2065" s="8"/>
      <c r="N2065" s="8" t="s">
        <v>7823</v>
      </c>
      <c r="O2065" s="8"/>
      <c r="Q2065" s="16"/>
      <c r="S2065" s="8"/>
      <c r="V2065" s="8"/>
      <c r="X2065" s="8"/>
      <c r="Y2065" s="22"/>
      <c r="AC2065" s="8">
        <f t="shared" si="381"/>
        <v>2</v>
      </c>
      <c r="AD2065" s="8">
        <f t="shared" si="382"/>
        <v>0</v>
      </c>
      <c r="AE2065" s="8">
        <f t="shared" si="383"/>
        <v>0</v>
      </c>
      <c r="AF2065" s="8">
        <f t="shared" si="374"/>
        <v>0</v>
      </c>
      <c r="AG2065" s="3">
        <f t="shared" si="384"/>
        <v>2</v>
      </c>
    </row>
    <row r="2066" spans="1:33">
      <c r="A2066" s="3" t="s">
        <v>9601</v>
      </c>
      <c r="B2066" s="3" t="s">
        <v>9609</v>
      </c>
      <c r="C2066" s="2" t="s">
        <v>8263</v>
      </c>
      <c r="D2066" s="2" t="s">
        <v>6036</v>
      </c>
      <c r="E2066" s="2" t="s">
        <v>6717</v>
      </c>
      <c r="F2066" s="3" t="s">
        <v>2724</v>
      </c>
      <c r="H2066" s="8"/>
      <c r="I2066" s="8"/>
      <c r="J2066" s="72" t="s">
        <v>7823</v>
      </c>
      <c r="L2066" s="32"/>
      <c r="M2066" s="8"/>
      <c r="O2066" s="8"/>
      <c r="P2066" s="8" t="s">
        <v>7823</v>
      </c>
      <c r="Q2066" s="16"/>
      <c r="S2066" s="8"/>
      <c r="V2066" s="8" t="s">
        <v>7823</v>
      </c>
      <c r="X2066" s="8"/>
      <c r="Y2066" s="22"/>
      <c r="AC2066" s="8">
        <f t="shared" ref="AC2066:AC2110" si="385">COUNTIF(G2066:Y2066,"X")+COUNTIF(G2066:Y2066, "X(e)")</f>
        <v>3</v>
      </c>
      <c r="AD2066" s="8">
        <f t="shared" ref="AD2066:AD2082" si="386">COUNTIF(G2066:Y2066,"NB")</f>
        <v>0</v>
      </c>
      <c r="AE2066" s="8">
        <f t="shared" ref="AE2066:AE2082" si="387">COUNTIF(G2066:Y2066,"V")</f>
        <v>0</v>
      </c>
      <c r="AF2066" s="8">
        <f t="shared" ref="AF2066:AF2119" si="388">COUNTIF(G2066:Z2066,"IN")</f>
        <v>0</v>
      </c>
      <c r="AG2066" s="3">
        <f t="shared" ref="AG2066:AG2110" si="389">SUM(AC2066:AF2066)</f>
        <v>3</v>
      </c>
    </row>
    <row r="2067" spans="1:33">
      <c r="A2067" s="3" t="s">
        <v>9601</v>
      </c>
      <c r="B2067" s="3" t="s">
        <v>9609</v>
      </c>
      <c r="C2067" s="2" t="s">
        <v>8263</v>
      </c>
      <c r="D2067" s="2" t="s">
        <v>6683</v>
      </c>
      <c r="E2067" s="2" t="s">
        <v>6030</v>
      </c>
      <c r="F2067" s="3" t="s">
        <v>2568</v>
      </c>
      <c r="H2067" s="8"/>
      <c r="I2067" s="8"/>
      <c r="L2067" s="32" t="s">
        <v>7823</v>
      </c>
      <c r="M2067" s="8"/>
      <c r="O2067" s="8"/>
      <c r="Q2067" s="16"/>
      <c r="S2067" s="8"/>
      <c r="V2067" s="8" t="s">
        <v>7823</v>
      </c>
      <c r="X2067" s="8"/>
      <c r="Y2067" s="22"/>
      <c r="AC2067" s="8">
        <f t="shared" si="385"/>
        <v>2</v>
      </c>
      <c r="AD2067" s="8">
        <f t="shared" si="386"/>
        <v>0</v>
      </c>
      <c r="AE2067" s="8">
        <f t="shared" si="387"/>
        <v>0</v>
      </c>
      <c r="AF2067" s="8">
        <f t="shared" si="388"/>
        <v>0</v>
      </c>
      <c r="AG2067" s="3">
        <f t="shared" si="389"/>
        <v>2</v>
      </c>
    </row>
    <row r="2068" spans="1:33">
      <c r="A2068" s="3" t="s">
        <v>9601</v>
      </c>
      <c r="B2068" s="3" t="s">
        <v>9609</v>
      </c>
      <c r="C2068" s="2" t="s">
        <v>8263</v>
      </c>
      <c r="D2068" s="2" t="s">
        <v>6031</v>
      </c>
      <c r="E2068" s="2" t="s">
        <v>5693</v>
      </c>
      <c r="F2068" s="3" t="s">
        <v>2571</v>
      </c>
      <c r="H2068" s="8"/>
      <c r="I2068" s="8" t="s">
        <v>7823</v>
      </c>
      <c r="L2068" s="32" t="s">
        <v>7823</v>
      </c>
      <c r="M2068" s="8"/>
      <c r="N2068" s="8" t="s">
        <v>7823</v>
      </c>
      <c r="O2068" s="8"/>
      <c r="Q2068" s="16"/>
      <c r="R2068" s="16" t="s">
        <v>7823</v>
      </c>
      <c r="S2068" s="8"/>
      <c r="V2068" s="8"/>
      <c r="X2068" s="8"/>
      <c r="Y2068" s="22"/>
      <c r="AC2068" s="8">
        <f t="shared" si="385"/>
        <v>4</v>
      </c>
      <c r="AD2068" s="8">
        <f t="shared" si="386"/>
        <v>0</v>
      </c>
      <c r="AE2068" s="8">
        <f t="shared" si="387"/>
        <v>0</v>
      </c>
      <c r="AF2068" s="8">
        <f t="shared" si="388"/>
        <v>0</v>
      </c>
      <c r="AG2068" s="3">
        <f t="shared" si="389"/>
        <v>4</v>
      </c>
    </row>
    <row r="2069" spans="1:33">
      <c r="A2069" s="3" t="s">
        <v>9601</v>
      </c>
      <c r="B2069" s="3" t="s">
        <v>9609</v>
      </c>
      <c r="C2069" s="2" t="s">
        <v>8263</v>
      </c>
      <c r="D2069" s="2" t="s">
        <v>5861</v>
      </c>
      <c r="E2069" s="2" t="s">
        <v>6205</v>
      </c>
      <c r="F2069" s="3" t="s">
        <v>1977</v>
      </c>
      <c r="H2069" s="8"/>
      <c r="I2069" s="8"/>
      <c r="L2069" s="32"/>
      <c r="M2069" s="8"/>
      <c r="N2069" s="8" t="s">
        <v>7823</v>
      </c>
      <c r="O2069" s="8"/>
      <c r="Q2069" s="16"/>
      <c r="R2069" s="16" t="s">
        <v>7823</v>
      </c>
      <c r="S2069" s="8"/>
      <c r="V2069" s="8"/>
      <c r="X2069" s="8"/>
      <c r="Y2069" s="22"/>
      <c r="AC2069" s="8">
        <f t="shared" si="385"/>
        <v>2</v>
      </c>
      <c r="AD2069" s="8">
        <f t="shared" si="386"/>
        <v>0</v>
      </c>
      <c r="AE2069" s="8">
        <f t="shared" si="387"/>
        <v>0</v>
      </c>
      <c r="AF2069" s="8">
        <f t="shared" si="388"/>
        <v>0</v>
      </c>
      <c r="AG2069" s="3">
        <f t="shared" si="389"/>
        <v>2</v>
      </c>
    </row>
    <row r="2070" spans="1:33">
      <c r="A2070" s="3" t="s">
        <v>9601</v>
      </c>
      <c r="B2070" s="3" t="s">
        <v>9609</v>
      </c>
      <c r="C2070" s="2" t="s">
        <v>8263</v>
      </c>
      <c r="D2070" s="2" t="s">
        <v>6554</v>
      </c>
      <c r="E2070" s="2" t="s">
        <v>5881</v>
      </c>
      <c r="F2070" s="3" t="s">
        <v>2130</v>
      </c>
      <c r="H2070" s="8"/>
      <c r="I2070" s="8" t="s">
        <v>7823</v>
      </c>
      <c r="J2070" s="72" t="s">
        <v>7823</v>
      </c>
      <c r="L2070" s="32" t="s">
        <v>7823</v>
      </c>
      <c r="M2070" s="8"/>
      <c r="N2070" s="8" t="s">
        <v>7823</v>
      </c>
      <c r="O2070" s="8" t="s">
        <v>7823</v>
      </c>
      <c r="Q2070" s="16"/>
      <c r="R2070" s="16" t="s">
        <v>7823</v>
      </c>
      <c r="S2070" s="8" t="s">
        <v>7823</v>
      </c>
      <c r="V2070" s="8" t="s">
        <v>7823</v>
      </c>
      <c r="X2070" s="8"/>
      <c r="Y2070" s="22"/>
      <c r="AC2070" s="8">
        <f t="shared" si="385"/>
        <v>8</v>
      </c>
      <c r="AD2070" s="8">
        <f t="shared" si="386"/>
        <v>0</v>
      </c>
      <c r="AE2070" s="8">
        <f t="shared" si="387"/>
        <v>0</v>
      </c>
      <c r="AF2070" s="8">
        <f t="shared" si="388"/>
        <v>0</v>
      </c>
      <c r="AG2070" s="3">
        <f t="shared" si="389"/>
        <v>8</v>
      </c>
    </row>
    <row r="2071" spans="1:33">
      <c r="A2071" s="3" t="s">
        <v>9601</v>
      </c>
      <c r="B2071" s="3" t="s">
        <v>9609</v>
      </c>
      <c r="C2071" s="2" t="s">
        <v>8263</v>
      </c>
      <c r="D2071" s="2" t="s">
        <v>5023</v>
      </c>
      <c r="E2071" s="2" t="s">
        <v>5196</v>
      </c>
      <c r="F2071" s="3" t="s">
        <v>1980</v>
      </c>
      <c r="H2071" s="8"/>
      <c r="I2071" s="8"/>
      <c r="J2071" s="73" t="s">
        <v>8991</v>
      </c>
      <c r="L2071" s="32"/>
      <c r="M2071" s="8"/>
      <c r="O2071" s="8"/>
      <c r="Q2071" s="16"/>
      <c r="S2071" s="8"/>
      <c r="V2071" s="8"/>
      <c r="X2071" s="8"/>
      <c r="Y2071" s="22"/>
      <c r="AC2071" s="8">
        <f t="shared" si="385"/>
        <v>1</v>
      </c>
      <c r="AD2071" s="8">
        <f t="shared" si="386"/>
        <v>0</v>
      </c>
      <c r="AE2071" s="8">
        <f t="shared" si="387"/>
        <v>0</v>
      </c>
      <c r="AF2071" s="8">
        <f t="shared" si="388"/>
        <v>0</v>
      </c>
      <c r="AG2071" s="3">
        <f t="shared" si="389"/>
        <v>1</v>
      </c>
    </row>
    <row r="2072" spans="1:33">
      <c r="A2072" s="3" t="s">
        <v>9601</v>
      </c>
      <c r="B2072" s="3" t="s">
        <v>9609</v>
      </c>
      <c r="C2072" s="2" t="s">
        <v>356</v>
      </c>
      <c r="D2072" s="2" t="s">
        <v>5742</v>
      </c>
      <c r="E2072" s="2" t="s">
        <v>874</v>
      </c>
      <c r="F2072" s="3" t="s">
        <v>2589</v>
      </c>
      <c r="H2072" s="8"/>
      <c r="I2072" s="8"/>
      <c r="K2072" s="49" t="s">
        <v>8991</v>
      </c>
      <c r="L2072" s="32"/>
      <c r="M2072" s="8"/>
      <c r="O2072" s="8"/>
      <c r="Q2072" s="16"/>
      <c r="S2072" s="8"/>
      <c r="V2072" s="8"/>
      <c r="X2072" s="8"/>
      <c r="Y2072" s="22"/>
      <c r="AC2072" s="8">
        <f t="shared" si="385"/>
        <v>1</v>
      </c>
      <c r="AD2072" s="8">
        <f t="shared" si="386"/>
        <v>0</v>
      </c>
      <c r="AE2072" s="8">
        <f t="shared" si="387"/>
        <v>0</v>
      </c>
      <c r="AF2072" s="8">
        <f t="shared" si="388"/>
        <v>0</v>
      </c>
      <c r="AG2072" s="3">
        <f t="shared" si="389"/>
        <v>1</v>
      </c>
    </row>
    <row r="2073" spans="1:33">
      <c r="A2073" s="3" t="s">
        <v>9601</v>
      </c>
      <c r="B2073" s="3" t="s">
        <v>9609</v>
      </c>
      <c r="C2073" s="2" t="s">
        <v>356</v>
      </c>
      <c r="D2073" s="2" t="s">
        <v>5917</v>
      </c>
      <c r="E2073" s="2" t="s">
        <v>875</v>
      </c>
      <c r="F2073" s="3" t="s">
        <v>1566</v>
      </c>
      <c r="G2073" s="49" t="s">
        <v>8991</v>
      </c>
      <c r="H2073" s="8"/>
      <c r="I2073" s="8"/>
      <c r="L2073" s="32"/>
      <c r="M2073" s="8"/>
      <c r="O2073" s="8"/>
      <c r="Q2073" s="16"/>
      <c r="S2073" s="8"/>
      <c r="V2073" s="8"/>
      <c r="X2073" s="8"/>
      <c r="Y2073" s="22"/>
      <c r="AC2073" s="8">
        <f t="shared" si="385"/>
        <v>1</v>
      </c>
      <c r="AD2073" s="8">
        <f t="shared" si="386"/>
        <v>0</v>
      </c>
      <c r="AE2073" s="8">
        <f t="shared" si="387"/>
        <v>0</v>
      </c>
      <c r="AF2073" s="8">
        <f t="shared" si="388"/>
        <v>0</v>
      </c>
      <c r="AG2073" s="3">
        <f t="shared" si="389"/>
        <v>1</v>
      </c>
    </row>
    <row r="2074" spans="1:33">
      <c r="A2074" s="3" t="s">
        <v>9601</v>
      </c>
      <c r="B2074" s="3" t="s">
        <v>9609</v>
      </c>
      <c r="C2074" s="2" t="s">
        <v>356</v>
      </c>
      <c r="D2074" s="2" t="s">
        <v>5393</v>
      </c>
      <c r="E2074" s="2" t="s">
        <v>480</v>
      </c>
      <c r="F2074" s="3" t="s">
        <v>2297</v>
      </c>
      <c r="G2074" s="49" t="s">
        <v>8991</v>
      </c>
      <c r="H2074" s="8"/>
      <c r="I2074" s="8"/>
      <c r="L2074" s="32"/>
      <c r="M2074" s="8"/>
      <c r="O2074" s="8"/>
      <c r="Q2074" s="16"/>
      <c r="S2074" s="8"/>
      <c r="V2074" s="8"/>
      <c r="X2074" s="8"/>
      <c r="Y2074" s="22"/>
      <c r="AC2074" s="8">
        <f t="shared" si="385"/>
        <v>1</v>
      </c>
      <c r="AD2074" s="8">
        <f t="shared" si="386"/>
        <v>0</v>
      </c>
      <c r="AE2074" s="8">
        <f t="shared" si="387"/>
        <v>0</v>
      </c>
      <c r="AF2074" s="8">
        <f t="shared" si="388"/>
        <v>0</v>
      </c>
      <c r="AG2074" s="3">
        <f t="shared" si="389"/>
        <v>1</v>
      </c>
    </row>
    <row r="2075" spans="1:33">
      <c r="A2075" s="3" t="s">
        <v>9601</v>
      </c>
      <c r="B2075" s="3" t="s">
        <v>9609</v>
      </c>
      <c r="C2075" s="2" t="s">
        <v>356</v>
      </c>
      <c r="D2075" s="2" t="s">
        <v>6571</v>
      </c>
      <c r="E2075" s="2" t="s">
        <v>610</v>
      </c>
      <c r="F2075" s="3" t="s">
        <v>1693</v>
      </c>
      <c r="H2075" s="8"/>
      <c r="I2075" s="8"/>
      <c r="L2075" s="32"/>
      <c r="M2075" s="8"/>
      <c r="O2075" s="8"/>
      <c r="Q2075" s="16"/>
      <c r="R2075" s="23" t="s">
        <v>8991</v>
      </c>
      <c r="S2075" s="8"/>
      <c r="V2075" s="8"/>
      <c r="X2075" s="8"/>
      <c r="Y2075" s="22"/>
      <c r="AC2075" s="8">
        <f t="shared" si="385"/>
        <v>1</v>
      </c>
      <c r="AD2075" s="8">
        <f t="shared" si="386"/>
        <v>0</v>
      </c>
      <c r="AE2075" s="8">
        <f t="shared" si="387"/>
        <v>0</v>
      </c>
      <c r="AF2075" s="8">
        <f t="shared" si="388"/>
        <v>0</v>
      </c>
      <c r="AG2075" s="3">
        <f t="shared" si="389"/>
        <v>1</v>
      </c>
    </row>
    <row r="2076" spans="1:33">
      <c r="A2076" s="3" t="s">
        <v>9601</v>
      </c>
      <c r="B2076" s="3" t="s">
        <v>9609</v>
      </c>
      <c r="C2076" s="2" t="s">
        <v>7644</v>
      </c>
      <c r="D2076" s="2" t="s">
        <v>5778</v>
      </c>
      <c r="E2076" s="2" t="s">
        <v>5765</v>
      </c>
      <c r="F2076" s="3" t="s">
        <v>1457</v>
      </c>
      <c r="G2076" s="8" t="s">
        <v>7823</v>
      </c>
      <c r="H2076" s="8"/>
      <c r="I2076" s="8"/>
      <c r="J2076" s="72" t="s">
        <v>7823</v>
      </c>
      <c r="L2076" s="32"/>
      <c r="M2076" s="8"/>
      <c r="O2076" s="8"/>
      <c r="Q2076" s="16" t="s">
        <v>7835</v>
      </c>
      <c r="S2076" s="8"/>
      <c r="U2076" s="8" t="s">
        <v>7823</v>
      </c>
      <c r="V2076" s="8"/>
      <c r="X2076" s="8"/>
      <c r="Y2076" s="22"/>
      <c r="AC2076" s="8">
        <f t="shared" si="385"/>
        <v>3</v>
      </c>
      <c r="AD2076" s="8">
        <f t="shared" si="386"/>
        <v>1</v>
      </c>
      <c r="AE2076" s="8">
        <f t="shared" si="387"/>
        <v>0</v>
      </c>
      <c r="AF2076" s="8">
        <f t="shared" si="388"/>
        <v>0</v>
      </c>
      <c r="AG2076" s="3">
        <f t="shared" si="389"/>
        <v>4</v>
      </c>
    </row>
    <row r="2077" spans="1:33">
      <c r="A2077" s="3" t="s">
        <v>9601</v>
      </c>
      <c r="B2077" s="3" t="s">
        <v>9609</v>
      </c>
      <c r="C2077" s="2" t="s">
        <v>7460</v>
      </c>
      <c r="D2077" s="2" t="s">
        <v>6922</v>
      </c>
      <c r="E2077" s="2" t="s">
        <v>5788</v>
      </c>
      <c r="F2077" s="3" t="s">
        <v>1572</v>
      </c>
      <c r="H2077" s="8"/>
      <c r="I2077" s="8"/>
      <c r="J2077" s="73" t="s">
        <v>8991</v>
      </c>
      <c r="L2077" s="32"/>
      <c r="M2077" s="8"/>
      <c r="O2077" s="8"/>
      <c r="Q2077" s="16"/>
      <c r="S2077" s="8"/>
      <c r="V2077" s="8"/>
      <c r="X2077" s="8"/>
      <c r="Y2077" s="22"/>
      <c r="AC2077" s="8">
        <f t="shared" si="385"/>
        <v>1</v>
      </c>
      <c r="AD2077" s="8">
        <f t="shared" si="386"/>
        <v>0</v>
      </c>
      <c r="AE2077" s="8">
        <f t="shared" si="387"/>
        <v>0</v>
      </c>
      <c r="AF2077" s="8">
        <f t="shared" si="388"/>
        <v>0</v>
      </c>
      <c r="AG2077" s="3">
        <f t="shared" si="389"/>
        <v>1</v>
      </c>
    </row>
    <row r="2078" spans="1:33">
      <c r="A2078" s="3" t="s">
        <v>9601</v>
      </c>
      <c r="B2078" s="3" t="s">
        <v>9609</v>
      </c>
      <c r="C2078" s="2" t="s">
        <v>7460</v>
      </c>
      <c r="D2078" s="2" t="s">
        <v>4955</v>
      </c>
      <c r="E2078" s="2" t="s">
        <v>5954</v>
      </c>
      <c r="F2078" s="3" t="s">
        <v>1873</v>
      </c>
      <c r="H2078" s="8"/>
      <c r="I2078" s="8" t="s">
        <v>7823</v>
      </c>
      <c r="J2078" s="72" t="s">
        <v>7823</v>
      </c>
      <c r="L2078" s="32"/>
      <c r="M2078" s="8"/>
      <c r="O2078" s="8"/>
      <c r="Q2078" s="16" t="s">
        <v>7823</v>
      </c>
      <c r="S2078" s="8"/>
      <c r="V2078" s="8"/>
      <c r="X2078" s="8"/>
      <c r="Y2078" s="22"/>
      <c r="AC2078" s="8">
        <f t="shared" si="385"/>
        <v>3</v>
      </c>
      <c r="AD2078" s="8">
        <f t="shared" si="386"/>
        <v>0</v>
      </c>
      <c r="AE2078" s="8">
        <f t="shared" si="387"/>
        <v>0</v>
      </c>
      <c r="AF2078" s="8">
        <f t="shared" si="388"/>
        <v>0</v>
      </c>
      <c r="AG2078" s="3">
        <f t="shared" si="389"/>
        <v>3</v>
      </c>
    </row>
    <row r="2079" spans="1:33">
      <c r="A2079" s="3" t="s">
        <v>9601</v>
      </c>
      <c r="B2079" s="3" t="s">
        <v>9609</v>
      </c>
      <c r="C2079" s="2" t="s">
        <v>7460</v>
      </c>
      <c r="D2079" s="2" t="s">
        <v>5285</v>
      </c>
      <c r="E2079" s="2" t="s">
        <v>5281</v>
      </c>
      <c r="F2079" s="3" t="s">
        <v>2013</v>
      </c>
      <c r="G2079" s="8" t="s">
        <v>7823</v>
      </c>
      <c r="H2079" s="8"/>
      <c r="I2079" s="8" t="s">
        <v>7823</v>
      </c>
      <c r="J2079" s="72" t="s">
        <v>7823</v>
      </c>
      <c r="L2079" s="32"/>
      <c r="M2079" s="8"/>
      <c r="O2079" s="8"/>
      <c r="Q2079" s="16" t="s">
        <v>7823</v>
      </c>
      <c r="S2079" s="8"/>
      <c r="U2079" s="8" t="s">
        <v>7823</v>
      </c>
      <c r="V2079" s="8"/>
      <c r="X2079" s="8"/>
      <c r="Y2079" s="22"/>
      <c r="AC2079" s="8">
        <f t="shared" si="385"/>
        <v>5</v>
      </c>
      <c r="AD2079" s="8">
        <f t="shared" si="386"/>
        <v>0</v>
      </c>
      <c r="AE2079" s="8">
        <f t="shared" si="387"/>
        <v>0</v>
      </c>
      <c r="AF2079" s="8">
        <f t="shared" si="388"/>
        <v>0</v>
      </c>
      <c r="AG2079" s="3">
        <f t="shared" si="389"/>
        <v>5</v>
      </c>
    </row>
    <row r="2080" spans="1:33">
      <c r="A2080" s="3" t="s">
        <v>9601</v>
      </c>
      <c r="B2080" s="3" t="s">
        <v>9609</v>
      </c>
      <c r="C2080" s="2" t="s">
        <v>7460</v>
      </c>
      <c r="D2080" s="2" t="s">
        <v>4781</v>
      </c>
      <c r="E2080" s="2" t="s">
        <v>5108</v>
      </c>
      <c r="F2080" s="3" t="s">
        <v>1573</v>
      </c>
      <c r="G2080" s="18" t="s">
        <v>8991</v>
      </c>
      <c r="H2080" s="8"/>
      <c r="I2080" s="8"/>
      <c r="L2080" s="32"/>
      <c r="M2080" s="8"/>
      <c r="O2080" s="8"/>
      <c r="Q2080" s="16"/>
      <c r="S2080" s="8"/>
      <c r="V2080" s="8"/>
      <c r="X2080" s="8"/>
      <c r="Y2080" s="22"/>
      <c r="AC2080" s="8">
        <f t="shared" si="385"/>
        <v>1</v>
      </c>
      <c r="AD2080" s="8">
        <f t="shared" si="386"/>
        <v>0</v>
      </c>
      <c r="AE2080" s="8">
        <f t="shared" si="387"/>
        <v>0</v>
      </c>
      <c r="AF2080" s="8">
        <f t="shared" si="388"/>
        <v>0</v>
      </c>
      <c r="AG2080" s="3">
        <f t="shared" si="389"/>
        <v>1</v>
      </c>
    </row>
    <row r="2081" spans="1:33">
      <c r="A2081" s="3" t="s">
        <v>9601</v>
      </c>
      <c r="B2081" s="3" t="s">
        <v>9609</v>
      </c>
      <c r="C2081" s="2" t="s">
        <v>8428</v>
      </c>
      <c r="D2081" s="2" t="s">
        <v>5556</v>
      </c>
      <c r="E2081" s="2" t="s">
        <v>5368</v>
      </c>
      <c r="F2081" s="3" t="s">
        <v>2430</v>
      </c>
      <c r="G2081" s="8" t="s">
        <v>7823</v>
      </c>
      <c r="H2081" s="8"/>
      <c r="I2081" s="8" t="s">
        <v>7823</v>
      </c>
      <c r="J2081" s="72" t="s">
        <v>7823</v>
      </c>
      <c r="L2081" s="32" t="s">
        <v>7823</v>
      </c>
      <c r="M2081" s="8"/>
      <c r="O2081" s="8" t="s">
        <v>7823</v>
      </c>
      <c r="P2081" s="8" t="s">
        <v>7823</v>
      </c>
      <c r="Q2081" s="16" t="s">
        <v>7823</v>
      </c>
      <c r="R2081" s="16" t="s">
        <v>7823</v>
      </c>
      <c r="S2081" s="8" t="s">
        <v>7823</v>
      </c>
      <c r="T2081" s="16" t="s">
        <v>7823</v>
      </c>
      <c r="U2081" s="8" t="s">
        <v>7823</v>
      </c>
      <c r="V2081" s="8" t="s">
        <v>7823</v>
      </c>
      <c r="X2081" s="8"/>
      <c r="Y2081" s="22"/>
      <c r="AC2081" s="8">
        <f t="shared" si="385"/>
        <v>12</v>
      </c>
      <c r="AD2081" s="8">
        <f t="shared" si="386"/>
        <v>0</v>
      </c>
      <c r="AE2081" s="8">
        <f t="shared" si="387"/>
        <v>0</v>
      </c>
      <c r="AF2081" s="8">
        <f t="shared" si="388"/>
        <v>0</v>
      </c>
      <c r="AG2081" s="3">
        <f t="shared" si="389"/>
        <v>12</v>
      </c>
    </row>
    <row r="2082" spans="1:33">
      <c r="A2082" s="3" t="s">
        <v>9601</v>
      </c>
      <c r="B2082" s="3" t="s">
        <v>9609</v>
      </c>
      <c r="C2082" s="2" t="s">
        <v>8428</v>
      </c>
      <c r="D2082" s="2" t="s">
        <v>5529</v>
      </c>
      <c r="E2082" s="2" t="s">
        <v>5698</v>
      </c>
      <c r="F2082" s="3" t="s">
        <v>1837</v>
      </c>
      <c r="H2082" s="8"/>
      <c r="I2082" s="8"/>
      <c r="J2082" s="72" t="s">
        <v>7823</v>
      </c>
      <c r="L2082" s="32" t="s">
        <v>7823</v>
      </c>
      <c r="M2082" s="8"/>
      <c r="O2082" s="8"/>
      <c r="Q2082" s="16"/>
      <c r="R2082" s="16" t="s">
        <v>7823</v>
      </c>
      <c r="S2082" s="8"/>
      <c r="V2082" s="8"/>
      <c r="X2082" s="8"/>
      <c r="Y2082" s="22"/>
      <c r="AC2082" s="8">
        <f t="shared" si="385"/>
        <v>3</v>
      </c>
      <c r="AD2082" s="8">
        <f t="shared" si="386"/>
        <v>0</v>
      </c>
      <c r="AE2082" s="8">
        <f t="shared" si="387"/>
        <v>0</v>
      </c>
      <c r="AF2082" s="8">
        <f t="shared" si="388"/>
        <v>0</v>
      </c>
      <c r="AG2082" s="3">
        <f t="shared" si="389"/>
        <v>3</v>
      </c>
    </row>
    <row r="2083" spans="1:33">
      <c r="A2083" s="3" t="s">
        <v>9601</v>
      </c>
      <c r="B2083" s="3" t="s">
        <v>9609</v>
      </c>
      <c r="C2083" s="2" t="s">
        <v>9981</v>
      </c>
      <c r="D2083" s="2" t="s">
        <v>5130</v>
      </c>
      <c r="E2083" s="2" t="s">
        <v>9984</v>
      </c>
      <c r="F2083" s="3" t="s">
        <v>768</v>
      </c>
      <c r="H2083" s="8"/>
      <c r="I2083" s="8" t="s">
        <v>7823</v>
      </c>
      <c r="J2083" s="72" t="s">
        <v>7823</v>
      </c>
      <c r="L2083" s="32" t="s">
        <v>7278</v>
      </c>
      <c r="M2083" s="8"/>
      <c r="N2083" s="8" t="s">
        <v>7823</v>
      </c>
      <c r="O2083" s="8" t="s">
        <v>7823</v>
      </c>
      <c r="Q2083" s="16"/>
      <c r="R2083" s="16" t="s">
        <v>7823</v>
      </c>
      <c r="S2083" s="8"/>
      <c r="V2083" s="8"/>
      <c r="X2083" s="8"/>
      <c r="Y2083" s="22"/>
      <c r="AC2083" s="8">
        <f t="shared" ref="AC2083:AC2096" si="390">COUNTIF(G2083:Y2083,"X")+COUNTIF(G2083:Y2083, "X(e)")</f>
        <v>5</v>
      </c>
      <c r="AD2083" s="8">
        <f t="shared" ref="AD2083:AD2119" si="391">COUNTIF(G2083:Y2083,"NB")</f>
        <v>0</v>
      </c>
      <c r="AE2083" s="8">
        <f t="shared" ref="AE2083:AE2119" si="392">COUNTIF(G2083:Y2083,"V")</f>
        <v>0</v>
      </c>
      <c r="AF2083" s="8">
        <f t="shared" si="388"/>
        <v>0</v>
      </c>
      <c r="AG2083" s="3">
        <f t="shared" ref="AG2083:AG2096" si="393">SUM(AC2083:AF2083)</f>
        <v>5</v>
      </c>
    </row>
    <row r="2084" spans="1:33">
      <c r="A2084" s="3" t="s">
        <v>9601</v>
      </c>
      <c r="B2084" s="3" t="s">
        <v>9609</v>
      </c>
      <c r="C2084" s="2" t="s">
        <v>8627</v>
      </c>
      <c r="D2084" s="2" t="s">
        <v>6450</v>
      </c>
      <c r="E2084" s="2" t="s">
        <v>6451</v>
      </c>
      <c r="F2084" s="3" t="s">
        <v>2062</v>
      </c>
      <c r="G2084" s="8" t="s">
        <v>7823</v>
      </c>
      <c r="H2084" s="8"/>
      <c r="I2084" s="8" t="s">
        <v>7823</v>
      </c>
      <c r="J2084" s="72" t="s">
        <v>7823</v>
      </c>
      <c r="L2084" s="32"/>
      <c r="M2084" s="8"/>
      <c r="O2084" s="8"/>
      <c r="Q2084" s="16" t="s">
        <v>7823</v>
      </c>
      <c r="S2084" s="8"/>
      <c r="U2084" s="8" t="s">
        <v>7823</v>
      </c>
      <c r="V2084" s="8"/>
      <c r="X2084" s="8"/>
      <c r="Y2084" s="22"/>
      <c r="AC2084" s="8">
        <f>COUNTIF(G2084:Y2084,"X")+COUNTIF(G2084:Y2084, "X(e)")</f>
        <v>5</v>
      </c>
      <c r="AD2084" s="8">
        <f>COUNTIF(G2084:Y2084,"NB")</f>
        <v>0</v>
      </c>
      <c r="AE2084" s="8">
        <f>COUNTIF(G2084:Y2084,"V")</f>
        <v>0</v>
      </c>
      <c r="AF2084" s="8">
        <f>COUNTIF(G2084:Z2084,"IN")</f>
        <v>0</v>
      </c>
      <c r="AG2084" s="3">
        <f>SUM(AC2084:AF2084)</f>
        <v>5</v>
      </c>
    </row>
    <row r="2085" spans="1:33">
      <c r="A2085" s="3" t="s">
        <v>9601</v>
      </c>
      <c r="B2085" s="3" t="s">
        <v>9609</v>
      </c>
      <c r="C2085" s="2" t="s">
        <v>8219</v>
      </c>
      <c r="D2085" s="2" t="s">
        <v>6352</v>
      </c>
      <c r="E2085" s="2" t="s">
        <v>6181</v>
      </c>
      <c r="F2085" s="3" t="s">
        <v>1945</v>
      </c>
      <c r="G2085" s="8" t="s">
        <v>7823</v>
      </c>
      <c r="H2085" s="8"/>
      <c r="I2085" s="8" t="s">
        <v>7823</v>
      </c>
      <c r="J2085" s="72" t="s">
        <v>7823</v>
      </c>
      <c r="L2085" s="32"/>
      <c r="M2085" s="8"/>
      <c r="O2085" s="8"/>
      <c r="Q2085" s="16" t="s">
        <v>7823</v>
      </c>
      <c r="R2085" s="16" t="s">
        <v>7823</v>
      </c>
      <c r="S2085" s="8"/>
      <c r="V2085" s="8"/>
      <c r="X2085" s="8"/>
      <c r="Y2085" s="22"/>
      <c r="AC2085" s="8">
        <f t="shared" si="390"/>
        <v>5</v>
      </c>
      <c r="AD2085" s="8">
        <f t="shared" si="391"/>
        <v>0</v>
      </c>
      <c r="AE2085" s="8">
        <f t="shared" si="392"/>
        <v>0</v>
      </c>
      <c r="AF2085" s="8">
        <f t="shared" si="388"/>
        <v>0</v>
      </c>
      <c r="AG2085" s="3">
        <f t="shared" si="393"/>
        <v>5</v>
      </c>
    </row>
    <row r="2086" spans="1:33">
      <c r="A2086" s="3" t="s">
        <v>9601</v>
      </c>
      <c r="B2086" s="3" t="s">
        <v>9609</v>
      </c>
      <c r="C2086" s="2" t="s">
        <v>8219</v>
      </c>
      <c r="D2086" s="2" t="s">
        <v>7793</v>
      </c>
      <c r="E2086" s="2" t="s">
        <v>5951</v>
      </c>
      <c r="F2086" s="3" t="s">
        <v>2818</v>
      </c>
      <c r="G2086" s="8" t="s">
        <v>7823</v>
      </c>
      <c r="H2086" s="8"/>
      <c r="I2086" s="8"/>
      <c r="J2086" s="72" t="s">
        <v>7823</v>
      </c>
      <c r="L2086" s="32"/>
      <c r="M2086" s="8"/>
      <c r="O2086" s="8"/>
      <c r="Q2086" s="16" t="s">
        <v>7823</v>
      </c>
      <c r="S2086" s="8"/>
      <c r="U2086" s="8" t="s">
        <v>7823</v>
      </c>
      <c r="V2086" s="8"/>
      <c r="X2086" s="8"/>
      <c r="Y2086" s="22"/>
      <c r="AC2086" s="8">
        <f t="shared" si="390"/>
        <v>4</v>
      </c>
      <c r="AD2086" s="8">
        <f t="shared" si="391"/>
        <v>0</v>
      </c>
      <c r="AE2086" s="8">
        <f t="shared" si="392"/>
        <v>0</v>
      </c>
      <c r="AF2086" s="8">
        <f t="shared" si="388"/>
        <v>0</v>
      </c>
      <c r="AG2086" s="3">
        <f t="shared" si="393"/>
        <v>4</v>
      </c>
    </row>
    <row r="2087" spans="1:33">
      <c r="A2087" s="3" t="s">
        <v>9601</v>
      </c>
      <c r="B2087" s="3" t="s">
        <v>9609</v>
      </c>
      <c r="C2087" s="2" t="s">
        <v>8219</v>
      </c>
      <c r="D2087" s="2" t="s">
        <v>6910</v>
      </c>
      <c r="E2087" s="2" t="s">
        <v>5305</v>
      </c>
      <c r="F2087" s="3" t="s">
        <v>908</v>
      </c>
      <c r="H2087" s="8"/>
      <c r="I2087" s="8" t="s">
        <v>7823</v>
      </c>
      <c r="J2087" s="72" t="s">
        <v>7823</v>
      </c>
      <c r="L2087" s="32" t="s">
        <v>7823</v>
      </c>
      <c r="M2087" s="8"/>
      <c r="N2087" s="8" t="s">
        <v>7823</v>
      </c>
      <c r="O2087" s="8" t="s">
        <v>7823</v>
      </c>
      <c r="P2087" s="8" t="s">
        <v>7823</v>
      </c>
      <c r="Q2087" s="16"/>
      <c r="R2087" s="16" t="s">
        <v>7823</v>
      </c>
      <c r="S2087" s="8" t="s">
        <v>7823</v>
      </c>
      <c r="V2087" s="8" t="s">
        <v>7823</v>
      </c>
      <c r="X2087" s="8"/>
      <c r="Y2087" s="22"/>
      <c r="AC2087" s="8">
        <f t="shared" si="390"/>
        <v>9</v>
      </c>
      <c r="AD2087" s="8">
        <f t="shared" si="391"/>
        <v>0</v>
      </c>
      <c r="AE2087" s="8">
        <f t="shared" si="392"/>
        <v>0</v>
      </c>
      <c r="AF2087" s="8">
        <f t="shared" si="388"/>
        <v>0</v>
      </c>
      <c r="AG2087" s="3">
        <f t="shared" si="393"/>
        <v>9</v>
      </c>
    </row>
    <row r="2088" spans="1:33">
      <c r="A2088" s="3" t="s">
        <v>9601</v>
      </c>
      <c r="B2088" s="3" t="s">
        <v>9609</v>
      </c>
      <c r="C2088" s="2" t="s">
        <v>8219</v>
      </c>
      <c r="D2088" s="2" t="s">
        <v>5654</v>
      </c>
      <c r="E2088" s="2" t="s">
        <v>5655</v>
      </c>
      <c r="F2088" s="3" t="s">
        <v>906</v>
      </c>
      <c r="H2088" s="8"/>
      <c r="I2088" s="8" t="s">
        <v>7823</v>
      </c>
      <c r="J2088" s="72" t="s">
        <v>7823</v>
      </c>
      <c r="L2088" s="32"/>
      <c r="M2088" s="8"/>
      <c r="O2088" s="8"/>
      <c r="Q2088" s="16" t="s">
        <v>7823</v>
      </c>
      <c r="S2088" s="8"/>
      <c r="V2088" s="8"/>
      <c r="X2088" s="8"/>
      <c r="Y2088" s="22"/>
      <c r="AC2088" s="8">
        <f t="shared" si="390"/>
        <v>3</v>
      </c>
      <c r="AD2088" s="8">
        <f t="shared" si="391"/>
        <v>0</v>
      </c>
      <c r="AE2088" s="8">
        <f t="shared" si="392"/>
        <v>0</v>
      </c>
      <c r="AF2088" s="8">
        <f t="shared" si="388"/>
        <v>0</v>
      </c>
      <c r="AG2088" s="3">
        <f t="shared" si="393"/>
        <v>3</v>
      </c>
    </row>
    <row r="2089" spans="1:33">
      <c r="A2089" s="3" t="s">
        <v>9601</v>
      </c>
      <c r="B2089" s="3" t="s">
        <v>9609</v>
      </c>
      <c r="C2089" s="2" t="s">
        <v>8219</v>
      </c>
      <c r="D2089" s="2" t="s">
        <v>6323</v>
      </c>
      <c r="E2089" s="2" t="s">
        <v>212</v>
      </c>
      <c r="F2089" s="3" t="s">
        <v>1205</v>
      </c>
      <c r="H2089" s="8"/>
      <c r="I2089" s="8"/>
      <c r="L2089" s="32"/>
      <c r="M2089" s="8"/>
      <c r="N2089" s="8" t="s">
        <v>7823</v>
      </c>
      <c r="O2089" s="8"/>
      <c r="Q2089" s="16"/>
      <c r="R2089" s="16" t="s">
        <v>7823</v>
      </c>
      <c r="S2089" s="8"/>
      <c r="V2089" s="8"/>
      <c r="X2089" s="8"/>
      <c r="Y2089" s="22"/>
      <c r="AC2089" s="8">
        <f t="shared" si="390"/>
        <v>2</v>
      </c>
      <c r="AD2089" s="8">
        <f t="shared" si="391"/>
        <v>0</v>
      </c>
      <c r="AE2089" s="8">
        <f t="shared" si="392"/>
        <v>0</v>
      </c>
      <c r="AF2089" s="8">
        <f t="shared" si="388"/>
        <v>0</v>
      </c>
      <c r="AG2089" s="3">
        <f t="shared" si="393"/>
        <v>2</v>
      </c>
    </row>
    <row r="2090" spans="1:33">
      <c r="A2090" s="3" t="s">
        <v>9601</v>
      </c>
      <c r="B2090" s="3" t="s">
        <v>9609</v>
      </c>
      <c r="C2090" s="2" t="s">
        <v>8219</v>
      </c>
      <c r="D2090" s="2" t="s">
        <v>6162</v>
      </c>
      <c r="E2090" s="2" t="s">
        <v>213</v>
      </c>
      <c r="F2090" s="3" t="s">
        <v>1354</v>
      </c>
      <c r="H2090" s="8"/>
      <c r="I2090" s="8"/>
      <c r="L2090" s="32"/>
      <c r="M2090" s="8"/>
      <c r="O2090" s="8"/>
      <c r="Q2090" s="16"/>
      <c r="R2090" s="23" t="s">
        <v>8991</v>
      </c>
      <c r="S2090" s="8"/>
      <c r="V2090" s="8"/>
      <c r="X2090" s="8"/>
      <c r="Y2090" s="22"/>
      <c r="AC2090" s="8">
        <f t="shared" si="390"/>
        <v>1</v>
      </c>
      <c r="AD2090" s="8">
        <f t="shared" si="391"/>
        <v>0</v>
      </c>
      <c r="AE2090" s="8">
        <f t="shared" si="392"/>
        <v>0</v>
      </c>
      <c r="AF2090" s="8">
        <f t="shared" si="388"/>
        <v>0</v>
      </c>
      <c r="AG2090" s="3">
        <f t="shared" si="393"/>
        <v>1</v>
      </c>
    </row>
    <row r="2091" spans="1:33">
      <c r="A2091" s="3" t="s">
        <v>9601</v>
      </c>
      <c r="B2091" s="3" t="s">
        <v>9609</v>
      </c>
      <c r="C2091" s="2" t="s">
        <v>8219</v>
      </c>
      <c r="D2091" s="2" t="s">
        <v>5824</v>
      </c>
      <c r="E2091" s="2" t="s">
        <v>6334</v>
      </c>
      <c r="F2091" s="3" t="s">
        <v>2087</v>
      </c>
      <c r="H2091" s="8"/>
      <c r="I2091" s="8"/>
      <c r="L2091" s="32"/>
      <c r="M2091" s="8"/>
      <c r="N2091" s="8" t="s">
        <v>7823</v>
      </c>
      <c r="O2091" s="8"/>
      <c r="Q2091" s="16"/>
      <c r="R2091" s="16" t="s">
        <v>7823</v>
      </c>
      <c r="S2091" s="8"/>
      <c r="V2091" s="8"/>
      <c r="X2091" s="8"/>
      <c r="Y2091" s="22"/>
      <c r="AC2091" s="8">
        <f t="shared" si="390"/>
        <v>2</v>
      </c>
      <c r="AD2091" s="8">
        <f t="shared" si="391"/>
        <v>0</v>
      </c>
      <c r="AE2091" s="8">
        <f t="shared" si="392"/>
        <v>0</v>
      </c>
      <c r="AF2091" s="8">
        <f t="shared" si="388"/>
        <v>0</v>
      </c>
      <c r="AG2091" s="3">
        <f t="shared" si="393"/>
        <v>2</v>
      </c>
    </row>
    <row r="2092" spans="1:33">
      <c r="A2092" s="3" t="s">
        <v>9601</v>
      </c>
      <c r="B2092" s="3" t="s">
        <v>9609</v>
      </c>
      <c r="C2092" s="2" t="s">
        <v>8219</v>
      </c>
      <c r="D2092" s="2" t="s">
        <v>10450</v>
      </c>
      <c r="E2092" s="2" t="s">
        <v>10451</v>
      </c>
      <c r="F2092" s="3" t="s">
        <v>10452</v>
      </c>
      <c r="H2092" s="8"/>
      <c r="I2092" s="8"/>
      <c r="L2092" s="32"/>
      <c r="M2092" s="8"/>
      <c r="O2092" s="8"/>
      <c r="Q2092" s="16"/>
      <c r="R2092" s="23" t="s">
        <v>8991</v>
      </c>
      <c r="S2092" s="8"/>
      <c r="V2092" s="8"/>
      <c r="X2092" s="8"/>
      <c r="Y2092" s="22"/>
      <c r="AC2092" s="8">
        <f t="shared" si="390"/>
        <v>1</v>
      </c>
      <c r="AD2092" s="8">
        <f t="shared" si="391"/>
        <v>0</v>
      </c>
      <c r="AE2092" s="8">
        <f t="shared" si="392"/>
        <v>0</v>
      </c>
      <c r="AF2092" s="8">
        <f t="shared" si="388"/>
        <v>0</v>
      </c>
      <c r="AG2092" s="3">
        <f t="shared" si="393"/>
        <v>1</v>
      </c>
    </row>
    <row r="2093" spans="1:33">
      <c r="A2093" s="3" t="s">
        <v>9601</v>
      </c>
      <c r="B2093" s="3" t="s">
        <v>9609</v>
      </c>
      <c r="C2093" s="2" t="s">
        <v>8219</v>
      </c>
      <c r="D2093" s="2" t="s">
        <v>5653</v>
      </c>
      <c r="E2093" s="2" t="s">
        <v>6165</v>
      </c>
      <c r="F2093" s="3" t="s">
        <v>1941</v>
      </c>
      <c r="H2093" s="8"/>
      <c r="I2093" s="8"/>
      <c r="L2093" s="32"/>
      <c r="M2093" s="8"/>
      <c r="O2093" s="8"/>
      <c r="Q2093" s="16"/>
      <c r="R2093" s="23" t="s">
        <v>8991</v>
      </c>
      <c r="S2093" s="8"/>
      <c r="V2093" s="8"/>
      <c r="X2093" s="8"/>
      <c r="Y2093" s="22"/>
      <c r="AC2093" s="8">
        <f t="shared" si="390"/>
        <v>1</v>
      </c>
      <c r="AD2093" s="8">
        <f t="shared" si="391"/>
        <v>0</v>
      </c>
      <c r="AE2093" s="8">
        <f t="shared" si="392"/>
        <v>0</v>
      </c>
      <c r="AF2093" s="8">
        <f t="shared" si="388"/>
        <v>0</v>
      </c>
      <c r="AG2093" s="3">
        <f t="shared" si="393"/>
        <v>1</v>
      </c>
    </row>
    <row r="2094" spans="1:33">
      <c r="A2094" s="3" t="s">
        <v>9601</v>
      </c>
      <c r="B2094" s="3" t="s">
        <v>9609</v>
      </c>
      <c r="C2094" s="2" t="s">
        <v>8219</v>
      </c>
      <c r="D2094" s="2" t="s">
        <v>6063</v>
      </c>
      <c r="E2094" s="2" t="s">
        <v>5299</v>
      </c>
      <c r="F2094" s="3" t="s">
        <v>1474</v>
      </c>
      <c r="H2094" s="8"/>
      <c r="I2094" s="8"/>
      <c r="L2094" s="32" t="s">
        <v>7823</v>
      </c>
      <c r="M2094" s="8"/>
      <c r="N2094" s="8" t="s">
        <v>7823</v>
      </c>
      <c r="O2094" s="8"/>
      <c r="Q2094" s="16"/>
      <c r="R2094" s="16" t="s">
        <v>7823</v>
      </c>
      <c r="S2094" s="8"/>
      <c r="V2094" s="8"/>
      <c r="X2094" s="8"/>
      <c r="Y2094" s="22"/>
      <c r="AC2094" s="8">
        <f t="shared" si="390"/>
        <v>3</v>
      </c>
      <c r="AD2094" s="8">
        <f t="shared" si="391"/>
        <v>0</v>
      </c>
      <c r="AE2094" s="8">
        <f t="shared" si="392"/>
        <v>0</v>
      </c>
      <c r="AF2094" s="8">
        <f t="shared" si="388"/>
        <v>0</v>
      </c>
      <c r="AG2094" s="3">
        <f t="shared" si="393"/>
        <v>3</v>
      </c>
    </row>
    <row r="2095" spans="1:33">
      <c r="A2095" s="3" t="s">
        <v>9601</v>
      </c>
      <c r="B2095" s="3" t="s">
        <v>9609</v>
      </c>
      <c r="C2095" s="2" t="s">
        <v>8219</v>
      </c>
      <c r="D2095" s="2" t="s">
        <v>5952</v>
      </c>
      <c r="E2095" s="2" t="s">
        <v>214</v>
      </c>
      <c r="F2095" s="3" t="s">
        <v>2824</v>
      </c>
      <c r="H2095" s="8"/>
      <c r="I2095" s="8"/>
      <c r="L2095" s="33" t="s">
        <v>8991</v>
      </c>
      <c r="M2095" s="8"/>
      <c r="O2095" s="8"/>
      <c r="Q2095" s="16"/>
      <c r="S2095" s="8"/>
      <c r="V2095" s="8"/>
      <c r="X2095" s="8"/>
      <c r="Y2095" s="22"/>
      <c r="AC2095" s="8">
        <f t="shared" si="390"/>
        <v>1</v>
      </c>
      <c r="AD2095" s="8">
        <f t="shared" si="391"/>
        <v>0</v>
      </c>
      <c r="AE2095" s="8">
        <f t="shared" si="392"/>
        <v>0</v>
      </c>
      <c r="AF2095" s="8">
        <f t="shared" si="388"/>
        <v>0</v>
      </c>
      <c r="AG2095" s="3">
        <f t="shared" si="393"/>
        <v>1</v>
      </c>
    </row>
    <row r="2096" spans="1:33">
      <c r="A2096" s="3" t="s">
        <v>9601</v>
      </c>
      <c r="B2096" s="3" t="s">
        <v>9609</v>
      </c>
      <c r="C2096" s="2" t="s">
        <v>8219</v>
      </c>
      <c r="D2096" s="2" t="s">
        <v>6683</v>
      </c>
      <c r="E2096" s="2" t="s">
        <v>215</v>
      </c>
      <c r="F2096" s="3" t="s">
        <v>1648</v>
      </c>
      <c r="H2096" s="8"/>
      <c r="I2096" s="8"/>
      <c r="J2096" s="73" t="s">
        <v>8991</v>
      </c>
      <c r="L2096" s="32"/>
      <c r="M2096" s="8"/>
      <c r="O2096" s="8"/>
      <c r="Q2096" s="16"/>
      <c r="S2096" s="8"/>
      <c r="V2096" s="8"/>
      <c r="X2096" s="8"/>
      <c r="Y2096" s="22"/>
      <c r="AC2096" s="8">
        <f t="shared" si="390"/>
        <v>1</v>
      </c>
      <c r="AD2096" s="8">
        <f t="shared" si="391"/>
        <v>0</v>
      </c>
      <c r="AE2096" s="8">
        <f t="shared" si="392"/>
        <v>0</v>
      </c>
      <c r="AF2096" s="8">
        <f t="shared" si="388"/>
        <v>0</v>
      </c>
      <c r="AG2096" s="3">
        <f t="shared" si="393"/>
        <v>1</v>
      </c>
    </row>
    <row r="2097" spans="1:33">
      <c r="A2097" s="3" t="s">
        <v>9601</v>
      </c>
      <c r="B2097" s="3" t="s">
        <v>9609</v>
      </c>
      <c r="C2097" s="2" t="s">
        <v>8219</v>
      </c>
      <c r="D2097" s="2" t="s">
        <v>6092</v>
      </c>
      <c r="E2097" s="2" t="s">
        <v>5953</v>
      </c>
      <c r="F2097" s="3" t="s">
        <v>2217</v>
      </c>
      <c r="G2097" s="8" t="s">
        <v>7823</v>
      </c>
      <c r="H2097" s="8"/>
      <c r="I2097" s="8"/>
      <c r="J2097" s="72" t="s">
        <v>7823</v>
      </c>
      <c r="L2097" s="32"/>
      <c r="M2097" s="8"/>
      <c r="O2097" s="8"/>
      <c r="Q2097" s="16" t="s">
        <v>7823</v>
      </c>
      <c r="S2097" s="8"/>
      <c r="V2097" s="8"/>
      <c r="X2097" s="8"/>
      <c r="Y2097" s="22"/>
      <c r="AC2097" s="8">
        <f t="shared" si="385"/>
        <v>3</v>
      </c>
      <c r="AD2097" s="8">
        <f t="shared" si="391"/>
        <v>0</v>
      </c>
      <c r="AE2097" s="8">
        <f t="shared" si="392"/>
        <v>0</v>
      </c>
      <c r="AF2097" s="8">
        <f t="shared" si="388"/>
        <v>0</v>
      </c>
      <c r="AG2097" s="3">
        <f t="shared" si="389"/>
        <v>3</v>
      </c>
    </row>
    <row r="2098" spans="1:33">
      <c r="A2098" s="3" t="s">
        <v>9601</v>
      </c>
      <c r="B2098" s="3" t="s">
        <v>9609</v>
      </c>
      <c r="C2098" s="2" t="s">
        <v>8219</v>
      </c>
      <c r="D2098" s="2" t="s">
        <v>8134</v>
      </c>
      <c r="E2098" s="2" t="s">
        <v>9887</v>
      </c>
      <c r="F2098" s="3" t="s">
        <v>2828</v>
      </c>
      <c r="H2098" s="8"/>
      <c r="I2098" s="8"/>
      <c r="J2098" s="73" t="s">
        <v>8991</v>
      </c>
      <c r="L2098" s="32"/>
      <c r="M2098" s="8"/>
      <c r="O2098" s="8"/>
      <c r="Q2098" s="16"/>
      <c r="S2098" s="8"/>
      <c r="V2098" s="8"/>
      <c r="X2098" s="8"/>
      <c r="Y2098" s="22"/>
      <c r="AC2098" s="8">
        <f t="shared" si="385"/>
        <v>1</v>
      </c>
      <c r="AD2098" s="8">
        <f t="shared" si="391"/>
        <v>0</v>
      </c>
      <c r="AE2098" s="8">
        <f t="shared" si="392"/>
        <v>0</v>
      </c>
      <c r="AF2098" s="8">
        <f t="shared" si="388"/>
        <v>0</v>
      </c>
      <c r="AG2098" s="3">
        <f t="shared" si="389"/>
        <v>1</v>
      </c>
    </row>
    <row r="2099" spans="1:33">
      <c r="A2099" s="3" t="s">
        <v>9601</v>
      </c>
      <c r="B2099" s="3" t="s">
        <v>9609</v>
      </c>
      <c r="C2099" s="2" t="s">
        <v>8219</v>
      </c>
      <c r="D2099" s="2" t="s">
        <v>5620</v>
      </c>
      <c r="E2099" s="2" t="s">
        <v>5444</v>
      </c>
      <c r="F2099" s="3" t="s">
        <v>2206</v>
      </c>
      <c r="H2099" s="8"/>
      <c r="I2099" s="8"/>
      <c r="J2099" s="73" t="s">
        <v>8991</v>
      </c>
      <c r="L2099" s="32"/>
      <c r="M2099" s="8"/>
      <c r="O2099" s="8"/>
      <c r="Q2099" s="16"/>
      <c r="S2099" s="8"/>
      <c r="V2099" s="8"/>
      <c r="X2099" s="8"/>
      <c r="Y2099" s="22"/>
      <c r="AC2099" s="8">
        <f t="shared" si="385"/>
        <v>1</v>
      </c>
      <c r="AD2099" s="8">
        <f t="shared" si="391"/>
        <v>0</v>
      </c>
      <c r="AE2099" s="8">
        <f t="shared" si="392"/>
        <v>0</v>
      </c>
      <c r="AF2099" s="8">
        <f t="shared" si="388"/>
        <v>0</v>
      </c>
      <c r="AG2099" s="3">
        <f t="shared" si="389"/>
        <v>1</v>
      </c>
    </row>
    <row r="2100" spans="1:33">
      <c r="A2100" s="3" t="s">
        <v>9601</v>
      </c>
      <c r="B2100" s="3" t="s">
        <v>9609</v>
      </c>
      <c r="C2100" s="2" t="s">
        <v>8219</v>
      </c>
      <c r="D2100" s="2" t="s">
        <v>5648</v>
      </c>
      <c r="E2100" s="2" t="s">
        <v>5303</v>
      </c>
      <c r="F2100" s="3" t="s">
        <v>1047</v>
      </c>
      <c r="H2100" s="8"/>
      <c r="I2100" s="8"/>
      <c r="L2100" s="32" t="s">
        <v>7823</v>
      </c>
      <c r="M2100" s="8"/>
      <c r="N2100" s="8" t="s">
        <v>7823</v>
      </c>
      <c r="O2100" s="8"/>
      <c r="Q2100" s="16"/>
      <c r="R2100" s="16" t="s">
        <v>7823</v>
      </c>
      <c r="S2100" s="8"/>
      <c r="V2100" s="8"/>
      <c r="X2100" s="8"/>
      <c r="Y2100" s="22"/>
      <c r="AC2100" s="8">
        <f t="shared" ref="AC2100:AC2107" si="394">COUNTIF(G2100:Y2100,"X")+COUNTIF(G2100:Y2100, "X(e)")</f>
        <v>3</v>
      </c>
      <c r="AD2100" s="8">
        <f t="shared" si="391"/>
        <v>0</v>
      </c>
      <c r="AE2100" s="8">
        <f t="shared" si="392"/>
        <v>0</v>
      </c>
      <c r="AF2100" s="8">
        <f t="shared" si="388"/>
        <v>0</v>
      </c>
      <c r="AG2100" s="3">
        <f t="shared" ref="AG2100:AG2107" si="395">SUM(AC2100:AF2100)</f>
        <v>3</v>
      </c>
    </row>
    <row r="2101" spans="1:33">
      <c r="A2101" s="3" t="s">
        <v>9601</v>
      </c>
      <c r="B2101" s="3" t="s">
        <v>9609</v>
      </c>
      <c r="C2101" s="2" t="s">
        <v>8219</v>
      </c>
      <c r="D2101" s="2" t="s">
        <v>5127</v>
      </c>
      <c r="E2101" s="2" t="s">
        <v>6321</v>
      </c>
      <c r="F2101" s="3" t="s">
        <v>1046</v>
      </c>
      <c r="H2101" s="8"/>
      <c r="I2101" s="8"/>
      <c r="J2101" s="72" t="s">
        <v>7823</v>
      </c>
      <c r="L2101" s="32"/>
      <c r="M2101" s="8"/>
      <c r="O2101" s="8" t="s">
        <v>7823</v>
      </c>
      <c r="P2101" s="8" t="s">
        <v>7823</v>
      </c>
      <c r="Q2101" s="16"/>
      <c r="S2101" s="8" t="s">
        <v>7823</v>
      </c>
      <c r="V2101" s="8" t="s">
        <v>7823</v>
      </c>
      <c r="X2101" s="8"/>
      <c r="Y2101" s="22"/>
      <c r="AC2101" s="8">
        <f t="shared" si="394"/>
        <v>5</v>
      </c>
      <c r="AD2101" s="8">
        <f t="shared" si="391"/>
        <v>0</v>
      </c>
      <c r="AE2101" s="8">
        <f t="shared" si="392"/>
        <v>0</v>
      </c>
      <c r="AF2101" s="8">
        <f t="shared" si="388"/>
        <v>0</v>
      </c>
      <c r="AG2101" s="3">
        <f t="shared" si="395"/>
        <v>5</v>
      </c>
    </row>
    <row r="2102" spans="1:33">
      <c r="A2102" s="3" t="s">
        <v>9601</v>
      </c>
      <c r="B2102" s="3" t="s">
        <v>9609</v>
      </c>
      <c r="C2102" s="2" t="s">
        <v>8219</v>
      </c>
      <c r="D2102" s="2" t="s">
        <v>5649</v>
      </c>
      <c r="E2102" s="2" t="s">
        <v>5640</v>
      </c>
      <c r="F2102" s="3" t="s">
        <v>1051</v>
      </c>
      <c r="H2102" s="8"/>
      <c r="I2102" s="8" t="s">
        <v>7823</v>
      </c>
      <c r="J2102" s="72" t="s">
        <v>7823</v>
      </c>
      <c r="L2102" s="32"/>
      <c r="M2102" s="8"/>
      <c r="O2102" s="8"/>
      <c r="Q2102" s="16"/>
      <c r="R2102" s="16" t="s">
        <v>7823</v>
      </c>
      <c r="S2102" s="8"/>
      <c r="V2102" s="8"/>
      <c r="X2102" s="8"/>
      <c r="Y2102" s="22"/>
      <c r="AC2102" s="8">
        <f t="shared" si="394"/>
        <v>3</v>
      </c>
      <c r="AD2102" s="8">
        <f t="shared" si="391"/>
        <v>0</v>
      </c>
      <c r="AE2102" s="8">
        <f t="shared" si="392"/>
        <v>0</v>
      </c>
      <c r="AF2102" s="8">
        <f t="shared" si="388"/>
        <v>0</v>
      </c>
      <c r="AG2102" s="3">
        <f t="shared" si="395"/>
        <v>3</v>
      </c>
    </row>
    <row r="2103" spans="1:33">
      <c r="A2103" s="3" t="s">
        <v>9601</v>
      </c>
      <c r="B2103" s="3" t="s">
        <v>9609</v>
      </c>
      <c r="C2103" s="2" t="s">
        <v>8219</v>
      </c>
      <c r="D2103" s="2" t="s">
        <v>5124</v>
      </c>
      <c r="E2103" s="2" t="s">
        <v>4797</v>
      </c>
      <c r="F2103" s="3" t="s">
        <v>1348</v>
      </c>
      <c r="H2103" s="8"/>
      <c r="I2103" s="8" t="s">
        <v>7823</v>
      </c>
      <c r="J2103" s="72" t="s">
        <v>7823</v>
      </c>
      <c r="L2103" s="32"/>
      <c r="M2103" s="8"/>
      <c r="O2103" s="8"/>
      <c r="Q2103" s="16" t="s">
        <v>7823</v>
      </c>
      <c r="R2103" s="16" t="s">
        <v>7823</v>
      </c>
      <c r="S2103" s="8"/>
      <c r="V2103" s="8"/>
      <c r="X2103" s="8"/>
      <c r="Y2103" s="22"/>
      <c r="AC2103" s="8">
        <f t="shared" si="394"/>
        <v>4</v>
      </c>
      <c r="AD2103" s="8">
        <f t="shared" si="391"/>
        <v>0</v>
      </c>
      <c r="AE2103" s="8">
        <f t="shared" si="392"/>
        <v>0</v>
      </c>
      <c r="AF2103" s="8">
        <f t="shared" si="388"/>
        <v>0</v>
      </c>
      <c r="AG2103" s="3">
        <f t="shared" si="395"/>
        <v>4</v>
      </c>
    </row>
    <row r="2104" spans="1:33">
      <c r="A2104" s="3" t="s">
        <v>9601</v>
      </c>
      <c r="B2104" s="3" t="s">
        <v>9609</v>
      </c>
      <c r="C2104" s="2" t="s">
        <v>8219</v>
      </c>
      <c r="D2104" s="2" t="s">
        <v>4794</v>
      </c>
      <c r="E2104" s="2" t="s">
        <v>4950</v>
      </c>
      <c r="F2104" s="3" t="s">
        <v>2398</v>
      </c>
      <c r="G2104" s="8" t="s">
        <v>7823</v>
      </c>
      <c r="H2104" s="8"/>
      <c r="I2104" s="8"/>
      <c r="J2104" s="72" t="s">
        <v>7823</v>
      </c>
      <c r="L2104" s="32"/>
      <c r="M2104" s="8"/>
      <c r="O2104" s="8"/>
      <c r="Q2104" s="16" t="s">
        <v>7823</v>
      </c>
      <c r="S2104" s="8"/>
      <c r="U2104" s="8" t="s">
        <v>7823</v>
      </c>
      <c r="V2104" s="8"/>
      <c r="X2104" s="8"/>
      <c r="Y2104" s="22"/>
      <c r="AC2104" s="8">
        <f t="shared" si="394"/>
        <v>4</v>
      </c>
      <c r="AD2104" s="8">
        <f t="shared" si="391"/>
        <v>0</v>
      </c>
      <c r="AE2104" s="8">
        <f t="shared" si="392"/>
        <v>0</v>
      </c>
      <c r="AF2104" s="8">
        <f t="shared" si="388"/>
        <v>0</v>
      </c>
      <c r="AG2104" s="3">
        <f t="shared" si="395"/>
        <v>4</v>
      </c>
    </row>
    <row r="2105" spans="1:33">
      <c r="A2105" s="3" t="s">
        <v>9601</v>
      </c>
      <c r="B2105" s="3" t="s">
        <v>9609</v>
      </c>
      <c r="C2105" s="2" t="s">
        <v>8219</v>
      </c>
      <c r="D2105" s="2" t="s">
        <v>7643</v>
      </c>
      <c r="E2105" s="2" t="s">
        <v>4787</v>
      </c>
      <c r="F2105" s="3" t="s">
        <v>2082</v>
      </c>
      <c r="H2105" s="8"/>
      <c r="I2105" s="8" t="s">
        <v>7823</v>
      </c>
      <c r="J2105" s="72" t="s">
        <v>7823</v>
      </c>
      <c r="L2105" s="32" t="s">
        <v>7823</v>
      </c>
      <c r="M2105" s="8"/>
      <c r="N2105" s="8" t="s">
        <v>7823</v>
      </c>
      <c r="O2105" s="8"/>
      <c r="Q2105" s="16"/>
      <c r="R2105" s="16" t="s">
        <v>7823</v>
      </c>
      <c r="S2105" s="8"/>
      <c r="V2105" s="8"/>
      <c r="X2105" s="8"/>
      <c r="Y2105" s="22"/>
      <c r="AC2105" s="8">
        <f t="shared" si="394"/>
        <v>5</v>
      </c>
      <c r="AD2105" s="8">
        <f t="shared" si="391"/>
        <v>0</v>
      </c>
      <c r="AE2105" s="8">
        <f t="shared" si="392"/>
        <v>0</v>
      </c>
      <c r="AF2105" s="8">
        <f t="shared" si="388"/>
        <v>0</v>
      </c>
      <c r="AG2105" s="3">
        <f t="shared" si="395"/>
        <v>5</v>
      </c>
    </row>
    <row r="2106" spans="1:33">
      <c r="A2106" s="3" t="s">
        <v>9601</v>
      </c>
      <c r="B2106" s="3" t="s">
        <v>9609</v>
      </c>
      <c r="C2106" s="2" t="s">
        <v>8219</v>
      </c>
      <c r="D2106" s="2" t="s">
        <v>614</v>
      </c>
      <c r="E2106" s="2" t="s">
        <v>177</v>
      </c>
      <c r="F2106" s="3" t="s">
        <v>809</v>
      </c>
      <c r="H2106" s="8"/>
      <c r="I2106" s="8"/>
      <c r="L2106" s="32" t="s">
        <v>7278</v>
      </c>
      <c r="M2106" s="8"/>
      <c r="O2106" s="8"/>
      <c r="P2106" s="8"/>
      <c r="Q2106" s="16"/>
      <c r="S2106" s="8"/>
      <c r="V2106" s="18" t="s">
        <v>8991</v>
      </c>
      <c r="X2106" s="8"/>
      <c r="Y2106" s="22"/>
      <c r="AC2106" s="8">
        <f t="shared" si="394"/>
        <v>1</v>
      </c>
      <c r="AD2106" s="8">
        <f t="shared" si="391"/>
        <v>0</v>
      </c>
      <c r="AE2106" s="8">
        <f t="shared" si="392"/>
        <v>0</v>
      </c>
      <c r="AF2106" s="8">
        <f t="shared" si="388"/>
        <v>0</v>
      </c>
      <c r="AG2106" s="3">
        <f t="shared" si="395"/>
        <v>1</v>
      </c>
    </row>
    <row r="2107" spans="1:33">
      <c r="A2107" s="3" t="s">
        <v>9601</v>
      </c>
      <c r="B2107" s="3" t="s">
        <v>9609</v>
      </c>
      <c r="C2107" s="2" t="s">
        <v>8219</v>
      </c>
      <c r="D2107" s="2" t="s">
        <v>5115</v>
      </c>
      <c r="E2107" s="2" t="s">
        <v>4789</v>
      </c>
      <c r="F2107" s="3" t="s">
        <v>1489</v>
      </c>
      <c r="G2107" s="8" t="s">
        <v>7823</v>
      </c>
      <c r="H2107" s="8"/>
      <c r="I2107" s="8" t="s">
        <v>7823</v>
      </c>
      <c r="J2107" s="72" t="s">
        <v>7823</v>
      </c>
      <c r="L2107" s="32" t="s">
        <v>7823</v>
      </c>
      <c r="M2107" s="8"/>
      <c r="O2107" s="8" t="s">
        <v>7823</v>
      </c>
      <c r="P2107" s="8" t="s">
        <v>7823</v>
      </c>
      <c r="Q2107" s="16" t="s">
        <v>7823</v>
      </c>
      <c r="R2107" s="16" t="s">
        <v>7823</v>
      </c>
      <c r="S2107" s="8" t="s">
        <v>7823</v>
      </c>
      <c r="T2107" s="16" t="s">
        <v>7823</v>
      </c>
      <c r="U2107" s="8" t="s">
        <v>7823</v>
      </c>
      <c r="V2107" s="8" t="s">
        <v>7823</v>
      </c>
      <c r="X2107" s="8"/>
      <c r="Y2107" s="22"/>
      <c r="AC2107" s="8">
        <f t="shared" si="394"/>
        <v>12</v>
      </c>
      <c r="AD2107" s="8">
        <f t="shared" si="391"/>
        <v>0</v>
      </c>
      <c r="AE2107" s="8">
        <f t="shared" si="392"/>
        <v>0</v>
      </c>
      <c r="AF2107" s="8">
        <f t="shared" si="388"/>
        <v>0</v>
      </c>
      <c r="AG2107" s="3">
        <f t="shared" si="395"/>
        <v>12</v>
      </c>
    </row>
    <row r="2108" spans="1:33">
      <c r="A2108" s="3" t="s">
        <v>9601</v>
      </c>
      <c r="B2108" s="3" t="s">
        <v>9609</v>
      </c>
      <c r="C2108" s="2" t="s">
        <v>8219</v>
      </c>
      <c r="D2108" s="2" t="s">
        <v>7108</v>
      </c>
      <c r="E2108" s="2" t="s">
        <v>5614</v>
      </c>
      <c r="F2108" s="3" t="s">
        <v>2510</v>
      </c>
      <c r="G2108" s="8" t="s">
        <v>7823</v>
      </c>
      <c r="H2108" s="8"/>
      <c r="I2108" s="8" t="s">
        <v>7823</v>
      </c>
      <c r="J2108" s="72" t="s">
        <v>7823</v>
      </c>
      <c r="L2108" s="32"/>
      <c r="M2108" s="8"/>
      <c r="O2108" s="8"/>
      <c r="Q2108" s="16" t="s">
        <v>7823</v>
      </c>
      <c r="S2108" s="8"/>
      <c r="U2108" s="8" t="s">
        <v>7823</v>
      </c>
      <c r="V2108" s="8"/>
      <c r="X2108" s="8"/>
      <c r="Y2108" s="22"/>
      <c r="AC2108" s="8">
        <f t="shared" si="385"/>
        <v>5</v>
      </c>
      <c r="AD2108" s="8">
        <f t="shared" si="391"/>
        <v>0</v>
      </c>
      <c r="AE2108" s="8">
        <f t="shared" si="392"/>
        <v>0</v>
      </c>
      <c r="AF2108" s="8">
        <f t="shared" si="388"/>
        <v>0</v>
      </c>
      <c r="AG2108" s="3">
        <f t="shared" si="389"/>
        <v>5</v>
      </c>
    </row>
    <row r="2109" spans="1:33">
      <c r="A2109" s="3" t="s">
        <v>9601</v>
      </c>
      <c r="B2109" s="3" t="s">
        <v>9609</v>
      </c>
      <c r="C2109" s="2" t="s">
        <v>8219</v>
      </c>
      <c r="D2109" s="2" t="s">
        <v>5282</v>
      </c>
      <c r="E2109" s="2" t="s">
        <v>5110</v>
      </c>
      <c r="F2109" s="3" t="s">
        <v>2059</v>
      </c>
      <c r="G2109" s="8" t="s">
        <v>7823</v>
      </c>
      <c r="H2109" s="8"/>
      <c r="I2109" s="8" t="s">
        <v>7823</v>
      </c>
      <c r="L2109" s="32" t="s">
        <v>7823</v>
      </c>
      <c r="M2109" s="8"/>
      <c r="N2109" s="8" t="s">
        <v>7823</v>
      </c>
      <c r="O2109" s="8"/>
      <c r="Q2109" s="16"/>
      <c r="R2109" s="16" t="s">
        <v>7823</v>
      </c>
      <c r="S2109" s="8"/>
      <c r="V2109" s="8" t="s">
        <v>7823</v>
      </c>
      <c r="X2109" s="8"/>
      <c r="Y2109" s="22"/>
      <c r="AC2109" s="8">
        <f t="shared" si="385"/>
        <v>6</v>
      </c>
      <c r="AD2109" s="8">
        <f t="shared" si="391"/>
        <v>0</v>
      </c>
      <c r="AE2109" s="8">
        <f t="shared" si="392"/>
        <v>0</v>
      </c>
      <c r="AF2109" s="8">
        <f t="shared" si="388"/>
        <v>0</v>
      </c>
      <c r="AG2109" s="3">
        <f t="shared" si="389"/>
        <v>6</v>
      </c>
    </row>
    <row r="2110" spans="1:33">
      <c r="A2110" s="3" t="s">
        <v>9601</v>
      </c>
      <c r="B2110" s="3" t="s">
        <v>9609</v>
      </c>
      <c r="C2110" s="2" t="s">
        <v>8219</v>
      </c>
      <c r="D2110" s="2" t="s">
        <v>5111</v>
      </c>
      <c r="E2110" s="2" t="s">
        <v>5112</v>
      </c>
      <c r="F2110" s="3" t="s">
        <v>1482</v>
      </c>
      <c r="H2110" s="8"/>
      <c r="I2110" s="8"/>
      <c r="L2110" s="32"/>
      <c r="M2110" s="8"/>
      <c r="O2110" s="8"/>
      <c r="Q2110" s="16"/>
      <c r="R2110" s="23" t="s">
        <v>8991</v>
      </c>
      <c r="S2110" s="8"/>
      <c r="V2110" s="8"/>
      <c r="X2110" s="8"/>
      <c r="Y2110" s="22"/>
      <c r="AC2110" s="8">
        <f t="shared" si="385"/>
        <v>1</v>
      </c>
      <c r="AD2110" s="8">
        <f t="shared" si="391"/>
        <v>0</v>
      </c>
      <c r="AE2110" s="8">
        <f t="shared" si="392"/>
        <v>0</v>
      </c>
      <c r="AF2110" s="8">
        <f t="shared" si="388"/>
        <v>0</v>
      </c>
      <c r="AG2110" s="3">
        <f t="shared" si="389"/>
        <v>1</v>
      </c>
    </row>
    <row r="2111" spans="1:33">
      <c r="A2111" s="3" t="s">
        <v>9601</v>
      </c>
      <c r="B2111" s="3" t="s">
        <v>9609</v>
      </c>
      <c r="C2111" s="2" t="s">
        <v>8219</v>
      </c>
      <c r="D2111" s="2" t="s">
        <v>5830</v>
      </c>
      <c r="E2111" s="2" t="s">
        <v>5831</v>
      </c>
      <c r="F2111" s="3" t="s">
        <v>1942</v>
      </c>
      <c r="H2111" s="8"/>
      <c r="I2111" s="8"/>
      <c r="L2111" s="32" t="s">
        <v>7823</v>
      </c>
      <c r="M2111" s="8"/>
      <c r="O2111" s="8"/>
      <c r="Q2111" s="16"/>
      <c r="S2111" s="8"/>
      <c r="V2111" s="8" t="s">
        <v>7823</v>
      </c>
      <c r="X2111" s="8"/>
      <c r="Y2111" s="22"/>
      <c r="AC2111" s="8">
        <f t="shared" ref="AC2111:AC2119" si="396">COUNTIF(G2111:Y2111,"X")+COUNTIF(G2111:Y2111, "X(e)")</f>
        <v>2</v>
      </c>
      <c r="AD2111" s="8">
        <f t="shared" si="391"/>
        <v>0</v>
      </c>
      <c r="AE2111" s="8">
        <f t="shared" si="392"/>
        <v>0</v>
      </c>
      <c r="AF2111" s="8">
        <f t="shared" si="388"/>
        <v>0</v>
      </c>
      <c r="AG2111" s="3">
        <f t="shared" ref="AG2111:AG2119" si="397">SUM(AC2111:AF2111)</f>
        <v>2</v>
      </c>
    </row>
    <row r="2112" spans="1:33">
      <c r="A2112" s="3" t="s">
        <v>9601</v>
      </c>
      <c r="B2112" s="3" t="s">
        <v>9609</v>
      </c>
      <c r="C2112" s="2" t="s">
        <v>8219</v>
      </c>
      <c r="D2112" s="2" t="s">
        <v>5996</v>
      </c>
      <c r="E2112" s="2" t="s">
        <v>6167</v>
      </c>
      <c r="F2112" s="3" t="s">
        <v>1351</v>
      </c>
      <c r="H2112" s="8"/>
      <c r="I2112" s="8"/>
      <c r="J2112" s="72" t="s">
        <v>7823</v>
      </c>
      <c r="L2112" s="32"/>
      <c r="M2112" s="8"/>
      <c r="O2112" s="8"/>
      <c r="P2112" s="8" t="s">
        <v>7823</v>
      </c>
      <c r="Q2112" s="16"/>
      <c r="S2112" s="8"/>
      <c r="V2112" s="8"/>
      <c r="X2112" s="8"/>
      <c r="Y2112" s="22"/>
      <c r="AC2112" s="8">
        <f t="shared" si="396"/>
        <v>2</v>
      </c>
      <c r="AD2112" s="8">
        <f t="shared" si="391"/>
        <v>0</v>
      </c>
      <c r="AE2112" s="8">
        <f t="shared" si="392"/>
        <v>0</v>
      </c>
      <c r="AF2112" s="8">
        <f t="shared" si="388"/>
        <v>0</v>
      </c>
      <c r="AG2112" s="3">
        <f t="shared" si="397"/>
        <v>2</v>
      </c>
    </row>
    <row r="2113" spans="1:33">
      <c r="A2113" s="3" t="s">
        <v>9601</v>
      </c>
      <c r="B2113" s="3" t="s">
        <v>9609</v>
      </c>
      <c r="C2113" s="2" t="s">
        <v>8219</v>
      </c>
      <c r="D2113" s="2" t="s">
        <v>5300</v>
      </c>
      <c r="E2113" s="2" t="s">
        <v>5129</v>
      </c>
      <c r="F2113" s="3" t="s">
        <v>1330</v>
      </c>
      <c r="H2113" s="8"/>
      <c r="I2113" s="8"/>
      <c r="L2113" s="32"/>
      <c r="M2113" s="8"/>
      <c r="N2113" s="8" t="s">
        <v>7823</v>
      </c>
      <c r="O2113" s="8"/>
      <c r="Q2113" s="16"/>
      <c r="R2113" s="16" t="s">
        <v>7823</v>
      </c>
      <c r="S2113" s="8"/>
      <c r="V2113" s="8"/>
      <c r="X2113" s="8"/>
      <c r="Y2113" s="22"/>
      <c r="AC2113" s="8">
        <f t="shared" si="396"/>
        <v>2</v>
      </c>
      <c r="AD2113" s="8">
        <f t="shared" si="391"/>
        <v>0</v>
      </c>
      <c r="AE2113" s="8">
        <f t="shared" si="392"/>
        <v>0</v>
      </c>
      <c r="AF2113" s="8">
        <f t="shared" si="388"/>
        <v>0</v>
      </c>
      <c r="AG2113" s="3">
        <f t="shared" si="397"/>
        <v>2</v>
      </c>
    </row>
    <row r="2114" spans="1:33">
      <c r="A2114" s="3" t="s">
        <v>9601</v>
      </c>
      <c r="B2114" s="3" t="s">
        <v>9609</v>
      </c>
      <c r="C2114" s="2" t="s">
        <v>8219</v>
      </c>
      <c r="D2114" s="2" t="s">
        <v>4961</v>
      </c>
      <c r="E2114" s="2" t="s">
        <v>5293</v>
      </c>
      <c r="F2114" s="3" t="s">
        <v>1042</v>
      </c>
      <c r="H2114" s="8"/>
      <c r="I2114" s="8"/>
      <c r="L2114" s="33" t="s">
        <v>8991</v>
      </c>
      <c r="M2114" s="8"/>
      <c r="O2114" s="8"/>
      <c r="Q2114" s="16"/>
      <c r="S2114" s="8"/>
      <c r="V2114" s="8"/>
      <c r="X2114" s="8"/>
      <c r="Y2114" s="22"/>
      <c r="AC2114" s="8">
        <f t="shared" si="396"/>
        <v>1</v>
      </c>
      <c r="AD2114" s="8">
        <f t="shared" si="391"/>
        <v>0</v>
      </c>
      <c r="AE2114" s="8">
        <f t="shared" si="392"/>
        <v>0</v>
      </c>
      <c r="AF2114" s="8">
        <f t="shared" si="388"/>
        <v>0</v>
      </c>
      <c r="AG2114" s="3">
        <f t="shared" si="397"/>
        <v>1</v>
      </c>
    </row>
    <row r="2115" spans="1:33">
      <c r="A2115" s="3" t="s">
        <v>9601</v>
      </c>
      <c r="B2115" s="3" t="s">
        <v>9609</v>
      </c>
      <c r="C2115" s="2" t="s">
        <v>8219</v>
      </c>
      <c r="D2115" s="2" t="s">
        <v>4955</v>
      </c>
      <c r="E2115" s="2" t="s">
        <v>5460</v>
      </c>
      <c r="F2115" s="3" t="s">
        <v>1329</v>
      </c>
      <c r="H2115" s="8"/>
      <c r="I2115" s="8"/>
      <c r="L2115" s="32" t="s">
        <v>7823</v>
      </c>
      <c r="M2115" s="8"/>
      <c r="N2115" s="8" t="s">
        <v>7823</v>
      </c>
      <c r="O2115" s="8"/>
      <c r="Q2115" s="16"/>
      <c r="R2115" s="16" t="s">
        <v>7823</v>
      </c>
      <c r="S2115" s="8"/>
      <c r="V2115" s="8" t="s">
        <v>7823</v>
      </c>
      <c r="X2115" s="8"/>
      <c r="Y2115" s="22"/>
      <c r="AC2115" s="8">
        <f t="shared" si="396"/>
        <v>4</v>
      </c>
      <c r="AD2115" s="8">
        <f t="shared" si="391"/>
        <v>0</v>
      </c>
      <c r="AE2115" s="8">
        <f t="shared" si="392"/>
        <v>0</v>
      </c>
      <c r="AF2115" s="8">
        <f t="shared" si="388"/>
        <v>0</v>
      </c>
      <c r="AG2115" s="3">
        <f t="shared" si="397"/>
        <v>4</v>
      </c>
    </row>
    <row r="2116" spans="1:33">
      <c r="A2116" s="3" t="s">
        <v>9601</v>
      </c>
      <c r="B2116" s="3" t="s">
        <v>9609</v>
      </c>
      <c r="C2116" s="2" t="s">
        <v>8219</v>
      </c>
      <c r="D2116" s="2" t="s">
        <v>6263</v>
      </c>
      <c r="E2116" s="2" t="s">
        <v>4960</v>
      </c>
      <c r="F2116" s="3" t="s">
        <v>1790</v>
      </c>
      <c r="H2116" s="8"/>
      <c r="I2116" s="8"/>
      <c r="L2116" s="32"/>
      <c r="M2116" s="8"/>
      <c r="O2116" s="8"/>
      <c r="Q2116" s="16"/>
      <c r="S2116" s="8"/>
      <c r="V2116" s="18" t="s">
        <v>8991</v>
      </c>
      <c r="X2116" s="8"/>
      <c r="Y2116" s="22"/>
      <c r="AC2116" s="8">
        <f t="shared" si="396"/>
        <v>1</v>
      </c>
      <c r="AD2116" s="8">
        <f t="shared" si="391"/>
        <v>0</v>
      </c>
      <c r="AE2116" s="8">
        <f t="shared" si="392"/>
        <v>0</v>
      </c>
      <c r="AF2116" s="8">
        <f t="shared" si="388"/>
        <v>0</v>
      </c>
      <c r="AG2116" s="3">
        <f t="shared" si="397"/>
        <v>1</v>
      </c>
    </row>
    <row r="2117" spans="1:33">
      <c r="A2117" s="3" t="s">
        <v>9601</v>
      </c>
      <c r="B2117" s="3" t="s">
        <v>9609</v>
      </c>
      <c r="C2117" s="2" t="s">
        <v>8219</v>
      </c>
      <c r="D2117" s="2" t="s">
        <v>5657</v>
      </c>
      <c r="E2117" s="2" t="s">
        <v>5987</v>
      </c>
      <c r="F2117" s="3" t="s">
        <v>1649</v>
      </c>
      <c r="H2117" s="8"/>
      <c r="I2117" s="8"/>
      <c r="L2117" s="32" t="s">
        <v>7823</v>
      </c>
      <c r="M2117" s="8"/>
      <c r="O2117" s="8"/>
      <c r="Q2117" s="16"/>
      <c r="S2117" s="8"/>
      <c r="T2117" s="16" t="s">
        <v>7823</v>
      </c>
      <c r="V2117" s="8" t="s">
        <v>7823</v>
      </c>
      <c r="X2117" s="8"/>
      <c r="Y2117" s="22"/>
      <c r="AC2117" s="8">
        <f t="shared" si="396"/>
        <v>3</v>
      </c>
      <c r="AD2117" s="8">
        <f t="shared" si="391"/>
        <v>0</v>
      </c>
      <c r="AE2117" s="8">
        <f t="shared" si="392"/>
        <v>0</v>
      </c>
      <c r="AF2117" s="8">
        <f t="shared" si="388"/>
        <v>0</v>
      </c>
      <c r="AG2117" s="3">
        <f t="shared" si="397"/>
        <v>3</v>
      </c>
    </row>
    <row r="2118" spans="1:33">
      <c r="A2118" s="3" t="s">
        <v>9601</v>
      </c>
      <c r="B2118" s="3" t="s">
        <v>9609</v>
      </c>
      <c r="C2118" s="2" t="s">
        <v>8219</v>
      </c>
      <c r="D2118" s="2" t="s">
        <v>4632</v>
      </c>
      <c r="E2118" s="2" t="s">
        <v>4958</v>
      </c>
      <c r="F2118" s="3" t="s">
        <v>1346</v>
      </c>
      <c r="H2118" s="8"/>
      <c r="I2118" s="8" t="s">
        <v>7823</v>
      </c>
      <c r="J2118" s="72" t="s">
        <v>7823</v>
      </c>
      <c r="L2118" s="32" t="s">
        <v>7823</v>
      </c>
      <c r="M2118" s="8"/>
      <c r="N2118" s="8" t="s">
        <v>7823</v>
      </c>
      <c r="O2118" s="8"/>
      <c r="P2118" s="8" t="s">
        <v>7823</v>
      </c>
      <c r="Q2118" s="16"/>
      <c r="R2118" s="16" t="s">
        <v>7823</v>
      </c>
      <c r="S2118" s="8" t="s">
        <v>7823</v>
      </c>
      <c r="V2118" s="8" t="s">
        <v>7823</v>
      </c>
      <c r="X2118" s="8"/>
      <c r="Y2118" s="22"/>
      <c r="AC2118" s="8">
        <f t="shared" si="396"/>
        <v>8</v>
      </c>
      <c r="AD2118" s="8">
        <f t="shared" si="391"/>
        <v>0</v>
      </c>
      <c r="AE2118" s="8">
        <f t="shared" si="392"/>
        <v>0</v>
      </c>
      <c r="AF2118" s="8">
        <f t="shared" si="388"/>
        <v>0</v>
      </c>
      <c r="AG2118" s="3">
        <f t="shared" si="397"/>
        <v>8</v>
      </c>
    </row>
    <row r="2119" spans="1:33">
      <c r="A2119" s="3" t="s">
        <v>9601</v>
      </c>
      <c r="B2119" s="3" t="s">
        <v>9609</v>
      </c>
      <c r="C2119" s="2" t="s">
        <v>8219</v>
      </c>
      <c r="D2119" s="2" t="s">
        <v>6902</v>
      </c>
      <c r="E2119" s="2" t="s">
        <v>4959</v>
      </c>
      <c r="F2119" s="3" t="s">
        <v>1193</v>
      </c>
      <c r="H2119" s="8"/>
      <c r="I2119" s="8" t="s">
        <v>7823</v>
      </c>
      <c r="J2119" s="72" t="s">
        <v>7823</v>
      </c>
      <c r="L2119" s="32" t="s">
        <v>7823</v>
      </c>
      <c r="M2119" s="8"/>
      <c r="N2119" s="8" t="s">
        <v>7823</v>
      </c>
      <c r="O2119" s="8"/>
      <c r="Q2119" s="16"/>
      <c r="R2119" s="16" t="s">
        <v>7823</v>
      </c>
      <c r="S2119" s="8"/>
      <c r="V2119" s="8"/>
      <c r="X2119" s="8"/>
      <c r="Y2119" s="22"/>
      <c r="AC2119" s="8">
        <f t="shared" si="396"/>
        <v>5</v>
      </c>
      <c r="AD2119" s="8">
        <f t="shared" si="391"/>
        <v>0</v>
      </c>
      <c r="AE2119" s="8">
        <f t="shared" si="392"/>
        <v>0</v>
      </c>
      <c r="AF2119" s="8">
        <f t="shared" si="388"/>
        <v>0</v>
      </c>
      <c r="AG2119" s="3">
        <f t="shared" si="397"/>
        <v>5</v>
      </c>
    </row>
    <row r="2120" spans="1:33">
      <c r="A2120" s="3" t="s">
        <v>9601</v>
      </c>
      <c r="B2120" s="3" t="s">
        <v>9613</v>
      </c>
      <c r="C2120" s="2" t="s">
        <v>8470</v>
      </c>
      <c r="D2120" s="2" t="s">
        <v>3986</v>
      </c>
      <c r="E2120" s="2" t="s">
        <v>3814</v>
      </c>
      <c r="F2120" s="3" t="s">
        <v>460</v>
      </c>
      <c r="H2120" s="8"/>
      <c r="I2120" s="8" t="s">
        <v>7823</v>
      </c>
      <c r="J2120" s="72" t="s">
        <v>7823</v>
      </c>
      <c r="L2120" s="32" t="s">
        <v>7823</v>
      </c>
      <c r="M2120" s="8"/>
      <c r="N2120" s="8" t="s">
        <v>7823</v>
      </c>
      <c r="O2120" s="8"/>
      <c r="Q2120" s="16"/>
      <c r="R2120" s="16" t="s">
        <v>7823</v>
      </c>
      <c r="S2120" s="8"/>
      <c r="V2120" s="8" t="s">
        <v>7823</v>
      </c>
      <c r="X2120" s="8"/>
      <c r="Y2120" s="22"/>
      <c r="AC2120" s="8">
        <f t="shared" ref="AC2120:AC2126" si="398">COUNTIF(G2120:Y2120,"X")+COUNTIF(G2120:Y2120, "X(e)")</f>
        <v>6</v>
      </c>
      <c r="AD2120" s="8">
        <f t="shared" ref="AD2120:AD2126" si="399">COUNTIF(G2120:Y2120,"NB")</f>
        <v>0</v>
      </c>
      <c r="AE2120" s="8">
        <f t="shared" ref="AE2120:AE2126" si="400">COUNTIF(G2120:Y2120,"V")</f>
        <v>0</v>
      </c>
      <c r="AF2120" s="8">
        <f t="shared" ref="AF2120:AF2151" si="401">COUNTIF(G2120:Z2120,"IN")</f>
        <v>0</v>
      </c>
      <c r="AG2120" s="3">
        <f t="shared" ref="AG2120:AG2126" si="402">SUM(AC2120:AF2120)</f>
        <v>6</v>
      </c>
    </row>
    <row r="2121" spans="1:33">
      <c r="A2121" s="3" t="s">
        <v>9601</v>
      </c>
      <c r="B2121" s="3" t="s">
        <v>9613</v>
      </c>
      <c r="C2121" s="2" t="s">
        <v>8470</v>
      </c>
      <c r="D2121" s="2" t="s">
        <v>8081</v>
      </c>
      <c r="E2121" s="2" t="s">
        <v>3806</v>
      </c>
      <c r="F2121" s="3" t="s">
        <v>326</v>
      </c>
      <c r="H2121" s="8"/>
      <c r="I2121" s="8"/>
      <c r="J2121" s="72" t="s">
        <v>7823</v>
      </c>
      <c r="L2121" s="32"/>
      <c r="M2121" s="8"/>
      <c r="O2121" s="8" t="s">
        <v>7823</v>
      </c>
      <c r="P2121" s="8" t="s">
        <v>7823</v>
      </c>
      <c r="Q2121" s="16"/>
      <c r="S2121" s="8" t="s">
        <v>7823</v>
      </c>
      <c r="V2121" s="8" t="s">
        <v>7823</v>
      </c>
      <c r="X2121" s="8"/>
      <c r="Y2121" s="22"/>
      <c r="AC2121" s="8">
        <f t="shared" si="398"/>
        <v>5</v>
      </c>
      <c r="AD2121" s="8">
        <f t="shared" si="399"/>
        <v>0</v>
      </c>
      <c r="AE2121" s="8">
        <f t="shared" si="400"/>
        <v>0</v>
      </c>
      <c r="AF2121" s="8">
        <f t="shared" si="401"/>
        <v>0</v>
      </c>
      <c r="AG2121" s="3">
        <f t="shared" si="402"/>
        <v>5</v>
      </c>
    </row>
    <row r="2122" spans="1:33">
      <c r="A2122" s="3" t="s">
        <v>9601</v>
      </c>
      <c r="B2122" s="3" t="s">
        <v>9613</v>
      </c>
      <c r="C2122" s="2" t="s">
        <v>8614</v>
      </c>
      <c r="D2122" s="2" t="s">
        <v>4930</v>
      </c>
      <c r="E2122" s="2" t="s">
        <v>3972</v>
      </c>
      <c r="F2122" s="3" t="s">
        <v>321</v>
      </c>
      <c r="H2122" s="8"/>
      <c r="I2122" s="8" t="s">
        <v>7823</v>
      </c>
      <c r="J2122" s="72" t="s">
        <v>7823</v>
      </c>
      <c r="L2122" s="32"/>
      <c r="M2122" s="8"/>
      <c r="O2122" s="8"/>
      <c r="P2122" s="8" t="s">
        <v>7823</v>
      </c>
      <c r="Q2122" s="16"/>
      <c r="S2122" s="8" t="s">
        <v>7823</v>
      </c>
      <c r="V2122" s="8"/>
      <c r="X2122" s="8"/>
      <c r="Y2122" s="22"/>
      <c r="AC2122" s="8">
        <f t="shared" si="398"/>
        <v>4</v>
      </c>
      <c r="AD2122" s="8">
        <f t="shared" si="399"/>
        <v>0</v>
      </c>
      <c r="AE2122" s="8">
        <f t="shared" si="400"/>
        <v>0</v>
      </c>
      <c r="AF2122" s="8">
        <f t="shared" si="401"/>
        <v>0</v>
      </c>
      <c r="AG2122" s="3">
        <f t="shared" si="402"/>
        <v>4</v>
      </c>
    </row>
    <row r="2123" spans="1:33">
      <c r="A2123" s="3" t="s">
        <v>9601</v>
      </c>
      <c r="B2123" s="3" t="s">
        <v>9613</v>
      </c>
      <c r="C2123" s="2" t="s">
        <v>8614</v>
      </c>
      <c r="D2123" s="2" t="s">
        <v>5092</v>
      </c>
      <c r="E2123" s="2" t="s">
        <v>3973</v>
      </c>
      <c r="F2123" s="3" t="s">
        <v>969</v>
      </c>
      <c r="H2123" s="8"/>
      <c r="I2123" s="8"/>
      <c r="J2123" s="72" t="s">
        <v>7823</v>
      </c>
      <c r="L2123" s="32" t="s">
        <v>7823</v>
      </c>
      <c r="M2123" s="8"/>
      <c r="O2123" s="8" t="s">
        <v>7277</v>
      </c>
      <c r="P2123" s="8" t="s">
        <v>7823</v>
      </c>
      <c r="Q2123" s="16"/>
      <c r="R2123" s="16" t="s">
        <v>7823</v>
      </c>
      <c r="S2123" s="8" t="s">
        <v>7823</v>
      </c>
      <c r="V2123" s="8" t="s">
        <v>7823</v>
      </c>
      <c r="X2123" s="8"/>
      <c r="Y2123" s="22"/>
      <c r="AC2123" s="8">
        <f t="shared" si="398"/>
        <v>6</v>
      </c>
      <c r="AD2123" s="8">
        <f t="shared" si="399"/>
        <v>0</v>
      </c>
      <c r="AE2123" s="8">
        <f t="shared" si="400"/>
        <v>1</v>
      </c>
      <c r="AF2123" s="8">
        <f t="shared" si="401"/>
        <v>0</v>
      </c>
      <c r="AG2123" s="3">
        <f t="shared" si="402"/>
        <v>7</v>
      </c>
    </row>
    <row r="2124" spans="1:33">
      <c r="A2124" s="3" t="s">
        <v>9601</v>
      </c>
      <c r="B2124" s="3" t="s">
        <v>9613</v>
      </c>
      <c r="C2124" s="2" t="s">
        <v>8614</v>
      </c>
      <c r="D2124" s="2" t="s">
        <v>7714</v>
      </c>
      <c r="E2124" s="2" t="s">
        <v>4137</v>
      </c>
      <c r="F2124" s="3" t="s">
        <v>840</v>
      </c>
      <c r="H2124" s="8"/>
      <c r="I2124" s="8"/>
      <c r="J2124" s="73" t="s">
        <v>8991</v>
      </c>
      <c r="L2124" s="32"/>
      <c r="M2124" s="8"/>
      <c r="O2124" s="8"/>
      <c r="Q2124" s="16"/>
      <c r="S2124" s="8"/>
      <c r="V2124" s="8"/>
      <c r="X2124" s="8"/>
      <c r="Y2124" s="22"/>
      <c r="AC2124" s="8">
        <f t="shared" si="398"/>
        <v>1</v>
      </c>
      <c r="AD2124" s="8">
        <f t="shared" si="399"/>
        <v>0</v>
      </c>
      <c r="AE2124" s="8">
        <f t="shared" si="400"/>
        <v>0</v>
      </c>
      <c r="AF2124" s="8">
        <f t="shared" si="401"/>
        <v>0</v>
      </c>
      <c r="AG2124" s="3">
        <f t="shared" si="402"/>
        <v>1</v>
      </c>
    </row>
    <row r="2125" spans="1:33">
      <c r="A2125" s="3" t="s">
        <v>9601</v>
      </c>
      <c r="B2125" s="3" t="s">
        <v>9613</v>
      </c>
      <c r="C2125" s="2" t="s">
        <v>8614</v>
      </c>
      <c r="D2125" s="2" t="s">
        <v>4153</v>
      </c>
      <c r="E2125" s="2" t="s">
        <v>3982</v>
      </c>
      <c r="F2125" s="3" t="s">
        <v>317</v>
      </c>
      <c r="H2125" s="8"/>
      <c r="I2125" s="8"/>
      <c r="J2125" s="73" t="s">
        <v>8991</v>
      </c>
      <c r="L2125" s="32"/>
      <c r="M2125" s="8"/>
      <c r="O2125" s="8"/>
      <c r="Q2125" s="16"/>
      <c r="S2125" s="8"/>
      <c r="V2125" s="8"/>
      <c r="X2125" s="8"/>
      <c r="Y2125" s="22"/>
      <c r="AC2125" s="8">
        <f t="shared" si="398"/>
        <v>1</v>
      </c>
      <c r="AD2125" s="8">
        <f t="shared" si="399"/>
        <v>0</v>
      </c>
      <c r="AE2125" s="8">
        <f t="shared" si="400"/>
        <v>0</v>
      </c>
      <c r="AF2125" s="8">
        <f t="shared" si="401"/>
        <v>0</v>
      </c>
      <c r="AG2125" s="3">
        <f t="shared" si="402"/>
        <v>1</v>
      </c>
    </row>
    <row r="2126" spans="1:33">
      <c r="A2126" s="3" t="s">
        <v>9601</v>
      </c>
      <c r="B2126" s="3" t="s">
        <v>9613</v>
      </c>
      <c r="C2126" s="2" t="s">
        <v>8614</v>
      </c>
      <c r="D2126" s="2" t="s">
        <v>3818</v>
      </c>
      <c r="E2126" s="2" t="s">
        <v>3985</v>
      </c>
      <c r="F2126" s="3" t="s">
        <v>560</v>
      </c>
      <c r="H2126" s="8"/>
      <c r="I2126" s="8" t="s">
        <v>7823</v>
      </c>
      <c r="J2126" s="72" t="s">
        <v>7823</v>
      </c>
      <c r="L2126" s="32"/>
      <c r="M2126" s="8"/>
      <c r="O2126" s="8"/>
      <c r="Q2126" s="16"/>
      <c r="R2126" s="16" t="s">
        <v>7823</v>
      </c>
      <c r="S2126" s="8"/>
      <c r="V2126" s="8"/>
      <c r="X2126" s="8"/>
      <c r="Y2126" s="22"/>
      <c r="AC2126" s="8">
        <f t="shared" si="398"/>
        <v>3</v>
      </c>
      <c r="AD2126" s="8">
        <f t="shared" si="399"/>
        <v>0</v>
      </c>
      <c r="AE2126" s="8">
        <f t="shared" si="400"/>
        <v>0</v>
      </c>
      <c r="AF2126" s="8">
        <f t="shared" si="401"/>
        <v>0</v>
      </c>
      <c r="AG2126" s="3">
        <f t="shared" si="402"/>
        <v>3</v>
      </c>
    </row>
    <row r="2127" spans="1:33">
      <c r="A2127" s="3" t="s">
        <v>9601</v>
      </c>
      <c r="B2127" s="3" t="s">
        <v>9613</v>
      </c>
      <c r="C2127" s="2" t="s">
        <v>9680</v>
      </c>
      <c r="D2127" s="2" t="s">
        <v>4826</v>
      </c>
      <c r="E2127" s="2" t="s">
        <v>9691</v>
      </c>
      <c r="F2127" s="3" t="s">
        <v>736</v>
      </c>
      <c r="H2127" s="8"/>
      <c r="I2127" s="8"/>
      <c r="L2127" s="32" t="s">
        <v>7823</v>
      </c>
      <c r="M2127" s="8"/>
      <c r="N2127" s="8" t="s">
        <v>7823</v>
      </c>
      <c r="O2127" s="8"/>
      <c r="Q2127" s="16"/>
      <c r="S2127" s="8"/>
      <c r="V2127" s="8"/>
      <c r="X2127" s="8"/>
      <c r="Y2127" s="22"/>
      <c r="AC2127" s="8">
        <f t="shared" ref="AC2127:AC2134" si="403">COUNTIF(G2127:Y2127,"X")+COUNTIF(G2127:Y2127, "X(e)")</f>
        <v>2</v>
      </c>
      <c r="AD2127" s="8">
        <f t="shared" ref="AD2127:AD2134" si="404">COUNTIF(G2127:Y2127,"NB")</f>
        <v>0</v>
      </c>
      <c r="AE2127" s="8">
        <f t="shared" ref="AE2127:AE2134" si="405">COUNTIF(G2127:Y2127,"V")</f>
        <v>0</v>
      </c>
      <c r="AF2127" s="8">
        <f t="shared" si="401"/>
        <v>0</v>
      </c>
      <c r="AG2127" s="3">
        <f t="shared" ref="AG2127:AG2134" si="406">SUM(AC2127:AF2127)</f>
        <v>2</v>
      </c>
    </row>
    <row r="2128" spans="1:33">
      <c r="A2128" s="3" t="s">
        <v>9601</v>
      </c>
      <c r="B2128" s="3" t="s">
        <v>9613</v>
      </c>
      <c r="C2128" s="2" t="s">
        <v>9680</v>
      </c>
      <c r="D2128" s="2" t="s">
        <v>5694</v>
      </c>
      <c r="E2128" s="2" t="s">
        <v>9692</v>
      </c>
      <c r="F2128" s="3" t="s">
        <v>1740</v>
      </c>
      <c r="H2128" s="8"/>
      <c r="I2128" s="8" t="s">
        <v>7823</v>
      </c>
      <c r="L2128" s="32"/>
      <c r="M2128" s="8"/>
      <c r="N2128" s="8" t="s">
        <v>7823</v>
      </c>
      <c r="O2128" s="8"/>
      <c r="Q2128" s="16"/>
      <c r="R2128" s="16" t="s">
        <v>7823</v>
      </c>
      <c r="S2128" s="8"/>
      <c r="V2128" s="8"/>
      <c r="X2128" s="8"/>
      <c r="Y2128" s="22"/>
      <c r="AC2128" s="8">
        <f t="shared" si="403"/>
        <v>3</v>
      </c>
      <c r="AD2128" s="8">
        <f t="shared" si="404"/>
        <v>0</v>
      </c>
      <c r="AE2128" s="8">
        <f t="shared" si="405"/>
        <v>0</v>
      </c>
      <c r="AF2128" s="8">
        <f t="shared" si="401"/>
        <v>0</v>
      </c>
      <c r="AG2128" s="3">
        <f t="shared" si="406"/>
        <v>3</v>
      </c>
    </row>
    <row r="2129" spans="1:33">
      <c r="A2129" s="3" t="s">
        <v>9601</v>
      </c>
      <c r="B2129" s="3" t="s">
        <v>9613</v>
      </c>
      <c r="C2129" s="2" t="s">
        <v>8883</v>
      </c>
      <c r="D2129" s="2" t="s">
        <v>4830</v>
      </c>
      <c r="E2129" s="2" t="s">
        <v>4507</v>
      </c>
      <c r="F2129" s="3" t="s">
        <v>855</v>
      </c>
      <c r="H2129" s="8"/>
      <c r="I2129" s="8"/>
      <c r="J2129" s="73" t="s">
        <v>8991</v>
      </c>
      <c r="L2129" s="32"/>
      <c r="M2129" s="8"/>
      <c r="O2129" s="8"/>
      <c r="Q2129" s="16"/>
      <c r="S2129" s="8"/>
      <c r="V2129" s="8"/>
      <c r="X2129" s="8"/>
      <c r="Y2129" s="22"/>
      <c r="AC2129" s="8">
        <f t="shared" si="403"/>
        <v>1</v>
      </c>
      <c r="AD2129" s="8">
        <f t="shared" si="404"/>
        <v>0</v>
      </c>
      <c r="AE2129" s="8">
        <f t="shared" si="405"/>
        <v>0</v>
      </c>
      <c r="AF2129" s="8">
        <f t="shared" si="401"/>
        <v>0</v>
      </c>
      <c r="AG2129" s="3">
        <f t="shared" si="406"/>
        <v>1</v>
      </c>
    </row>
    <row r="2130" spans="1:33">
      <c r="A2130" s="3" t="s">
        <v>9601</v>
      </c>
      <c r="B2130" s="3" t="s">
        <v>9613</v>
      </c>
      <c r="C2130" s="2" t="s">
        <v>8883</v>
      </c>
      <c r="D2130" s="2" t="s">
        <v>3686</v>
      </c>
      <c r="E2130" s="2" t="s">
        <v>3851</v>
      </c>
      <c r="F2130" s="3" t="s">
        <v>717</v>
      </c>
      <c r="H2130" s="8"/>
      <c r="I2130" s="8" t="s">
        <v>7823</v>
      </c>
      <c r="J2130" s="72" t="s">
        <v>7823</v>
      </c>
      <c r="L2130" s="32"/>
      <c r="M2130" s="8"/>
      <c r="O2130" s="8"/>
      <c r="Q2130" s="16" t="s">
        <v>7823</v>
      </c>
      <c r="S2130" s="8"/>
      <c r="V2130" s="8"/>
      <c r="X2130" s="8"/>
      <c r="Y2130" s="22"/>
      <c r="AC2130" s="8">
        <f t="shared" si="403"/>
        <v>3</v>
      </c>
      <c r="AD2130" s="8">
        <f t="shared" si="404"/>
        <v>0</v>
      </c>
      <c r="AE2130" s="8">
        <f t="shared" si="405"/>
        <v>0</v>
      </c>
      <c r="AF2130" s="8">
        <f t="shared" si="401"/>
        <v>0</v>
      </c>
      <c r="AG2130" s="3">
        <f t="shared" si="406"/>
        <v>3</v>
      </c>
    </row>
    <row r="2131" spans="1:33">
      <c r="A2131" s="3" t="s">
        <v>9601</v>
      </c>
      <c r="B2131" s="3" t="s">
        <v>9613</v>
      </c>
      <c r="C2131" s="2" t="s">
        <v>8778</v>
      </c>
      <c r="D2131" s="2" t="s">
        <v>7135</v>
      </c>
      <c r="E2131" s="2" t="s">
        <v>3679</v>
      </c>
      <c r="F2131" s="3" t="s">
        <v>997</v>
      </c>
      <c r="H2131" s="8"/>
      <c r="I2131" s="8"/>
      <c r="L2131" s="32" t="s">
        <v>7823</v>
      </c>
      <c r="M2131" s="8"/>
      <c r="O2131" s="8"/>
      <c r="Q2131" s="16"/>
      <c r="S2131" s="8"/>
      <c r="V2131" s="8" t="s">
        <v>7823</v>
      </c>
      <c r="X2131" s="8"/>
      <c r="Y2131" s="22"/>
      <c r="AC2131" s="8">
        <f t="shared" si="403"/>
        <v>2</v>
      </c>
      <c r="AD2131" s="8">
        <f t="shared" si="404"/>
        <v>0</v>
      </c>
      <c r="AE2131" s="8">
        <f t="shared" si="405"/>
        <v>0</v>
      </c>
      <c r="AF2131" s="8">
        <f t="shared" si="401"/>
        <v>0</v>
      </c>
      <c r="AG2131" s="3">
        <f t="shared" si="406"/>
        <v>2</v>
      </c>
    </row>
    <row r="2132" spans="1:33">
      <c r="A2132" s="3" t="s">
        <v>9601</v>
      </c>
      <c r="B2132" s="3" t="s">
        <v>9613</v>
      </c>
      <c r="C2132" s="2" t="s">
        <v>8778</v>
      </c>
      <c r="D2132" s="2" t="s">
        <v>4505</v>
      </c>
      <c r="E2132" s="2" t="s">
        <v>4338</v>
      </c>
      <c r="F2132" s="3" t="s">
        <v>998</v>
      </c>
      <c r="H2132" s="8"/>
      <c r="I2132" s="8" t="s">
        <v>7823</v>
      </c>
      <c r="J2132" s="72" t="s">
        <v>7823</v>
      </c>
      <c r="L2132" s="32" t="s">
        <v>7823</v>
      </c>
      <c r="M2132" s="8"/>
      <c r="N2132" s="8" t="s">
        <v>7823</v>
      </c>
      <c r="O2132" s="8" t="s">
        <v>7823</v>
      </c>
      <c r="P2132" s="8" t="s">
        <v>7823</v>
      </c>
      <c r="Q2132" s="16"/>
      <c r="R2132" s="16" t="s">
        <v>7823</v>
      </c>
      <c r="S2132" s="8" t="s">
        <v>7823</v>
      </c>
      <c r="T2132" s="16" t="s">
        <v>7823</v>
      </c>
      <c r="V2132" s="8" t="s">
        <v>7823</v>
      </c>
      <c r="X2132" s="8"/>
      <c r="Y2132" s="22"/>
      <c r="AC2132" s="8">
        <f t="shared" si="403"/>
        <v>10</v>
      </c>
      <c r="AD2132" s="8">
        <f t="shared" si="404"/>
        <v>0</v>
      </c>
      <c r="AE2132" s="8">
        <f t="shared" si="405"/>
        <v>0</v>
      </c>
      <c r="AF2132" s="8">
        <f t="shared" si="401"/>
        <v>0</v>
      </c>
      <c r="AG2132" s="3">
        <f t="shared" si="406"/>
        <v>10</v>
      </c>
    </row>
    <row r="2133" spans="1:33">
      <c r="A2133" s="3" t="s">
        <v>9601</v>
      </c>
      <c r="B2133" s="3" t="s">
        <v>9613</v>
      </c>
      <c r="C2133" s="2" t="s">
        <v>8778</v>
      </c>
      <c r="D2133" s="2" t="s">
        <v>4502</v>
      </c>
      <c r="E2133" s="2" t="s">
        <v>4656</v>
      </c>
      <c r="F2133" s="3" t="s">
        <v>600</v>
      </c>
      <c r="G2133" s="8" t="s">
        <v>7823</v>
      </c>
      <c r="H2133" s="8"/>
      <c r="I2133" s="8" t="s">
        <v>7823</v>
      </c>
      <c r="L2133" s="32"/>
      <c r="M2133" s="8"/>
      <c r="O2133" s="8"/>
      <c r="Q2133" s="16"/>
      <c r="R2133" s="16" t="s">
        <v>7823</v>
      </c>
      <c r="S2133" s="8"/>
      <c r="V2133" s="8"/>
      <c r="X2133" s="8"/>
      <c r="Y2133" s="22"/>
      <c r="AC2133" s="8">
        <f t="shared" si="403"/>
        <v>3</v>
      </c>
      <c r="AD2133" s="8">
        <f t="shared" si="404"/>
        <v>0</v>
      </c>
      <c r="AE2133" s="8">
        <f t="shared" si="405"/>
        <v>0</v>
      </c>
      <c r="AF2133" s="8">
        <f t="shared" si="401"/>
        <v>0</v>
      </c>
      <c r="AG2133" s="3">
        <f t="shared" si="406"/>
        <v>3</v>
      </c>
    </row>
    <row r="2134" spans="1:33">
      <c r="A2134" s="3" t="s">
        <v>9601</v>
      </c>
      <c r="B2134" s="3" t="s">
        <v>9613</v>
      </c>
      <c r="C2134" s="2" t="s">
        <v>8778</v>
      </c>
      <c r="D2134" s="2" t="s">
        <v>6177</v>
      </c>
      <c r="E2134" s="2" t="s">
        <v>4670</v>
      </c>
      <c r="F2134" s="3" t="s">
        <v>1440</v>
      </c>
      <c r="G2134" s="8" t="s">
        <v>7823</v>
      </c>
      <c r="H2134" s="8"/>
      <c r="I2134" s="8"/>
      <c r="J2134" s="72" t="s">
        <v>7823</v>
      </c>
      <c r="L2134" s="32"/>
      <c r="M2134" s="8"/>
      <c r="O2134" s="8"/>
      <c r="Q2134" s="16" t="s">
        <v>7823</v>
      </c>
      <c r="S2134" s="8"/>
      <c r="V2134" s="8"/>
      <c r="X2134" s="8"/>
      <c r="Y2134" s="22"/>
      <c r="AC2134" s="8">
        <f t="shared" si="403"/>
        <v>3</v>
      </c>
      <c r="AD2134" s="8">
        <f t="shared" si="404"/>
        <v>0</v>
      </c>
      <c r="AE2134" s="8">
        <f t="shared" si="405"/>
        <v>0</v>
      </c>
      <c r="AF2134" s="8">
        <f t="shared" si="401"/>
        <v>0</v>
      </c>
      <c r="AG2134" s="3">
        <f t="shared" si="406"/>
        <v>3</v>
      </c>
    </row>
    <row r="2135" spans="1:33">
      <c r="A2135" s="3" t="s">
        <v>9601</v>
      </c>
      <c r="B2135" s="3" t="s">
        <v>9613</v>
      </c>
      <c r="C2135" s="2" t="s">
        <v>9234</v>
      </c>
      <c r="D2135" s="2" t="s">
        <v>8144</v>
      </c>
      <c r="E2135" s="2" t="s">
        <v>4131</v>
      </c>
      <c r="F2135" s="3" t="s">
        <v>323</v>
      </c>
      <c r="H2135" s="8"/>
      <c r="I2135" s="8"/>
      <c r="J2135" s="73" t="s">
        <v>8991</v>
      </c>
      <c r="L2135" s="32"/>
      <c r="M2135" s="8"/>
      <c r="O2135" s="8"/>
      <c r="Q2135" s="16"/>
      <c r="S2135" s="8"/>
      <c r="V2135" s="8"/>
      <c r="X2135" s="8"/>
      <c r="Y2135" s="22"/>
      <c r="AC2135" s="8">
        <f t="shared" ref="AC2135:AC2142" si="407">COUNTIF(G2135:Y2135,"X")+COUNTIF(G2135:Y2135, "X(e)")</f>
        <v>1</v>
      </c>
      <c r="AD2135" s="8">
        <f t="shared" ref="AD2135:AD2142" si="408">COUNTIF(G2135:Y2135,"NB")</f>
        <v>0</v>
      </c>
      <c r="AE2135" s="8">
        <f t="shared" ref="AE2135:AE2142" si="409">COUNTIF(G2135:Y2135,"V")</f>
        <v>0</v>
      </c>
      <c r="AF2135" s="8">
        <f t="shared" si="401"/>
        <v>0</v>
      </c>
      <c r="AG2135" s="3">
        <f t="shared" ref="AG2135:AG2142" si="410">SUM(AC2135:AF2135)</f>
        <v>1</v>
      </c>
    </row>
    <row r="2136" spans="1:33">
      <c r="A2136" s="3" t="s">
        <v>9601</v>
      </c>
      <c r="B2136" s="3" t="s">
        <v>9613</v>
      </c>
      <c r="C2136" s="2" t="s">
        <v>9359</v>
      </c>
      <c r="D2136" s="2" t="s">
        <v>3494</v>
      </c>
      <c r="E2136" s="2" t="s">
        <v>3824</v>
      </c>
      <c r="F2136" s="3" t="s">
        <v>704</v>
      </c>
      <c r="H2136" s="8"/>
      <c r="I2136" s="8"/>
      <c r="L2136" s="32" t="s">
        <v>7823</v>
      </c>
      <c r="M2136" s="8"/>
      <c r="N2136" s="8" t="s">
        <v>7823</v>
      </c>
      <c r="O2136" s="8"/>
      <c r="Q2136" s="16"/>
      <c r="R2136" s="16" t="s">
        <v>7823</v>
      </c>
      <c r="S2136" s="8"/>
      <c r="V2136" s="8" t="s">
        <v>7823</v>
      </c>
      <c r="X2136" s="8"/>
      <c r="Y2136" s="22"/>
      <c r="AC2136" s="8">
        <f t="shared" si="407"/>
        <v>4</v>
      </c>
      <c r="AD2136" s="8">
        <f t="shared" si="408"/>
        <v>0</v>
      </c>
      <c r="AE2136" s="8">
        <f t="shared" si="409"/>
        <v>0</v>
      </c>
      <c r="AF2136" s="8">
        <f t="shared" si="401"/>
        <v>0</v>
      </c>
      <c r="AG2136" s="3">
        <f t="shared" si="410"/>
        <v>4</v>
      </c>
    </row>
    <row r="2137" spans="1:33">
      <c r="A2137" s="3" t="s">
        <v>9601</v>
      </c>
      <c r="B2137" s="3" t="s">
        <v>9613</v>
      </c>
      <c r="C2137" s="2" t="s">
        <v>8618</v>
      </c>
      <c r="D2137" s="2" t="s">
        <v>3819</v>
      </c>
      <c r="E2137" s="2" t="s">
        <v>3989</v>
      </c>
      <c r="F2137" s="3" t="s">
        <v>327</v>
      </c>
      <c r="H2137" s="8"/>
      <c r="I2137" s="8"/>
      <c r="L2137" s="32" t="s">
        <v>7823</v>
      </c>
      <c r="M2137" s="8"/>
      <c r="O2137" s="8"/>
      <c r="Q2137" s="16"/>
      <c r="S2137" s="8"/>
      <c r="V2137" s="8"/>
      <c r="X2137" s="8"/>
      <c r="Y2137" s="22"/>
      <c r="AC2137" s="8">
        <f t="shared" si="407"/>
        <v>1</v>
      </c>
      <c r="AD2137" s="8">
        <f t="shared" si="408"/>
        <v>0</v>
      </c>
      <c r="AE2137" s="8">
        <f t="shared" si="409"/>
        <v>0</v>
      </c>
      <c r="AF2137" s="8">
        <f t="shared" si="401"/>
        <v>0</v>
      </c>
      <c r="AG2137" s="3">
        <f t="shared" si="410"/>
        <v>1</v>
      </c>
    </row>
    <row r="2138" spans="1:33">
      <c r="A2138" s="3" t="s">
        <v>9601</v>
      </c>
      <c r="B2138" s="3" t="s">
        <v>9613</v>
      </c>
      <c r="C2138" s="2" t="s">
        <v>8618</v>
      </c>
      <c r="D2138" s="2" t="s">
        <v>3846</v>
      </c>
      <c r="E2138" s="2" t="s">
        <v>3988</v>
      </c>
      <c r="F2138" s="3" t="s">
        <v>700</v>
      </c>
      <c r="H2138" s="8"/>
      <c r="I2138" s="8"/>
      <c r="L2138" s="32" t="s">
        <v>7823</v>
      </c>
      <c r="M2138" s="8"/>
      <c r="O2138" s="8"/>
      <c r="Q2138" s="16"/>
      <c r="S2138" s="8"/>
      <c r="V2138" s="8" t="s">
        <v>7823</v>
      </c>
      <c r="X2138" s="8"/>
      <c r="Y2138" s="22"/>
      <c r="AC2138" s="8">
        <f t="shared" si="407"/>
        <v>2</v>
      </c>
      <c r="AD2138" s="8">
        <f t="shared" si="408"/>
        <v>0</v>
      </c>
      <c r="AE2138" s="8">
        <f t="shared" si="409"/>
        <v>0</v>
      </c>
      <c r="AF2138" s="8">
        <f t="shared" si="401"/>
        <v>0</v>
      </c>
      <c r="AG2138" s="3">
        <f t="shared" si="410"/>
        <v>2</v>
      </c>
    </row>
    <row r="2139" spans="1:33">
      <c r="A2139" s="3" t="s">
        <v>9601</v>
      </c>
      <c r="B2139" s="3" t="s">
        <v>9613</v>
      </c>
      <c r="C2139" s="2" t="s">
        <v>8618</v>
      </c>
      <c r="D2139" s="2" t="s">
        <v>4781</v>
      </c>
      <c r="E2139" s="2" t="s">
        <v>4323</v>
      </c>
      <c r="F2139" s="3" t="s">
        <v>702</v>
      </c>
      <c r="H2139" s="8"/>
      <c r="I2139" s="8"/>
      <c r="J2139" s="72" t="s">
        <v>7823</v>
      </c>
      <c r="L2139" s="32"/>
      <c r="M2139" s="8"/>
      <c r="O2139" s="8" t="s">
        <v>7823</v>
      </c>
      <c r="P2139" s="8" t="s">
        <v>7823</v>
      </c>
      <c r="Q2139" s="16"/>
      <c r="S2139" s="8" t="s">
        <v>7823</v>
      </c>
      <c r="V2139" s="8" t="s">
        <v>7823</v>
      </c>
      <c r="X2139" s="8"/>
      <c r="Y2139" s="22"/>
      <c r="AC2139" s="8">
        <f t="shared" si="407"/>
        <v>5</v>
      </c>
      <c r="AD2139" s="8">
        <f t="shared" si="408"/>
        <v>0</v>
      </c>
      <c r="AE2139" s="8">
        <f t="shared" si="409"/>
        <v>0</v>
      </c>
      <c r="AF2139" s="8">
        <f t="shared" si="401"/>
        <v>0</v>
      </c>
      <c r="AG2139" s="3">
        <f t="shared" si="410"/>
        <v>5</v>
      </c>
    </row>
    <row r="2140" spans="1:33">
      <c r="A2140" s="3" t="s">
        <v>9601</v>
      </c>
      <c r="B2140" s="3" t="s">
        <v>9613</v>
      </c>
      <c r="C2140" s="2" t="s">
        <v>7927</v>
      </c>
      <c r="D2140" s="2" t="s">
        <v>4824</v>
      </c>
      <c r="E2140" s="2" t="s">
        <v>4825</v>
      </c>
      <c r="F2140" s="3" t="s">
        <v>1018</v>
      </c>
      <c r="H2140" s="8"/>
      <c r="I2140" s="8"/>
      <c r="J2140" s="72" t="s">
        <v>7823</v>
      </c>
      <c r="L2140" s="32"/>
      <c r="M2140" s="8"/>
      <c r="O2140" s="8"/>
      <c r="P2140" s="8" t="s">
        <v>7823</v>
      </c>
      <c r="Q2140" s="16"/>
      <c r="S2140" s="8"/>
      <c r="V2140" s="8" t="s">
        <v>7823</v>
      </c>
      <c r="X2140" s="8"/>
      <c r="Y2140" s="22"/>
      <c r="AC2140" s="8">
        <f t="shared" si="407"/>
        <v>3</v>
      </c>
      <c r="AD2140" s="8">
        <f t="shared" si="408"/>
        <v>0</v>
      </c>
      <c r="AE2140" s="8">
        <f t="shared" si="409"/>
        <v>0</v>
      </c>
      <c r="AF2140" s="8">
        <f t="shared" si="401"/>
        <v>0</v>
      </c>
      <c r="AG2140" s="3">
        <f t="shared" si="410"/>
        <v>3</v>
      </c>
    </row>
    <row r="2141" spans="1:33">
      <c r="A2141" s="3" t="s">
        <v>9601</v>
      </c>
      <c r="B2141" s="3" t="s">
        <v>9613</v>
      </c>
      <c r="C2141" s="2" t="s">
        <v>7927</v>
      </c>
      <c r="D2141" s="2" t="s">
        <v>4178</v>
      </c>
      <c r="E2141" s="2" t="s">
        <v>5320</v>
      </c>
      <c r="F2141" s="3" t="s">
        <v>1896</v>
      </c>
      <c r="H2141" s="8"/>
      <c r="I2141" s="8" t="s">
        <v>7823</v>
      </c>
      <c r="J2141" s="72" t="s">
        <v>7823</v>
      </c>
      <c r="L2141" s="32" t="s">
        <v>7823</v>
      </c>
      <c r="M2141" s="8"/>
      <c r="O2141" s="8" t="s">
        <v>7823</v>
      </c>
      <c r="P2141" s="8" t="s">
        <v>7823</v>
      </c>
      <c r="Q2141" s="16"/>
      <c r="R2141" s="16" t="s">
        <v>7823</v>
      </c>
      <c r="S2141" s="8" t="s">
        <v>7823</v>
      </c>
      <c r="V2141" s="8" t="s">
        <v>7823</v>
      </c>
      <c r="X2141" s="8"/>
      <c r="Y2141" s="22"/>
      <c r="AC2141" s="8">
        <f t="shared" si="407"/>
        <v>8</v>
      </c>
      <c r="AD2141" s="8">
        <f t="shared" si="408"/>
        <v>0</v>
      </c>
      <c r="AE2141" s="8">
        <f t="shared" si="409"/>
        <v>0</v>
      </c>
      <c r="AF2141" s="8">
        <f t="shared" si="401"/>
        <v>0</v>
      </c>
      <c r="AG2141" s="3">
        <f t="shared" si="410"/>
        <v>8</v>
      </c>
    </row>
    <row r="2142" spans="1:33">
      <c r="A2142" s="3" t="s">
        <v>9601</v>
      </c>
      <c r="B2142" s="3" t="s">
        <v>9613</v>
      </c>
      <c r="C2142" s="2" t="s">
        <v>9681</v>
      </c>
      <c r="D2142" s="2" t="s">
        <v>4501</v>
      </c>
      <c r="E2142" s="2" t="s">
        <v>9682</v>
      </c>
      <c r="F2142" s="3" t="s">
        <v>1150</v>
      </c>
      <c r="H2142" s="8"/>
      <c r="I2142" s="8"/>
      <c r="L2142" s="32" t="s">
        <v>7823</v>
      </c>
      <c r="M2142" s="8"/>
      <c r="N2142" s="8" t="s">
        <v>7823</v>
      </c>
      <c r="O2142" s="8"/>
      <c r="Q2142" s="16"/>
      <c r="R2142" s="16" t="s">
        <v>7823</v>
      </c>
      <c r="S2142" s="8"/>
      <c r="V2142" s="8"/>
      <c r="X2142" s="8"/>
      <c r="Y2142" s="22"/>
      <c r="AC2142" s="8">
        <f t="shared" si="407"/>
        <v>3</v>
      </c>
      <c r="AD2142" s="8">
        <f t="shared" si="408"/>
        <v>0</v>
      </c>
      <c r="AE2142" s="8">
        <f t="shared" si="409"/>
        <v>0</v>
      </c>
      <c r="AF2142" s="8">
        <f t="shared" si="401"/>
        <v>0</v>
      </c>
      <c r="AG2142" s="3">
        <f t="shared" si="410"/>
        <v>3</v>
      </c>
    </row>
    <row r="2143" spans="1:33">
      <c r="A2143" s="3" t="s">
        <v>9601</v>
      </c>
      <c r="B2143" s="3" t="s">
        <v>9613</v>
      </c>
      <c r="C2143" s="2" t="s">
        <v>9073</v>
      </c>
      <c r="D2143" s="2" t="s">
        <v>3842</v>
      </c>
      <c r="E2143" s="2" t="s">
        <v>4147</v>
      </c>
      <c r="F2143" s="3" t="s">
        <v>458</v>
      </c>
      <c r="H2143" s="8"/>
      <c r="I2143" s="8" t="s">
        <v>7823</v>
      </c>
      <c r="J2143" s="72" t="s">
        <v>7823</v>
      </c>
      <c r="L2143" s="32" t="s">
        <v>7823</v>
      </c>
      <c r="M2143" s="8"/>
      <c r="N2143" s="8" t="s">
        <v>7823</v>
      </c>
      <c r="O2143" s="8"/>
      <c r="Q2143" s="16"/>
      <c r="R2143" s="16" t="s">
        <v>7823</v>
      </c>
      <c r="S2143" s="8"/>
      <c r="V2143" s="8" t="s">
        <v>7823</v>
      </c>
      <c r="X2143" s="8"/>
      <c r="Y2143" s="22"/>
      <c r="AC2143" s="8">
        <f t="shared" ref="AC2143:AC2150" si="411">COUNTIF(G2143:Y2143,"X")+COUNTIF(G2143:Y2143, "X(e)")</f>
        <v>6</v>
      </c>
      <c r="AD2143" s="8">
        <f t="shared" ref="AD2143:AD2150" si="412">COUNTIF(G2143:Y2143,"NB")</f>
        <v>0</v>
      </c>
      <c r="AE2143" s="8">
        <f t="shared" ref="AE2143:AE2150" si="413">COUNTIF(G2143:Y2143,"V")</f>
        <v>0</v>
      </c>
      <c r="AF2143" s="8">
        <f t="shared" si="401"/>
        <v>0</v>
      </c>
      <c r="AG2143" s="3">
        <f t="shared" ref="AG2143:AG2150" si="414">SUM(AC2143:AF2143)</f>
        <v>6</v>
      </c>
    </row>
    <row r="2144" spans="1:33">
      <c r="A2144" s="3" t="s">
        <v>9601</v>
      </c>
      <c r="B2144" s="3" t="s">
        <v>9613</v>
      </c>
      <c r="C2144" s="2" t="s">
        <v>9073</v>
      </c>
      <c r="D2144" s="2" t="s">
        <v>7352</v>
      </c>
      <c r="E2144" s="2" t="s">
        <v>3678</v>
      </c>
      <c r="F2144" s="3" t="s">
        <v>699</v>
      </c>
      <c r="H2144" s="8"/>
      <c r="I2144" s="8" t="s">
        <v>7823</v>
      </c>
      <c r="J2144" s="72" t="s">
        <v>7823</v>
      </c>
      <c r="L2144" s="32"/>
      <c r="M2144" s="8"/>
      <c r="O2144" s="8"/>
      <c r="Q2144" s="16"/>
      <c r="S2144" s="8"/>
      <c r="V2144" s="8"/>
      <c r="X2144" s="8"/>
      <c r="Y2144" s="22"/>
      <c r="AC2144" s="8">
        <f t="shared" si="411"/>
        <v>2</v>
      </c>
      <c r="AD2144" s="8">
        <f t="shared" si="412"/>
        <v>0</v>
      </c>
      <c r="AE2144" s="8">
        <f t="shared" si="413"/>
        <v>0</v>
      </c>
      <c r="AF2144" s="8">
        <f t="shared" si="401"/>
        <v>0</v>
      </c>
      <c r="AG2144" s="3">
        <f t="shared" si="414"/>
        <v>2</v>
      </c>
    </row>
    <row r="2145" spans="1:33">
      <c r="A2145" s="3" t="s">
        <v>9601</v>
      </c>
      <c r="B2145" s="3" t="s">
        <v>9613</v>
      </c>
      <c r="C2145" s="2" t="s">
        <v>9073</v>
      </c>
      <c r="D2145" s="2" t="s">
        <v>3525</v>
      </c>
      <c r="E2145" s="2" t="s">
        <v>3324</v>
      </c>
      <c r="F2145" s="3" t="s">
        <v>1143</v>
      </c>
      <c r="H2145" s="8"/>
      <c r="I2145" s="8"/>
      <c r="J2145" s="73" t="s">
        <v>8991</v>
      </c>
      <c r="L2145" s="32"/>
      <c r="M2145" s="8"/>
      <c r="O2145" s="8"/>
      <c r="Q2145" s="16"/>
      <c r="S2145" s="8"/>
      <c r="V2145" s="8"/>
      <c r="X2145" s="8"/>
      <c r="Y2145" s="22"/>
      <c r="AC2145" s="8">
        <f t="shared" si="411"/>
        <v>1</v>
      </c>
      <c r="AD2145" s="8">
        <f t="shared" si="412"/>
        <v>0</v>
      </c>
      <c r="AE2145" s="8">
        <f t="shared" si="413"/>
        <v>0</v>
      </c>
      <c r="AF2145" s="8">
        <f t="shared" si="401"/>
        <v>0</v>
      </c>
      <c r="AG2145" s="3">
        <f t="shared" si="414"/>
        <v>1</v>
      </c>
    </row>
    <row r="2146" spans="1:33">
      <c r="A2146" s="3" t="s">
        <v>9601</v>
      </c>
      <c r="B2146" s="3" t="s">
        <v>9613</v>
      </c>
      <c r="C2146" s="2" t="s">
        <v>9073</v>
      </c>
      <c r="D2146" s="2" t="s">
        <v>5288</v>
      </c>
      <c r="E2146" s="2" t="s">
        <v>4002</v>
      </c>
      <c r="F2146" s="3" t="s">
        <v>1000</v>
      </c>
      <c r="H2146" s="8"/>
      <c r="I2146" s="8"/>
      <c r="J2146" s="73" t="s">
        <v>8991</v>
      </c>
      <c r="L2146" s="32"/>
      <c r="M2146" s="8"/>
      <c r="O2146" s="8"/>
      <c r="Q2146" s="16"/>
      <c r="S2146" s="8"/>
      <c r="V2146" s="8"/>
      <c r="X2146" s="8"/>
      <c r="Y2146" s="22"/>
      <c r="AC2146" s="8">
        <f t="shared" si="411"/>
        <v>1</v>
      </c>
      <c r="AD2146" s="8">
        <f t="shared" si="412"/>
        <v>0</v>
      </c>
      <c r="AE2146" s="8">
        <f t="shared" si="413"/>
        <v>0</v>
      </c>
      <c r="AF2146" s="8">
        <f t="shared" si="401"/>
        <v>0</v>
      </c>
      <c r="AG2146" s="3">
        <f t="shared" si="414"/>
        <v>1</v>
      </c>
    </row>
    <row r="2147" spans="1:33">
      <c r="A2147" s="3" t="s">
        <v>9601</v>
      </c>
      <c r="B2147" s="3" t="s">
        <v>9613</v>
      </c>
      <c r="C2147" s="2" t="s">
        <v>9073</v>
      </c>
      <c r="D2147" s="2" t="s">
        <v>4342</v>
      </c>
      <c r="E2147" s="2" t="s">
        <v>4175</v>
      </c>
      <c r="F2147" s="3" t="s">
        <v>1439</v>
      </c>
      <c r="H2147" s="8"/>
      <c r="I2147" s="8"/>
      <c r="J2147" s="72" t="s">
        <v>7823</v>
      </c>
      <c r="L2147" s="32"/>
      <c r="M2147" s="8"/>
      <c r="O2147" s="8"/>
      <c r="P2147" s="8" t="s">
        <v>7823</v>
      </c>
      <c r="Q2147" s="16"/>
      <c r="S2147" s="8"/>
      <c r="V2147" s="8" t="s">
        <v>7823</v>
      </c>
      <c r="X2147" s="8"/>
      <c r="Y2147" s="22"/>
      <c r="AC2147" s="8">
        <f t="shared" si="411"/>
        <v>3</v>
      </c>
      <c r="AD2147" s="8">
        <f t="shared" si="412"/>
        <v>0</v>
      </c>
      <c r="AE2147" s="8">
        <f t="shared" si="413"/>
        <v>0</v>
      </c>
      <c r="AF2147" s="8">
        <f t="shared" si="401"/>
        <v>0</v>
      </c>
      <c r="AG2147" s="3">
        <f t="shared" si="414"/>
        <v>3</v>
      </c>
    </row>
    <row r="2148" spans="1:33">
      <c r="A2148" s="3" t="s">
        <v>9601</v>
      </c>
      <c r="B2148" s="3" t="s">
        <v>9613</v>
      </c>
      <c r="C2148" s="2" t="s">
        <v>9073</v>
      </c>
      <c r="D2148" s="2" t="s">
        <v>4195</v>
      </c>
      <c r="E2148" s="2" t="s">
        <v>4341</v>
      </c>
      <c r="F2148" s="3" t="s">
        <v>584</v>
      </c>
      <c r="H2148" s="8"/>
      <c r="I2148" s="8"/>
      <c r="J2148" s="72" t="s">
        <v>7823</v>
      </c>
      <c r="L2148" s="32"/>
      <c r="M2148" s="8"/>
      <c r="O2148" s="8" t="s">
        <v>7823</v>
      </c>
      <c r="P2148" s="8" t="s">
        <v>7823</v>
      </c>
      <c r="Q2148" s="16"/>
      <c r="S2148" s="8" t="s">
        <v>7823</v>
      </c>
      <c r="V2148" s="8"/>
      <c r="X2148" s="8"/>
      <c r="Y2148" s="22"/>
      <c r="AC2148" s="8">
        <f t="shared" si="411"/>
        <v>4</v>
      </c>
      <c r="AD2148" s="8">
        <f t="shared" si="412"/>
        <v>0</v>
      </c>
      <c r="AE2148" s="8">
        <f t="shared" si="413"/>
        <v>0</v>
      </c>
      <c r="AF2148" s="8">
        <f t="shared" si="401"/>
        <v>0</v>
      </c>
      <c r="AG2148" s="3">
        <f t="shared" si="414"/>
        <v>4</v>
      </c>
    </row>
    <row r="2149" spans="1:33">
      <c r="A2149" s="3" t="s">
        <v>9601</v>
      </c>
      <c r="B2149" s="3" t="s">
        <v>9613</v>
      </c>
      <c r="C2149" s="2" t="s">
        <v>9073</v>
      </c>
      <c r="D2149" s="2" t="s">
        <v>4176</v>
      </c>
      <c r="E2149" s="2" t="s">
        <v>3697</v>
      </c>
      <c r="F2149" s="3" t="s">
        <v>861</v>
      </c>
      <c r="H2149" s="8"/>
      <c r="I2149" s="8"/>
      <c r="L2149" s="32" t="s">
        <v>7823</v>
      </c>
      <c r="M2149" s="8"/>
      <c r="N2149" s="8" t="s">
        <v>7823</v>
      </c>
      <c r="O2149" s="8"/>
      <c r="Q2149" s="16"/>
      <c r="R2149" s="16" t="s">
        <v>7823</v>
      </c>
      <c r="S2149" s="8"/>
      <c r="V2149" s="8"/>
      <c r="X2149" s="8"/>
      <c r="Y2149" s="22"/>
      <c r="AC2149" s="8">
        <f t="shared" si="411"/>
        <v>3</v>
      </c>
      <c r="AD2149" s="8">
        <f t="shared" si="412"/>
        <v>0</v>
      </c>
      <c r="AE2149" s="8">
        <f t="shared" si="413"/>
        <v>0</v>
      </c>
      <c r="AF2149" s="8">
        <f t="shared" si="401"/>
        <v>0</v>
      </c>
      <c r="AG2149" s="3">
        <f t="shared" si="414"/>
        <v>3</v>
      </c>
    </row>
    <row r="2150" spans="1:33">
      <c r="A2150" s="3" t="s">
        <v>9601</v>
      </c>
      <c r="B2150" s="3" t="s">
        <v>9613</v>
      </c>
      <c r="C2150" s="2" t="s">
        <v>9073</v>
      </c>
      <c r="D2150" s="2" t="s">
        <v>3698</v>
      </c>
      <c r="E2150" s="2" t="s">
        <v>4180</v>
      </c>
      <c r="F2150" s="3" t="s">
        <v>862</v>
      </c>
      <c r="H2150" s="8"/>
      <c r="I2150" s="8"/>
      <c r="L2150" s="32"/>
      <c r="M2150" s="8"/>
      <c r="O2150" s="8"/>
      <c r="Q2150" s="16"/>
      <c r="R2150" s="23" t="s">
        <v>8991</v>
      </c>
      <c r="S2150" s="8"/>
      <c r="V2150" s="8"/>
      <c r="X2150" s="8"/>
      <c r="Y2150" s="22"/>
      <c r="AC2150" s="8">
        <f t="shared" si="411"/>
        <v>1</v>
      </c>
      <c r="AD2150" s="8">
        <f t="shared" si="412"/>
        <v>0</v>
      </c>
      <c r="AE2150" s="8">
        <f t="shared" si="413"/>
        <v>0</v>
      </c>
      <c r="AF2150" s="8">
        <f t="shared" si="401"/>
        <v>0</v>
      </c>
      <c r="AG2150" s="3">
        <f t="shared" si="414"/>
        <v>1</v>
      </c>
    </row>
    <row r="2151" spans="1:33">
      <c r="A2151" s="3" t="s">
        <v>9601</v>
      </c>
      <c r="B2151" s="3" t="s">
        <v>9613</v>
      </c>
      <c r="C2151" s="2" t="s">
        <v>8420</v>
      </c>
      <c r="D2151" s="2" t="s">
        <v>5153</v>
      </c>
      <c r="E2151" s="2" t="s">
        <v>5319</v>
      </c>
      <c r="F2151" s="3" t="s">
        <v>1442</v>
      </c>
      <c r="H2151" s="8"/>
      <c r="I2151" s="8"/>
      <c r="J2151" s="8" t="s">
        <v>7823</v>
      </c>
      <c r="L2151" s="32"/>
      <c r="M2151" s="8"/>
      <c r="N2151" s="8" t="s">
        <v>7823</v>
      </c>
      <c r="O2151" s="8"/>
      <c r="Q2151" s="16"/>
      <c r="R2151" s="16" t="s">
        <v>7823</v>
      </c>
      <c r="S2151" s="8"/>
      <c r="V2151" s="8"/>
      <c r="X2151" s="8"/>
      <c r="Y2151" s="22"/>
      <c r="AC2151" s="8">
        <f t="shared" ref="AC2151:AC2157" si="415">COUNTIF(G2151:Y2151,"X")+COUNTIF(G2151:Y2151, "X(e)")</f>
        <v>3</v>
      </c>
      <c r="AD2151" s="8">
        <f t="shared" ref="AD2151:AD2157" si="416">COUNTIF(G2151:Y2151,"NB")</f>
        <v>0</v>
      </c>
      <c r="AE2151" s="8">
        <f t="shared" ref="AE2151:AE2157" si="417">COUNTIF(G2151:Y2151,"V")</f>
        <v>0</v>
      </c>
      <c r="AF2151" s="8">
        <f t="shared" si="401"/>
        <v>0</v>
      </c>
      <c r="AG2151" s="3">
        <f t="shared" ref="AG2151:AG2157" si="418">SUM(AC2151:AF2151)</f>
        <v>3</v>
      </c>
    </row>
    <row r="2152" spans="1:33">
      <c r="A2152" s="3" t="s">
        <v>9601</v>
      </c>
      <c r="B2152" s="3" t="s">
        <v>9613</v>
      </c>
      <c r="C2152" s="2" t="s">
        <v>8420</v>
      </c>
      <c r="D2152" s="2" t="s">
        <v>5333</v>
      </c>
      <c r="E2152" s="2" t="s">
        <v>4661</v>
      </c>
      <c r="F2152" s="3" t="s">
        <v>1888</v>
      </c>
      <c r="H2152" s="8"/>
      <c r="I2152" s="8"/>
      <c r="J2152" s="72" t="s">
        <v>7823</v>
      </c>
      <c r="L2152" s="32" t="s">
        <v>7823</v>
      </c>
      <c r="M2152" s="8"/>
      <c r="O2152" s="8"/>
      <c r="Q2152" s="16"/>
      <c r="S2152" s="8"/>
      <c r="V2152" s="8" t="s">
        <v>7823</v>
      </c>
      <c r="X2152" s="8"/>
      <c r="Y2152" s="22"/>
      <c r="AC2152" s="8">
        <f t="shared" si="415"/>
        <v>3</v>
      </c>
      <c r="AD2152" s="8">
        <f t="shared" si="416"/>
        <v>0</v>
      </c>
      <c r="AE2152" s="8">
        <f t="shared" si="417"/>
        <v>0</v>
      </c>
      <c r="AF2152" s="8">
        <f t="shared" ref="AF2152:AF2183" si="419">COUNTIF(G2152:Z2152,"IN")</f>
        <v>0</v>
      </c>
      <c r="AG2152" s="3">
        <f t="shared" si="418"/>
        <v>3</v>
      </c>
    </row>
    <row r="2153" spans="1:33">
      <c r="A2153" s="3" t="s">
        <v>9601</v>
      </c>
      <c r="B2153" s="3" t="s">
        <v>9613</v>
      </c>
      <c r="C2153" s="2" t="s">
        <v>8420</v>
      </c>
      <c r="D2153" s="2" t="s">
        <v>5146</v>
      </c>
      <c r="E2153" s="2" t="s">
        <v>5488</v>
      </c>
      <c r="F2153" s="3" t="s">
        <v>1889</v>
      </c>
      <c r="H2153" s="8"/>
      <c r="I2153" s="8" t="s">
        <v>7823</v>
      </c>
      <c r="J2153" s="72" t="s">
        <v>7823</v>
      </c>
      <c r="L2153" s="32"/>
      <c r="M2153" s="8"/>
      <c r="O2153" s="8"/>
      <c r="Q2153" s="16"/>
      <c r="R2153" s="16" t="s">
        <v>7823</v>
      </c>
      <c r="S2153" s="8"/>
      <c r="V2153" s="8"/>
      <c r="X2153" s="8"/>
      <c r="Y2153" s="22"/>
      <c r="AC2153" s="8">
        <f t="shared" si="415"/>
        <v>3</v>
      </c>
      <c r="AD2153" s="8">
        <f t="shared" si="416"/>
        <v>0</v>
      </c>
      <c r="AE2153" s="8">
        <f t="shared" si="417"/>
        <v>0</v>
      </c>
      <c r="AF2153" s="8">
        <f t="shared" si="419"/>
        <v>0</v>
      </c>
      <c r="AG2153" s="3">
        <f t="shared" si="418"/>
        <v>3</v>
      </c>
    </row>
    <row r="2154" spans="1:33">
      <c r="A2154" s="3" t="s">
        <v>9601</v>
      </c>
      <c r="B2154" s="3" t="s">
        <v>9613</v>
      </c>
      <c r="C2154" s="2" t="s">
        <v>9250</v>
      </c>
      <c r="D2154" s="2" t="s">
        <v>4508</v>
      </c>
      <c r="E2154" s="2" t="s">
        <v>4829</v>
      </c>
      <c r="F2154" s="3" t="s">
        <v>718</v>
      </c>
      <c r="G2154" s="8" t="s">
        <v>7823</v>
      </c>
      <c r="H2154" s="8"/>
      <c r="I2154" s="8" t="s">
        <v>7823</v>
      </c>
      <c r="J2154" s="72" t="s">
        <v>7823</v>
      </c>
      <c r="L2154" s="32" t="s">
        <v>7823</v>
      </c>
      <c r="M2154" s="8"/>
      <c r="N2154" s="8" t="s">
        <v>7823</v>
      </c>
      <c r="O2154" s="8" t="s">
        <v>7823</v>
      </c>
      <c r="P2154" s="8" t="s">
        <v>7823</v>
      </c>
      <c r="Q2154" s="16" t="s">
        <v>7823</v>
      </c>
      <c r="R2154" s="16" t="s">
        <v>7823</v>
      </c>
      <c r="S2154" s="8" t="s">
        <v>7823</v>
      </c>
      <c r="T2154" s="16" t="s">
        <v>7823</v>
      </c>
      <c r="V2154" s="8" t="s">
        <v>7823</v>
      </c>
      <c r="X2154" s="8"/>
      <c r="Y2154" s="22"/>
      <c r="AC2154" s="8">
        <f t="shared" si="415"/>
        <v>12</v>
      </c>
      <c r="AD2154" s="8">
        <f t="shared" si="416"/>
        <v>0</v>
      </c>
      <c r="AE2154" s="8">
        <f t="shared" si="417"/>
        <v>0</v>
      </c>
      <c r="AF2154" s="8">
        <f t="shared" si="419"/>
        <v>0</v>
      </c>
      <c r="AG2154" s="3">
        <f t="shared" si="418"/>
        <v>12</v>
      </c>
    </row>
    <row r="2155" spans="1:33">
      <c r="A2155" s="3" t="s">
        <v>9601</v>
      </c>
      <c r="B2155" s="3" t="s">
        <v>9613</v>
      </c>
      <c r="C2155" s="2" t="s">
        <v>85</v>
      </c>
      <c r="D2155" s="2" t="s">
        <v>5317</v>
      </c>
      <c r="E2155" s="2" t="s">
        <v>86</v>
      </c>
      <c r="F2155" s="3" t="s">
        <v>207</v>
      </c>
      <c r="H2155" s="8"/>
      <c r="I2155" s="8"/>
      <c r="J2155" s="72" t="s">
        <v>7823</v>
      </c>
      <c r="L2155" s="32"/>
      <c r="M2155" s="8"/>
      <c r="O2155" s="8" t="s">
        <v>7823</v>
      </c>
      <c r="P2155" s="8" t="s">
        <v>7823</v>
      </c>
      <c r="Q2155" s="16"/>
      <c r="S2155" s="8" t="s">
        <v>7823</v>
      </c>
      <c r="V2155" s="8" t="s">
        <v>7823</v>
      </c>
      <c r="X2155" s="8"/>
      <c r="Y2155" s="22"/>
      <c r="AC2155" s="8">
        <f t="shared" si="415"/>
        <v>5</v>
      </c>
      <c r="AD2155" s="8">
        <f t="shared" si="416"/>
        <v>0</v>
      </c>
      <c r="AE2155" s="8">
        <f t="shared" si="417"/>
        <v>0</v>
      </c>
      <c r="AF2155" s="8">
        <f t="shared" si="419"/>
        <v>0</v>
      </c>
      <c r="AG2155" s="3">
        <f t="shared" si="418"/>
        <v>5</v>
      </c>
    </row>
    <row r="2156" spans="1:33">
      <c r="A2156" s="3" t="s">
        <v>9601</v>
      </c>
      <c r="B2156" s="3" t="s">
        <v>9613</v>
      </c>
      <c r="C2156" s="2" t="s">
        <v>85</v>
      </c>
      <c r="D2156" s="2" t="s">
        <v>5145</v>
      </c>
      <c r="E2156" s="2" t="s">
        <v>87</v>
      </c>
      <c r="F2156" s="3" t="s">
        <v>334</v>
      </c>
      <c r="H2156" s="8"/>
      <c r="I2156" s="8"/>
      <c r="J2156" s="72" t="s">
        <v>7823</v>
      </c>
      <c r="L2156" s="32" t="s">
        <v>7823</v>
      </c>
      <c r="M2156" s="8"/>
      <c r="N2156" s="8" t="s">
        <v>7823</v>
      </c>
      <c r="O2156" s="8"/>
      <c r="Q2156" s="16"/>
      <c r="R2156" s="16" t="s">
        <v>7823</v>
      </c>
      <c r="S2156" s="8"/>
      <c r="V2156" s="8" t="s">
        <v>7823</v>
      </c>
      <c r="X2156" s="8"/>
      <c r="Y2156" s="22"/>
      <c r="AC2156" s="8">
        <f t="shared" si="415"/>
        <v>5</v>
      </c>
      <c r="AD2156" s="8">
        <f t="shared" si="416"/>
        <v>0</v>
      </c>
      <c r="AE2156" s="8">
        <f t="shared" si="417"/>
        <v>0</v>
      </c>
      <c r="AF2156" s="8">
        <f t="shared" si="419"/>
        <v>0</v>
      </c>
      <c r="AG2156" s="3">
        <f t="shared" si="418"/>
        <v>5</v>
      </c>
    </row>
    <row r="2157" spans="1:33">
      <c r="A2157" s="3" t="s">
        <v>9601</v>
      </c>
      <c r="B2157" s="3" t="s">
        <v>9613</v>
      </c>
      <c r="C2157" s="2" t="s">
        <v>85</v>
      </c>
      <c r="D2157" s="2" t="s">
        <v>5336</v>
      </c>
      <c r="E2157" s="2" t="s">
        <v>88</v>
      </c>
      <c r="F2157" s="3" t="s">
        <v>335</v>
      </c>
      <c r="G2157" s="8" t="s">
        <v>7823</v>
      </c>
      <c r="H2157" s="8"/>
      <c r="I2157" s="8" t="s">
        <v>7823</v>
      </c>
      <c r="J2157" s="72" t="s">
        <v>7823</v>
      </c>
      <c r="L2157" s="32"/>
      <c r="M2157" s="8"/>
      <c r="O2157" s="8"/>
      <c r="Q2157" s="16" t="s">
        <v>7823</v>
      </c>
      <c r="R2157" s="16" t="s">
        <v>7823</v>
      </c>
      <c r="S2157" s="8"/>
      <c r="V2157" s="8"/>
      <c r="X2157" s="8"/>
      <c r="Y2157" s="22"/>
      <c r="AC2157" s="8">
        <f t="shared" si="415"/>
        <v>5</v>
      </c>
      <c r="AD2157" s="8">
        <f t="shared" si="416"/>
        <v>0</v>
      </c>
      <c r="AE2157" s="8">
        <f t="shared" si="417"/>
        <v>0</v>
      </c>
      <c r="AF2157" s="8">
        <f t="shared" si="419"/>
        <v>0</v>
      </c>
      <c r="AG2157" s="3">
        <f t="shared" si="418"/>
        <v>5</v>
      </c>
    </row>
    <row r="2158" spans="1:33">
      <c r="A2158" s="3" t="s">
        <v>9601</v>
      </c>
      <c r="B2158" s="3" t="s">
        <v>9613</v>
      </c>
      <c r="C2158" s="2" t="s">
        <v>8698</v>
      </c>
      <c r="D2158" s="2" t="s">
        <v>4148</v>
      </c>
      <c r="E2158" s="2" t="s">
        <v>3997</v>
      </c>
      <c r="F2158" s="3" t="s">
        <v>195</v>
      </c>
      <c r="H2158" s="8"/>
      <c r="I2158" s="8"/>
      <c r="L2158" s="32" t="s">
        <v>7823</v>
      </c>
      <c r="M2158" s="8"/>
      <c r="N2158" s="8" t="s">
        <v>7823</v>
      </c>
      <c r="O2158" s="8"/>
      <c r="Q2158" s="16"/>
      <c r="S2158" s="8"/>
      <c r="V2158" s="8"/>
      <c r="X2158" s="8"/>
      <c r="Y2158" s="22"/>
      <c r="AC2158" s="8">
        <f>COUNTIF(G2158:Y2158,"X")+COUNTIF(G2158:Y2158, "X(e)")</f>
        <v>2</v>
      </c>
      <c r="AD2158" s="8">
        <f>COUNTIF(G2158:Y2158,"NB")</f>
        <v>0</v>
      </c>
      <c r="AE2158" s="8">
        <f>COUNTIF(G2158:Y2158,"V")</f>
        <v>0</v>
      </c>
      <c r="AF2158" s="8">
        <f t="shared" si="419"/>
        <v>0</v>
      </c>
      <c r="AG2158" s="3">
        <f>SUM(AC2158:AF2158)</f>
        <v>2</v>
      </c>
    </row>
    <row r="2159" spans="1:33">
      <c r="A2159" s="3" t="s">
        <v>9601</v>
      </c>
      <c r="B2159" s="3" t="s">
        <v>9613</v>
      </c>
      <c r="C2159" s="2" t="s">
        <v>8698</v>
      </c>
      <c r="D2159" s="2" t="s">
        <v>6422</v>
      </c>
      <c r="E2159" s="2" t="s">
        <v>10093</v>
      </c>
      <c r="F2159" s="3" t="s">
        <v>10094</v>
      </c>
      <c r="H2159" s="8"/>
      <c r="I2159" s="8"/>
      <c r="J2159" s="8" t="s">
        <v>7823</v>
      </c>
      <c r="L2159" s="32" t="s">
        <v>7823</v>
      </c>
      <c r="M2159" s="8"/>
      <c r="N2159" s="8" t="s">
        <v>7823</v>
      </c>
      <c r="O2159" s="8"/>
      <c r="P2159" s="8" t="s">
        <v>7823</v>
      </c>
      <c r="Q2159" s="16"/>
      <c r="R2159" s="16" t="s">
        <v>7823</v>
      </c>
      <c r="S2159" s="8"/>
      <c r="V2159" s="8" t="s">
        <v>7823</v>
      </c>
      <c r="X2159" s="8"/>
      <c r="Y2159" s="22"/>
      <c r="AC2159" s="8">
        <f>COUNTIF(G2159:Y2159,"X")+COUNTIF(G2159:Y2159, "X(e)")</f>
        <v>6</v>
      </c>
      <c r="AD2159" s="8">
        <f>COUNTIF(G2159:Y2159,"NB")</f>
        <v>0</v>
      </c>
      <c r="AE2159" s="8">
        <f>COUNTIF(G2159:Y2159,"V")</f>
        <v>0</v>
      </c>
      <c r="AF2159" s="8">
        <f t="shared" si="419"/>
        <v>0</v>
      </c>
      <c r="AG2159" s="3">
        <f>SUM(AC2159:AF2159)</f>
        <v>6</v>
      </c>
    </row>
    <row r="2160" spans="1:33">
      <c r="A2160" s="3" t="s">
        <v>9601</v>
      </c>
      <c r="B2160" s="3" t="s">
        <v>9613</v>
      </c>
      <c r="C2160" s="2" t="s">
        <v>8698</v>
      </c>
      <c r="D2160" s="2" t="s">
        <v>10095</v>
      </c>
      <c r="E2160" s="2" t="s">
        <v>10096</v>
      </c>
      <c r="F2160" s="3" t="s">
        <v>10097</v>
      </c>
      <c r="H2160" s="8"/>
      <c r="I2160" s="8"/>
      <c r="L2160" s="32"/>
      <c r="M2160" s="8"/>
      <c r="O2160" s="8"/>
      <c r="Q2160" s="16"/>
      <c r="R2160" s="23" t="s">
        <v>8991</v>
      </c>
      <c r="S2160" s="8"/>
      <c r="V2160" s="8"/>
      <c r="X2160" s="8"/>
      <c r="Y2160" s="22"/>
      <c r="AC2160" s="8">
        <f>COUNTIF(G2160:Y2160,"X")+COUNTIF(G2160:Y2160, "X(e)")</f>
        <v>1</v>
      </c>
      <c r="AD2160" s="8">
        <f>COUNTIF(G2160:Y2160,"NB")</f>
        <v>0</v>
      </c>
      <c r="AE2160" s="8">
        <f>COUNTIF(G2160:Y2160,"V")</f>
        <v>0</v>
      </c>
      <c r="AF2160" s="8">
        <f t="shared" si="419"/>
        <v>0</v>
      </c>
      <c r="AG2160" s="3">
        <f>SUM(AC2160:AF2160)</f>
        <v>1</v>
      </c>
    </row>
    <row r="2161" spans="1:33">
      <c r="A2161" s="3" t="s">
        <v>9601</v>
      </c>
      <c r="B2161" s="3" t="s">
        <v>9613</v>
      </c>
      <c r="C2161" s="2" t="s">
        <v>8698</v>
      </c>
      <c r="D2161" s="2" t="s">
        <v>3998</v>
      </c>
      <c r="E2161" s="2" t="s">
        <v>4006</v>
      </c>
      <c r="F2161" s="3" t="s">
        <v>10098</v>
      </c>
      <c r="H2161" s="8"/>
      <c r="I2161" s="8"/>
      <c r="J2161" s="75" t="s">
        <v>8991</v>
      </c>
      <c r="M2161" s="8"/>
      <c r="O2161" s="8"/>
      <c r="Q2161" s="16"/>
      <c r="S2161" s="8"/>
      <c r="X2161" s="8"/>
      <c r="Y2161" s="22"/>
      <c r="AC2161" s="8">
        <f>COUNTIF(G2161:Y2161,"X")+COUNTIF(G2161:Y2161, "X(e)")</f>
        <v>1</v>
      </c>
      <c r="AD2161" s="8">
        <f>COUNTIF(G2161:Y2161,"NB")</f>
        <v>0</v>
      </c>
      <c r="AE2161" s="8">
        <f>COUNTIF(G2161:Y2161,"V")</f>
        <v>0</v>
      </c>
      <c r="AF2161" s="8">
        <f t="shared" si="419"/>
        <v>0</v>
      </c>
      <c r="AG2161" s="3">
        <f>SUM(AC2161:AF2161)</f>
        <v>1</v>
      </c>
    </row>
    <row r="2162" spans="1:33">
      <c r="A2162" s="3" t="s">
        <v>9601</v>
      </c>
      <c r="B2162" s="3" t="s">
        <v>9613</v>
      </c>
      <c r="C2162" s="2" t="s">
        <v>8698</v>
      </c>
      <c r="D2162" s="2" t="s">
        <v>4003</v>
      </c>
      <c r="E2162" s="2" t="s">
        <v>3825</v>
      </c>
      <c r="F2162" s="3" t="s">
        <v>985</v>
      </c>
      <c r="H2162" s="8"/>
      <c r="I2162" s="8" t="s">
        <v>7823</v>
      </c>
      <c r="J2162" s="72" t="s">
        <v>7823</v>
      </c>
      <c r="L2162" s="32"/>
      <c r="M2162" s="8"/>
      <c r="O2162" s="8"/>
      <c r="Q2162" s="16"/>
      <c r="R2162" s="16" t="s">
        <v>7823</v>
      </c>
      <c r="S2162" s="8"/>
      <c r="V2162" s="8" t="s">
        <v>7823</v>
      </c>
      <c r="X2162" s="8"/>
      <c r="Y2162" s="22"/>
      <c r="AC2162" s="8">
        <f>COUNTIF(G2162:Y2162,"X")+COUNTIF(G2162:Y2162, "X(e)")</f>
        <v>4</v>
      </c>
      <c r="AD2162" s="8">
        <f>COUNTIF(G2162:Y2162,"NB")</f>
        <v>0</v>
      </c>
      <c r="AE2162" s="8">
        <f>COUNTIF(G2162:Y2162,"V")</f>
        <v>0</v>
      </c>
      <c r="AF2162" s="8">
        <f t="shared" si="419"/>
        <v>0</v>
      </c>
      <c r="AG2162" s="3">
        <f>SUM(AC2162:AF2162)</f>
        <v>4</v>
      </c>
    </row>
    <row r="2163" spans="1:33">
      <c r="A2163" s="3" t="s">
        <v>9601</v>
      </c>
      <c r="B2163" s="3" t="s">
        <v>9613</v>
      </c>
      <c r="C2163" s="2" t="s">
        <v>10353</v>
      </c>
      <c r="D2163" s="2" t="s">
        <v>5324</v>
      </c>
      <c r="E2163" s="2" t="s">
        <v>10354</v>
      </c>
      <c r="F2163" s="3" t="s">
        <v>145</v>
      </c>
      <c r="H2163" s="8"/>
      <c r="I2163" s="8"/>
      <c r="J2163" s="72" t="s">
        <v>7823</v>
      </c>
      <c r="L2163" s="32" t="s">
        <v>7823</v>
      </c>
      <c r="M2163" s="8"/>
      <c r="N2163" s="8" t="s">
        <v>7823</v>
      </c>
      <c r="O2163" s="8" t="s">
        <v>7823</v>
      </c>
      <c r="P2163" s="8" t="s">
        <v>7823</v>
      </c>
      <c r="Q2163" s="16"/>
      <c r="R2163" s="16" t="s">
        <v>7823</v>
      </c>
      <c r="S2163" s="8" t="s">
        <v>7823</v>
      </c>
      <c r="V2163" s="8" t="s">
        <v>7823</v>
      </c>
      <c r="X2163" s="8"/>
      <c r="Y2163" s="22"/>
      <c r="AC2163" s="8">
        <f t="shared" ref="AC2163:AC2168" si="420">COUNTIF(G2163:Y2163,"X")+COUNTIF(G2163:Y2163, "X(e)")</f>
        <v>8</v>
      </c>
      <c r="AD2163" s="8">
        <f t="shared" ref="AD2163:AD2168" si="421">COUNTIF(G2163:Y2163,"NB")</f>
        <v>0</v>
      </c>
      <c r="AE2163" s="8">
        <f t="shared" ref="AE2163:AE2168" si="422">COUNTIF(G2163:Y2163,"V")</f>
        <v>0</v>
      </c>
      <c r="AF2163" s="8">
        <f t="shared" si="419"/>
        <v>0</v>
      </c>
      <c r="AG2163" s="3">
        <f t="shared" ref="AG2163:AG2168" si="423">SUM(AC2163:AF2163)</f>
        <v>8</v>
      </c>
    </row>
    <row r="2164" spans="1:33">
      <c r="A2164" s="3" t="s">
        <v>9601</v>
      </c>
      <c r="B2164" s="3" t="s">
        <v>9613</v>
      </c>
      <c r="C2164" s="2" t="s">
        <v>9207</v>
      </c>
      <c r="D2164" s="2" t="s">
        <v>6926</v>
      </c>
      <c r="E2164" s="2" t="s">
        <v>9369</v>
      </c>
      <c r="F2164" s="3" t="s">
        <v>9415</v>
      </c>
      <c r="H2164" s="8"/>
      <c r="I2164" s="8"/>
      <c r="J2164" s="72" t="s">
        <v>7823</v>
      </c>
      <c r="L2164" s="32"/>
      <c r="M2164" s="8"/>
      <c r="O2164" s="8"/>
      <c r="P2164" s="8" t="s">
        <v>7823</v>
      </c>
      <c r="Q2164" s="16"/>
      <c r="S2164" s="8"/>
      <c r="V2164" s="8" t="s">
        <v>7823</v>
      </c>
      <c r="X2164" s="8"/>
      <c r="Y2164" s="22"/>
      <c r="AC2164" s="8">
        <f t="shared" si="420"/>
        <v>3</v>
      </c>
      <c r="AD2164" s="8">
        <f t="shared" si="421"/>
        <v>0</v>
      </c>
      <c r="AE2164" s="8">
        <f t="shared" si="422"/>
        <v>0</v>
      </c>
      <c r="AF2164" s="8">
        <f t="shared" si="419"/>
        <v>0</v>
      </c>
      <c r="AG2164" s="3">
        <f t="shared" si="423"/>
        <v>3</v>
      </c>
    </row>
    <row r="2165" spans="1:33">
      <c r="A2165" s="3" t="s">
        <v>9601</v>
      </c>
      <c r="B2165" s="3" t="s">
        <v>9613</v>
      </c>
      <c r="C2165" s="2" t="s">
        <v>9207</v>
      </c>
      <c r="D2165" s="2" t="s">
        <v>4707</v>
      </c>
      <c r="E2165" s="2" t="s">
        <v>270</v>
      </c>
      <c r="F2165" s="3" t="s">
        <v>1296</v>
      </c>
      <c r="H2165" s="8"/>
      <c r="I2165" s="8"/>
      <c r="L2165" s="32" t="s">
        <v>7823</v>
      </c>
      <c r="M2165" s="8"/>
      <c r="N2165" s="8" t="s">
        <v>7823</v>
      </c>
      <c r="O2165" s="8"/>
      <c r="Q2165" s="16"/>
      <c r="S2165" s="8"/>
      <c r="V2165" s="8"/>
      <c r="X2165" s="8"/>
      <c r="Y2165" s="22"/>
      <c r="AC2165" s="8">
        <f t="shared" si="420"/>
        <v>2</v>
      </c>
      <c r="AD2165" s="8">
        <f t="shared" si="421"/>
        <v>0</v>
      </c>
      <c r="AE2165" s="8">
        <f t="shared" si="422"/>
        <v>0</v>
      </c>
      <c r="AF2165" s="8">
        <f t="shared" si="419"/>
        <v>0</v>
      </c>
      <c r="AG2165" s="3">
        <f t="shared" si="423"/>
        <v>2</v>
      </c>
    </row>
    <row r="2166" spans="1:33">
      <c r="A2166" s="3" t="s">
        <v>9601</v>
      </c>
      <c r="B2166" s="3" t="s">
        <v>9613</v>
      </c>
      <c r="C2166" s="2" t="s">
        <v>9207</v>
      </c>
      <c r="D2166" s="2" t="s">
        <v>5003</v>
      </c>
      <c r="E2166" s="2" t="s">
        <v>147</v>
      </c>
      <c r="F2166" s="3" t="s">
        <v>1598</v>
      </c>
      <c r="H2166" s="8"/>
      <c r="I2166" s="8"/>
      <c r="J2166" s="72" t="s">
        <v>7823</v>
      </c>
      <c r="L2166" s="32" t="s">
        <v>7823</v>
      </c>
      <c r="M2166" s="8"/>
      <c r="N2166" s="8" t="s">
        <v>7823</v>
      </c>
      <c r="O2166" s="8" t="s">
        <v>7823</v>
      </c>
      <c r="P2166" s="8" t="s">
        <v>7823</v>
      </c>
      <c r="Q2166" s="16"/>
      <c r="R2166" s="16" t="s">
        <v>7823</v>
      </c>
      <c r="S2166" s="8" t="s">
        <v>7823</v>
      </c>
      <c r="T2166" s="16" t="s">
        <v>7823</v>
      </c>
      <c r="V2166" s="8" t="s">
        <v>7823</v>
      </c>
      <c r="X2166" s="8"/>
      <c r="Y2166" s="22"/>
      <c r="AC2166" s="8">
        <f t="shared" si="420"/>
        <v>9</v>
      </c>
      <c r="AD2166" s="8">
        <f t="shared" si="421"/>
        <v>0</v>
      </c>
      <c r="AE2166" s="8">
        <f t="shared" si="422"/>
        <v>0</v>
      </c>
      <c r="AF2166" s="8">
        <f t="shared" si="419"/>
        <v>0</v>
      </c>
      <c r="AG2166" s="3">
        <f t="shared" si="423"/>
        <v>9</v>
      </c>
    </row>
    <row r="2167" spans="1:33">
      <c r="A2167" s="3" t="s">
        <v>9601</v>
      </c>
      <c r="B2167" s="3" t="s">
        <v>9613</v>
      </c>
      <c r="C2167" s="2" t="s">
        <v>9207</v>
      </c>
      <c r="D2167" s="2" t="s">
        <v>4201</v>
      </c>
      <c r="E2167" s="2" t="s">
        <v>148</v>
      </c>
      <c r="F2167" s="3" t="s">
        <v>1599</v>
      </c>
      <c r="H2167" s="8"/>
      <c r="I2167" s="8" t="s">
        <v>7823</v>
      </c>
      <c r="J2167" s="72" t="s">
        <v>7823</v>
      </c>
      <c r="L2167" s="32"/>
      <c r="M2167" s="8"/>
      <c r="O2167" s="8"/>
      <c r="Q2167" s="16"/>
      <c r="R2167" s="16" t="s">
        <v>7823</v>
      </c>
      <c r="S2167" s="8"/>
      <c r="V2167" s="8"/>
      <c r="X2167" s="8"/>
      <c r="Y2167" s="22"/>
      <c r="AC2167" s="8">
        <f t="shared" si="420"/>
        <v>3</v>
      </c>
      <c r="AD2167" s="8">
        <f t="shared" si="421"/>
        <v>0</v>
      </c>
      <c r="AE2167" s="8">
        <f t="shared" si="422"/>
        <v>0</v>
      </c>
      <c r="AF2167" s="8">
        <f t="shared" si="419"/>
        <v>0</v>
      </c>
      <c r="AG2167" s="3">
        <f t="shared" si="423"/>
        <v>3</v>
      </c>
    </row>
    <row r="2168" spans="1:33">
      <c r="A2168" s="3" t="s">
        <v>9601</v>
      </c>
      <c r="B2168" s="3" t="s">
        <v>9613</v>
      </c>
      <c r="C2168" s="2" t="s">
        <v>146</v>
      </c>
      <c r="D2168" s="2" t="s">
        <v>4207</v>
      </c>
      <c r="E2168" s="2" t="s">
        <v>149</v>
      </c>
      <c r="F2168" s="3" t="s">
        <v>1579</v>
      </c>
      <c r="H2168" s="8"/>
      <c r="I2168" s="8" t="s">
        <v>7823</v>
      </c>
      <c r="J2168" s="72" t="s">
        <v>7823</v>
      </c>
      <c r="L2168" s="32"/>
      <c r="M2168" s="8"/>
      <c r="O2168" s="8"/>
      <c r="Q2168" s="16"/>
      <c r="R2168" s="16" t="s">
        <v>7823</v>
      </c>
      <c r="S2168" s="8"/>
      <c r="V2168" s="8"/>
      <c r="X2168" s="8"/>
      <c r="Y2168" s="22"/>
      <c r="AC2168" s="8">
        <f t="shared" si="420"/>
        <v>3</v>
      </c>
      <c r="AD2168" s="8">
        <f t="shared" si="421"/>
        <v>0</v>
      </c>
      <c r="AE2168" s="8">
        <f t="shared" si="422"/>
        <v>0</v>
      </c>
      <c r="AF2168" s="8">
        <f t="shared" si="419"/>
        <v>0</v>
      </c>
      <c r="AG2168" s="3">
        <f t="shared" si="423"/>
        <v>3</v>
      </c>
    </row>
    <row r="2169" spans="1:33">
      <c r="A2169" s="3" t="s">
        <v>9601</v>
      </c>
      <c r="B2169" s="3" t="s">
        <v>9612</v>
      </c>
      <c r="C2169" s="2" t="s">
        <v>9052</v>
      </c>
      <c r="D2169" s="2" t="s">
        <v>6164</v>
      </c>
      <c r="E2169" s="2" t="s">
        <v>5177</v>
      </c>
      <c r="F2169" s="3" t="s">
        <v>649</v>
      </c>
      <c r="H2169" s="8"/>
      <c r="I2169" s="8"/>
      <c r="J2169" s="73" t="s">
        <v>8991</v>
      </c>
      <c r="L2169" s="32"/>
      <c r="M2169" s="8"/>
      <c r="O2169" s="8"/>
      <c r="Q2169" s="16"/>
      <c r="S2169" s="8"/>
      <c r="V2169" s="8"/>
      <c r="X2169" s="8"/>
      <c r="Y2169" s="22"/>
      <c r="AC2169" s="8">
        <f>COUNTIF(G2169:Y2169,"X")+COUNTIF(G2169:Y2169, "X(e)")</f>
        <v>1</v>
      </c>
      <c r="AD2169" s="8">
        <f t="shared" ref="AD2169:AD2216" si="424">COUNTIF(G2169:Y2169,"NB")</f>
        <v>0</v>
      </c>
      <c r="AE2169" s="8">
        <f t="shared" ref="AE2169:AE2216" si="425">COUNTIF(G2169:Y2169,"V")</f>
        <v>0</v>
      </c>
      <c r="AF2169" s="8">
        <f t="shared" si="419"/>
        <v>0</v>
      </c>
      <c r="AG2169" s="3">
        <f>SUM(AC2169:AF2169)</f>
        <v>1</v>
      </c>
    </row>
    <row r="2170" spans="1:33">
      <c r="A2170" s="3" t="s">
        <v>9601</v>
      </c>
      <c r="B2170" s="3" t="s">
        <v>9612</v>
      </c>
      <c r="C2170" s="2" t="s">
        <v>9052</v>
      </c>
      <c r="D2170" s="2" t="s">
        <v>7000</v>
      </c>
      <c r="E2170" s="2" t="s">
        <v>4695</v>
      </c>
      <c r="F2170" s="3" t="s">
        <v>517</v>
      </c>
      <c r="H2170" s="8"/>
      <c r="I2170" s="8"/>
      <c r="J2170" s="73" t="s">
        <v>8991</v>
      </c>
      <c r="L2170" s="32"/>
      <c r="M2170" s="8"/>
      <c r="O2170" s="8"/>
      <c r="Q2170" s="16"/>
      <c r="S2170" s="8"/>
      <c r="V2170" s="8"/>
      <c r="X2170" s="8"/>
      <c r="Y2170" s="22"/>
      <c r="AC2170" s="8">
        <f>COUNTIF(G2170:Y2170,"X")+COUNTIF(G2170:Y2170, "X(e)")</f>
        <v>1</v>
      </c>
      <c r="AD2170" s="8">
        <f t="shared" si="424"/>
        <v>0</v>
      </c>
      <c r="AE2170" s="8">
        <f t="shared" si="425"/>
        <v>0</v>
      </c>
      <c r="AF2170" s="8">
        <f t="shared" si="419"/>
        <v>0</v>
      </c>
      <c r="AG2170" s="3">
        <f>SUM(AC2170:AF2170)</f>
        <v>1</v>
      </c>
    </row>
    <row r="2171" spans="1:33">
      <c r="A2171" s="3" t="s">
        <v>9601</v>
      </c>
      <c r="B2171" s="3" t="s">
        <v>9612</v>
      </c>
      <c r="C2171" s="2" t="s">
        <v>8419</v>
      </c>
      <c r="D2171" s="2" t="s">
        <v>4696</v>
      </c>
      <c r="E2171" s="2" t="s">
        <v>4697</v>
      </c>
      <c r="F2171" s="3" t="s">
        <v>1071</v>
      </c>
      <c r="H2171" s="8"/>
      <c r="I2171" s="8"/>
      <c r="L2171" s="32" t="s">
        <v>7823</v>
      </c>
      <c r="M2171" s="8"/>
      <c r="N2171" s="8" t="s">
        <v>7823</v>
      </c>
      <c r="O2171" s="8"/>
      <c r="Q2171" s="16"/>
      <c r="R2171" s="16" t="s">
        <v>7823</v>
      </c>
      <c r="S2171" s="8"/>
      <c r="V2171" s="8" t="s">
        <v>7823</v>
      </c>
      <c r="X2171" s="8"/>
      <c r="Y2171" s="22"/>
      <c r="AC2171" s="8">
        <f>COUNTIF(G2171:Y2171,"X")+COUNTIF(G2171:Y2171, "X(e)")</f>
        <v>4</v>
      </c>
      <c r="AD2171" s="8">
        <f t="shared" si="424"/>
        <v>0</v>
      </c>
      <c r="AE2171" s="8">
        <f t="shared" si="425"/>
        <v>0</v>
      </c>
      <c r="AF2171" s="8">
        <f t="shared" si="419"/>
        <v>0</v>
      </c>
      <c r="AG2171" s="3">
        <f>SUM(AC2171:AF2171)</f>
        <v>4</v>
      </c>
    </row>
    <row r="2172" spans="1:33">
      <c r="A2172" s="3" t="s">
        <v>9601</v>
      </c>
      <c r="B2172" s="3" t="s">
        <v>9612</v>
      </c>
      <c r="C2172" s="2" t="s">
        <v>8419</v>
      </c>
      <c r="D2172" s="2" t="s">
        <v>4845</v>
      </c>
      <c r="E2172" s="2" t="s">
        <v>5172</v>
      </c>
      <c r="F2172" s="3" t="s">
        <v>1501</v>
      </c>
      <c r="H2172" s="8"/>
      <c r="I2172" s="8" t="s">
        <v>7823</v>
      </c>
      <c r="L2172" s="32"/>
      <c r="M2172" s="8"/>
      <c r="O2172" s="8"/>
      <c r="Q2172" s="16"/>
      <c r="R2172" s="16" t="s">
        <v>7823</v>
      </c>
      <c r="S2172" s="8"/>
      <c r="V2172" s="8"/>
      <c r="X2172" s="8"/>
      <c r="Y2172" s="22"/>
      <c r="AC2172" s="8">
        <f>COUNTIF(G2172:Y2172,"X")+COUNTIF(G2172:Y2172, "X(e)")</f>
        <v>2</v>
      </c>
      <c r="AD2172" s="8">
        <f t="shared" si="424"/>
        <v>0</v>
      </c>
      <c r="AE2172" s="8">
        <f t="shared" si="425"/>
        <v>0</v>
      </c>
      <c r="AF2172" s="8">
        <f t="shared" si="419"/>
        <v>0</v>
      </c>
      <c r="AG2172" s="3">
        <f>SUM(AC2172:AF2172)</f>
        <v>2</v>
      </c>
    </row>
    <row r="2173" spans="1:33">
      <c r="A2173" s="3" t="s">
        <v>9601</v>
      </c>
      <c r="B2173" s="3" t="s">
        <v>9612</v>
      </c>
      <c r="C2173" s="2" t="s">
        <v>8419</v>
      </c>
      <c r="D2173" s="2" t="s">
        <v>5173</v>
      </c>
      <c r="E2173" s="2" t="s">
        <v>4069</v>
      </c>
      <c r="F2173" s="3" t="s">
        <v>803</v>
      </c>
      <c r="H2173" s="8"/>
      <c r="I2173" s="8" t="s">
        <v>7823</v>
      </c>
      <c r="L2173" s="32" t="s">
        <v>7823</v>
      </c>
      <c r="M2173" s="8"/>
      <c r="N2173" s="8" t="s">
        <v>7823</v>
      </c>
      <c r="O2173" s="8"/>
      <c r="Q2173" s="16"/>
      <c r="R2173" s="16" t="s">
        <v>7823</v>
      </c>
      <c r="S2173" s="8"/>
      <c r="V2173" s="8" t="s">
        <v>7823</v>
      </c>
      <c r="X2173" s="8"/>
      <c r="Y2173" s="22"/>
      <c r="AC2173" s="8">
        <f t="shared" ref="AC2173:AC2227" si="426">COUNTIF(G2173:Y2173,"X")+COUNTIF(G2173:Y2173, "X(e)")</f>
        <v>5</v>
      </c>
      <c r="AD2173" s="8">
        <f t="shared" si="424"/>
        <v>0</v>
      </c>
      <c r="AE2173" s="8">
        <f t="shared" si="425"/>
        <v>0</v>
      </c>
      <c r="AF2173" s="8">
        <f t="shared" si="419"/>
        <v>0</v>
      </c>
      <c r="AG2173" s="3">
        <f t="shared" ref="AG2173:AG2227" si="427">SUM(AC2173:AF2173)</f>
        <v>5</v>
      </c>
    </row>
    <row r="2174" spans="1:33">
      <c r="A2174" s="3" t="s">
        <v>9601</v>
      </c>
      <c r="B2174" s="3" t="s">
        <v>9612</v>
      </c>
      <c r="C2174" s="2" t="s">
        <v>8419</v>
      </c>
      <c r="D2174" s="2" t="s">
        <v>4062</v>
      </c>
      <c r="E2174" s="2" t="s">
        <v>3904</v>
      </c>
      <c r="F2174" s="3" t="s">
        <v>916</v>
      </c>
      <c r="H2174" s="8"/>
      <c r="I2174" s="8"/>
      <c r="L2174" s="32" t="s">
        <v>7823</v>
      </c>
      <c r="M2174" s="8"/>
      <c r="O2174" s="8"/>
      <c r="Q2174" s="16"/>
      <c r="S2174" s="8"/>
      <c r="V2174" s="8" t="s">
        <v>7823</v>
      </c>
      <c r="X2174" s="8"/>
      <c r="Y2174" s="22"/>
      <c r="AC2174" s="8">
        <f t="shared" si="426"/>
        <v>2</v>
      </c>
      <c r="AD2174" s="8">
        <f t="shared" si="424"/>
        <v>0</v>
      </c>
      <c r="AE2174" s="8">
        <f t="shared" si="425"/>
        <v>0</v>
      </c>
      <c r="AF2174" s="8">
        <f t="shared" si="419"/>
        <v>0</v>
      </c>
      <c r="AG2174" s="3">
        <f t="shared" si="427"/>
        <v>2</v>
      </c>
    </row>
    <row r="2175" spans="1:33">
      <c r="A2175" s="3" t="s">
        <v>9601</v>
      </c>
      <c r="B2175" s="3" t="s">
        <v>9612</v>
      </c>
      <c r="C2175" s="2" t="s">
        <v>8419</v>
      </c>
      <c r="D2175" s="2" t="s">
        <v>3739</v>
      </c>
      <c r="E2175" s="2" t="s">
        <v>4055</v>
      </c>
      <c r="F2175" s="3" t="s">
        <v>659</v>
      </c>
      <c r="H2175" s="8"/>
      <c r="I2175" s="8"/>
      <c r="L2175" s="32" t="s">
        <v>7823</v>
      </c>
      <c r="M2175" s="8"/>
      <c r="N2175" s="8" t="s">
        <v>7823</v>
      </c>
      <c r="O2175" s="8"/>
      <c r="Q2175" s="16"/>
      <c r="S2175" s="8"/>
      <c r="V2175" s="8"/>
      <c r="X2175" s="8"/>
      <c r="Y2175" s="22"/>
      <c r="AC2175" s="8">
        <f t="shared" si="426"/>
        <v>2</v>
      </c>
      <c r="AD2175" s="8">
        <f t="shared" si="424"/>
        <v>0</v>
      </c>
      <c r="AE2175" s="8">
        <f t="shared" si="425"/>
        <v>0</v>
      </c>
      <c r="AF2175" s="8">
        <f t="shared" si="419"/>
        <v>0</v>
      </c>
      <c r="AG2175" s="3">
        <f t="shared" si="427"/>
        <v>2</v>
      </c>
    </row>
    <row r="2176" spans="1:33">
      <c r="A2176" s="3" t="s">
        <v>9601</v>
      </c>
      <c r="B2176" s="3" t="s">
        <v>9612</v>
      </c>
      <c r="C2176" s="2" t="s">
        <v>8419</v>
      </c>
      <c r="D2176" s="2" t="s">
        <v>4218</v>
      </c>
      <c r="E2176" s="2" t="s">
        <v>4219</v>
      </c>
      <c r="F2176" s="3" t="s">
        <v>404</v>
      </c>
      <c r="H2176" s="8"/>
      <c r="I2176" s="8"/>
      <c r="L2176" s="32" t="s">
        <v>7823</v>
      </c>
      <c r="M2176" s="8"/>
      <c r="N2176" s="8" t="s">
        <v>7823</v>
      </c>
      <c r="O2176" s="8"/>
      <c r="Q2176" s="16"/>
      <c r="R2176" s="16" t="s">
        <v>7823</v>
      </c>
      <c r="S2176" s="8"/>
      <c r="V2176" s="8"/>
      <c r="X2176" s="8"/>
      <c r="Y2176" s="22"/>
      <c r="AC2176" s="8">
        <f t="shared" si="426"/>
        <v>3</v>
      </c>
      <c r="AD2176" s="8">
        <f t="shared" si="424"/>
        <v>0</v>
      </c>
      <c r="AE2176" s="8">
        <f t="shared" si="425"/>
        <v>0</v>
      </c>
      <c r="AF2176" s="8">
        <f t="shared" si="419"/>
        <v>0</v>
      </c>
      <c r="AG2176" s="3">
        <f t="shared" si="427"/>
        <v>3</v>
      </c>
    </row>
    <row r="2177" spans="1:33">
      <c r="A2177" s="3" t="s">
        <v>9601</v>
      </c>
      <c r="B2177" s="3" t="s">
        <v>9612</v>
      </c>
      <c r="C2177" s="2" t="s">
        <v>8419</v>
      </c>
      <c r="D2177" s="2" t="s">
        <v>6841</v>
      </c>
      <c r="E2177" s="2" t="s">
        <v>3889</v>
      </c>
      <c r="F2177" s="3" t="s">
        <v>281</v>
      </c>
      <c r="H2177" s="8"/>
      <c r="I2177" s="8"/>
      <c r="L2177" s="32"/>
      <c r="M2177" s="8"/>
      <c r="O2177" s="8"/>
      <c r="Q2177" s="16"/>
      <c r="R2177" s="23" t="s">
        <v>8991</v>
      </c>
      <c r="S2177" s="8"/>
      <c r="V2177" s="8"/>
      <c r="X2177" s="8"/>
      <c r="Y2177" s="22"/>
      <c r="AC2177" s="8">
        <f t="shared" si="426"/>
        <v>1</v>
      </c>
      <c r="AD2177" s="8">
        <f t="shared" si="424"/>
        <v>0</v>
      </c>
      <c r="AE2177" s="8">
        <f t="shared" si="425"/>
        <v>0</v>
      </c>
      <c r="AF2177" s="8">
        <f t="shared" si="419"/>
        <v>0</v>
      </c>
      <c r="AG2177" s="3">
        <f t="shared" si="427"/>
        <v>1</v>
      </c>
    </row>
    <row r="2178" spans="1:33">
      <c r="A2178" s="3" t="s">
        <v>9601</v>
      </c>
      <c r="B2178" s="3" t="s">
        <v>9612</v>
      </c>
      <c r="C2178" s="2" t="s">
        <v>8419</v>
      </c>
      <c r="D2178" s="2" t="s">
        <v>7108</v>
      </c>
      <c r="E2178" s="2" t="s">
        <v>3896</v>
      </c>
      <c r="F2178" s="3" t="s">
        <v>1067</v>
      </c>
      <c r="H2178" s="8"/>
      <c r="I2178" s="8" t="s">
        <v>7823</v>
      </c>
      <c r="L2178" s="32"/>
      <c r="M2178" s="8"/>
      <c r="N2178" s="8" t="s">
        <v>7823</v>
      </c>
      <c r="O2178" s="8"/>
      <c r="Q2178" s="16"/>
      <c r="R2178" s="16" t="s">
        <v>7823</v>
      </c>
      <c r="S2178" s="8"/>
      <c r="V2178" s="8"/>
      <c r="X2178" s="8"/>
      <c r="Y2178" s="22"/>
      <c r="AC2178" s="8">
        <f t="shared" si="426"/>
        <v>3</v>
      </c>
      <c r="AD2178" s="8">
        <f t="shared" si="424"/>
        <v>0</v>
      </c>
      <c r="AE2178" s="8">
        <f t="shared" si="425"/>
        <v>0</v>
      </c>
      <c r="AF2178" s="8">
        <f t="shared" si="419"/>
        <v>0</v>
      </c>
      <c r="AG2178" s="3">
        <f t="shared" si="427"/>
        <v>3</v>
      </c>
    </row>
    <row r="2179" spans="1:33">
      <c r="A2179" s="3" t="s">
        <v>9601</v>
      </c>
      <c r="B2179" s="3" t="s">
        <v>9612</v>
      </c>
      <c r="C2179" s="2" t="s">
        <v>8419</v>
      </c>
      <c r="D2179" s="2" t="s">
        <v>3899</v>
      </c>
      <c r="E2179" s="2" t="s">
        <v>3900</v>
      </c>
      <c r="F2179" s="3" t="s">
        <v>922</v>
      </c>
      <c r="H2179" s="8"/>
      <c r="I2179" s="8"/>
      <c r="L2179" s="32" t="s">
        <v>7823</v>
      </c>
      <c r="M2179" s="8"/>
      <c r="N2179" s="8" t="s">
        <v>7823</v>
      </c>
      <c r="O2179" s="8"/>
      <c r="Q2179" s="16"/>
      <c r="R2179" s="16" t="s">
        <v>7823</v>
      </c>
      <c r="S2179" s="8"/>
      <c r="V2179" s="8"/>
      <c r="X2179" s="8"/>
      <c r="Y2179" s="22"/>
      <c r="AC2179" s="8">
        <f t="shared" si="426"/>
        <v>3</v>
      </c>
      <c r="AD2179" s="8">
        <f t="shared" si="424"/>
        <v>0</v>
      </c>
      <c r="AE2179" s="8">
        <f t="shared" si="425"/>
        <v>0</v>
      </c>
      <c r="AF2179" s="8">
        <f t="shared" si="419"/>
        <v>0</v>
      </c>
      <c r="AG2179" s="3">
        <f t="shared" si="427"/>
        <v>3</v>
      </c>
    </row>
    <row r="2180" spans="1:33">
      <c r="A2180" s="3" t="s">
        <v>9601</v>
      </c>
      <c r="B2180" s="3" t="s">
        <v>9612</v>
      </c>
      <c r="C2180" s="2" t="s">
        <v>8419</v>
      </c>
      <c r="D2180" s="2" t="s">
        <v>7827</v>
      </c>
      <c r="E2180" s="2" t="s">
        <v>3735</v>
      </c>
      <c r="F2180" s="3" t="s">
        <v>1519</v>
      </c>
      <c r="H2180" s="8"/>
      <c r="I2180" s="8"/>
      <c r="L2180" s="32"/>
      <c r="M2180" s="8"/>
      <c r="O2180" s="8"/>
      <c r="Q2180" s="16"/>
      <c r="S2180" s="8"/>
      <c r="V2180" s="18" t="s">
        <v>8991</v>
      </c>
      <c r="X2180" s="8"/>
      <c r="Y2180" s="22"/>
      <c r="AC2180" s="8">
        <f t="shared" si="426"/>
        <v>1</v>
      </c>
      <c r="AD2180" s="8">
        <f t="shared" si="424"/>
        <v>0</v>
      </c>
      <c r="AE2180" s="8">
        <f t="shared" si="425"/>
        <v>0</v>
      </c>
      <c r="AF2180" s="8">
        <f t="shared" si="419"/>
        <v>0</v>
      </c>
      <c r="AG2180" s="3">
        <f t="shared" si="427"/>
        <v>1</v>
      </c>
    </row>
    <row r="2181" spans="1:33">
      <c r="A2181" s="3" t="s">
        <v>9601</v>
      </c>
      <c r="B2181" s="3" t="s">
        <v>9612</v>
      </c>
      <c r="C2181" s="2" t="s">
        <v>8419</v>
      </c>
      <c r="D2181" s="2" t="s">
        <v>7433</v>
      </c>
      <c r="E2181" s="2" t="s">
        <v>3569</v>
      </c>
      <c r="F2181" s="3" t="s">
        <v>676</v>
      </c>
      <c r="H2181" s="8"/>
      <c r="I2181" s="8"/>
      <c r="J2181" s="8" t="s">
        <v>7823</v>
      </c>
      <c r="L2181" s="32"/>
      <c r="M2181" s="8"/>
      <c r="O2181" s="8"/>
      <c r="P2181" s="8" t="s">
        <v>7823</v>
      </c>
      <c r="Q2181" s="16"/>
      <c r="S2181" s="8"/>
      <c r="V2181" s="8" t="s">
        <v>7823</v>
      </c>
      <c r="X2181" s="8"/>
      <c r="Y2181" s="22"/>
      <c r="AC2181" s="8">
        <f t="shared" si="426"/>
        <v>3</v>
      </c>
      <c r="AD2181" s="8">
        <f t="shared" si="424"/>
        <v>0</v>
      </c>
      <c r="AE2181" s="8">
        <f t="shared" si="425"/>
        <v>0</v>
      </c>
      <c r="AF2181" s="8">
        <f t="shared" si="419"/>
        <v>0</v>
      </c>
      <c r="AG2181" s="3">
        <f t="shared" si="427"/>
        <v>3</v>
      </c>
    </row>
    <row r="2182" spans="1:33">
      <c r="A2182" s="3" t="s">
        <v>9601</v>
      </c>
      <c r="B2182" s="3" t="s">
        <v>9612</v>
      </c>
      <c r="C2182" s="2" t="s">
        <v>8482</v>
      </c>
      <c r="D2182" s="2" t="s">
        <v>3738</v>
      </c>
      <c r="E2182" s="2" t="s">
        <v>3906</v>
      </c>
      <c r="F2182" s="3" t="s">
        <v>1973</v>
      </c>
      <c r="H2182" s="8"/>
      <c r="I2182" s="8" t="s">
        <v>7823</v>
      </c>
      <c r="L2182" s="32" t="s">
        <v>7823</v>
      </c>
      <c r="M2182" s="8"/>
      <c r="N2182" s="8" t="s">
        <v>7823</v>
      </c>
      <c r="O2182" s="8"/>
      <c r="Q2182" s="16"/>
      <c r="R2182" s="16" t="s">
        <v>7823</v>
      </c>
      <c r="S2182" s="8"/>
      <c r="V2182" s="8" t="s">
        <v>7823</v>
      </c>
      <c r="X2182" s="8"/>
      <c r="Y2182" s="22"/>
      <c r="AC2182" s="8">
        <f t="shared" si="426"/>
        <v>5</v>
      </c>
      <c r="AD2182" s="8">
        <f t="shared" si="424"/>
        <v>0</v>
      </c>
      <c r="AE2182" s="8">
        <f t="shared" si="425"/>
        <v>0</v>
      </c>
      <c r="AF2182" s="8">
        <f t="shared" si="419"/>
        <v>0</v>
      </c>
      <c r="AG2182" s="3">
        <f t="shared" si="427"/>
        <v>5</v>
      </c>
    </row>
    <row r="2183" spans="1:33">
      <c r="A2183" s="3" t="s">
        <v>9601</v>
      </c>
      <c r="B2183" s="3" t="s">
        <v>9612</v>
      </c>
      <c r="C2183" s="2" t="s">
        <v>8780</v>
      </c>
      <c r="D2183" s="2" t="s">
        <v>5223</v>
      </c>
      <c r="E2183" s="2" t="s">
        <v>4405</v>
      </c>
      <c r="F2183" s="3" t="s">
        <v>1682</v>
      </c>
      <c r="H2183" s="8"/>
      <c r="I2183" s="8"/>
      <c r="L2183" s="32"/>
      <c r="M2183" s="8"/>
      <c r="O2183" s="8"/>
      <c r="Q2183" s="16"/>
      <c r="R2183" s="23" t="s">
        <v>8991</v>
      </c>
      <c r="S2183" s="8"/>
      <c r="V2183" s="8"/>
      <c r="X2183" s="8"/>
      <c r="Y2183" s="22"/>
      <c r="AC2183" s="8">
        <f t="shared" si="426"/>
        <v>1</v>
      </c>
      <c r="AD2183" s="8">
        <f t="shared" si="424"/>
        <v>0</v>
      </c>
      <c r="AE2183" s="8">
        <f t="shared" si="425"/>
        <v>0</v>
      </c>
      <c r="AF2183" s="8">
        <f t="shared" si="419"/>
        <v>0</v>
      </c>
      <c r="AG2183" s="3">
        <f t="shared" si="427"/>
        <v>1</v>
      </c>
    </row>
    <row r="2184" spans="1:33">
      <c r="A2184" s="3" t="s">
        <v>9601</v>
      </c>
      <c r="B2184" s="3" t="s">
        <v>9612</v>
      </c>
      <c r="C2184" s="2" t="s">
        <v>8450</v>
      </c>
      <c r="D2184" s="2" t="s">
        <v>4406</v>
      </c>
      <c r="E2184" s="2" t="s">
        <v>4578</v>
      </c>
      <c r="F2184" s="3" t="s">
        <v>1824</v>
      </c>
      <c r="H2184" s="8"/>
      <c r="I2184" s="8"/>
      <c r="L2184" s="32"/>
      <c r="M2184" s="8"/>
      <c r="O2184" s="8"/>
      <c r="Q2184" s="16"/>
      <c r="R2184" s="23" t="s">
        <v>8991</v>
      </c>
      <c r="S2184" s="8"/>
      <c r="V2184" s="8"/>
      <c r="X2184" s="8"/>
      <c r="Y2184" s="22"/>
      <c r="AC2184" s="8">
        <f t="shared" si="426"/>
        <v>1</v>
      </c>
      <c r="AD2184" s="8">
        <f t="shared" si="424"/>
        <v>0</v>
      </c>
      <c r="AE2184" s="8">
        <f t="shared" si="425"/>
        <v>0</v>
      </c>
      <c r="AF2184" s="8">
        <f t="shared" ref="AF2184:AF2196" si="428">COUNTIF(G2184:Z2184,"IN")</f>
        <v>0</v>
      </c>
      <c r="AG2184" s="3">
        <f t="shared" si="427"/>
        <v>1</v>
      </c>
    </row>
    <row r="2185" spans="1:33">
      <c r="A2185" s="3" t="s">
        <v>9601</v>
      </c>
      <c r="B2185" s="3" t="s">
        <v>9612</v>
      </c>
      <c r="C2185" s="2" t="s">
        <v>8450</v>
      </c>
      <c r="D2185" s="2" t="s">
        <v>5715</v>
      </c>
      <c r="E2185" s="2" t="s">
        <v>3764</v>
      </c>
      <c r="F2185" s="3" t="s">
        <v>1685</v>
      </c>
      <c r="G2185" s="8" t="s">
        <v>7823</v>
      </c>
      <c r="H2185" s="8"/>
      <c r="I2185" s="8" t="s">
        <v>7823</v>
      </c>
      <c r="J2185" s="72" t="s">
        <v>7277</v>
      </c>
      <c r="L2185" s="32"/>
      <c r="M2185" s="8"/>
      <c r="O2185" s="8"/>
      <c r="Q2185" s="16" t="s">
        <v>7823</v>
      </c>
      <c r="S2185" s="8"/>
      <c r="U2185" s="8" t="s">
        <v>7835</v>
      </c>
      <c r="V2185" s="8"/>
      <c r="X2185" s="8"/>
      <c r="Y2185" s="22"/>
      <c r="AC2185" s="8">
        <f t="shared" si="426"/>
        <v>3</v>
      </c>
      <c r="AD2185" s="8">
        <f t="shared" si="424"/>
        <v>1</v>
      </c>
      <c r="AE2185" s="8">
        <f t="shared" si="425"/>
        <v>1</v>
      </c>
      <c r="AF2185" s="8">
        <f t="shared" si="428"/>
        <v>0</v>
      </c>
      <c r="AG2185" s="3">
        <f t="shared" si="427"/>
        <v>5</v>
      </c>
    </row>
    <row r="2186" spans="1:33">
      <c r="A2186" s="3" t="s">
        <v>9601</v>
      </c>
      <c r="B2186" s="3" t="s">
        <v>9612</v>
      </c>
      <c r="C2186" s="2" t="s">
        <v>8450</v>
      </c>
      <c r="D2186" s="2" t="s">
        <v>4237</v>
      </c>
      <c r="E2186" s="2" t="s">
        <v>3414</v>
      </c>
      <c r="F2186" s="3" t="s">
        <v>1832</v>
      </c>
      <c r="G2186" s="8" t="s">
        <v>7823</v>
      </c>
      <c r="H2186" s="8"/>
      <c r="I2186" s="8"/>
      <c r="K2186" s="8" t="s">
        <v>7823</v>
      </c>
      <c r="L2186" s="32"/>
      <c r="M2186" s="8"/>
      <c r="O2186" s="8"/>
      <c r="Q2186" s="16"/>
      <c r="S2186" s="8"/>
      <c r="V2186" s="8"/>
      <c r="X2186" s="8"/>
      <c r="Y2186" s="22" t="s">
        <v>7277</v>
      </c>
      <c r="AC2186" s="8">
        <f t="shared" si="426"/>
        <v>2</v>
      </c>
      <c r="AD2186" s="8">
        <f t="shared" si="424"/>
        <v>0</v>
      </c>
      <c r="AE2186" s="8">
        <f t="shared" si="425"/>
        <v>1</v>
      </c>
      <c r="AF2186" s="8">
        <f t="shared" si="428"/>
        <v>0</v>
      </c>
      <c r="AG2186" s="3">
        <f t="shared" si="427"/>
        <v>3</v>
      </c>
    </row>
    <row r="2187" spans="1:33">
      <c r="A2187" s="3" t="s">
        <v>9601</v>
      </c>
      <c r="B2187" s="3" t="s">
        <v>9612</v>
      </c>
      <c r="C2187" s="2" t="s">
        <v>9033</v>
      </c>
      <c r="D2187" s="2" t="s">
        <v>8272</v>
      </c>
      <c r="E2187" s="2" t="s">
        <v>3744</v>
      </c>
      <c r="F2187" s="3" t="s">
        <v>375</v>
      </c>
      <c r="G2187" s="8" t="s">
        <v>7835</v>
      </c>
      <c r="H2187" s="8"/>
      <c r="I2187" s="8" t="s">
        <v>7823</v>
      </c>
      <c r="J2187" s="72" t="s">
        <v>7823</v>
      </c>
      <c r="L2187" s="32"/>
      <c r="M2187" s="8"/>
      <c r="O2187" s="8"/>
      <c r="Q2187" s="16" t="s">
        <v>7835</v>
      </c>
      <c r="S2187" s="8"/>
      <c r="V2187" s="8"/>
      <c r="X2187" s="8"/>
      <c r="Y2187" s="22"/>
      <c r="AC2187" s="8">
        <f>COUNTIF(G2187:Y2187,"X")+COUNTIF(G2187:Y2187, "X(e)")</f>
        <v>2</v>
      </c>
      <c r="AD2187" s="8">
        <f t="shared" si="424"/>
        <v>2</v>
      </c>
      <c r="AE2187" s="8">
        <f t="shared" si="425"/>
        <v>0</v>
      </c>
      <c r="AF2187" s="8">
        <f t="shared" si="428"/>
        <v>0</v>
      </c>
      <c r="AG2187" s="3">
        <f>SUM(AC2187:AF2187)</f>
        <v>4</v>
      </c>
    </row>
    <row r="2188" spans="1:33">
      <c r="A2188" s="3" t="s">
        <v>9601</v>
      </c>
      <c r="B2188" s="3" t="s">
        <v>9612</v>
      </c>
      <c r="C2188" s="2" t="s">
        <v>8461</v>
      </c>
      <c r="D2188" s="2" t="s">
        <v>3910</v>
      </c>
      <c r="E2188" s="2" t="s">
        <v>3911</v>
      </c>
      <c r="F2188" s="3" t="s">
        <v>1679</v>
      </c>
      <c r="H2188" s="8"/>
      <c r="I2188" s="8"/>
      <c r="L2188" s="32" t="s">
        <v>7823</v>
      </c>
      <c r="M2188" s="8"/>
      <c r="N2188" s="8" t="s">
        <v>7823</v>
      </c>
      <c r="O2188" s="8"/>
      <c r="Q2188" s="16"/>
      <c r="S2188" s="8"/>
      <c r="V2188" s="8"/>
      <c r="X2188" s="8"/>
      <c r="Y2188" s="22"/>
      <c r="AC2188" s="8">
        <f t="shared" si="426"/>
        <v>2</v>
      </c>
      <c r="AD2188" s="8">
        <f t="shared" si="424"/>
        <v>0</v>
      </c>
      <c r="AE2188" s="8">
        <f t="shared" si="425"/>
        <v>0</v>
      </c>
      <c r="AF2188" s="8">
        <f t="shared" si="428"/>
        <v>0</v>
      </c>
      <c r="AG2188" s="3">
        <f t="shared" si="427"/>
        <v>2</v>
      </c>
    </row>
    <row r="2189" spans="1:33">
      <c r="A2189" s="3" t="s">
        <v>9601</v>
      </c>
      <c r="B2189" s="3" t="s">
        <v>9612</v>
      </c>
      <c r="C2189" s="2" t="s">
        <v>8461</v>
      </c>
      <c r="D2189" s="2" t="s">
        <v>7883</v>
      </c>
      <c r="E2189" s="2" t="s">
        <v>3757</v>
      </c>
      <c r="F2189" s="3" t="s">
        <v>1831</v>
      </c>
      <c r="H2189" s="8"/>
      <c r="I2189" s="8"/>
      <c r="L2189" s="32"/>
      <c r="M2189" s="8"/>
      <c r="O2189" s="8"/>
      <c r="Q2189" s="16"/>
      <c r="R2189" s="23" t="s">
        <v>8991</v>
      </c>
      <c r="S2189" s="8"/>
      <c r="V2189" s="8"/>
      <c r="X2189" s="8"/>
      <c r="Y2189" s="22"/>
      <c r="AC2189" s="8">
        <f t="shared" si="426"/>
        <v>1</v>
      </c>
      <c r="AD2189" s="8">
        <f t="shared" si="424"/>
        <v>0</v>
      </c>
      <c r="AE2189" s="8">
        <f t="shared" si="425"/>
        <v>0</v>
      </c>
      <c r="AF2189" s="8">
        <f t="shared" si="428"/>
        <v>0</v>
      </c>
      <c r="AG2189" s="3">
        <f t="shared" si="427"/>
        <v>1</v>
      </c>
    </row>
    <row r="2190" spans="1:33">
      <c r="A2190" s="3" t="s">
        <v>9601</v>
      </c>
      <c r="B2190" s="3" t="s">
        <v>9612</v>
      </c>
      <c r="C2190" s="2" t="s">
        <v>8431</v>
      </c>
      <c r="D2190" s="2" t="s">
        <v>4077</v>
      </c>
      <c r="E2190" s="2" t="s">
        <v>4246</v>
      </c>
      <c r="F2190" s="3" t="s">
        <v>1978</v>
      </c>
      <c r="H2190" s="8"/>
      <c r="I2190" s="8" t="s">
        <v>7823</v>
      </c>
      <c r="L2190" s="32" t="s">
        <v>7823</v>
      </c>
      <c r="M2190" s="8"/>
      <c r="N2190" s="8" t="s">
        <v>7823</v>
      </c>
      <c r="O2190" s="8"/>
      <c r="Q2190" s="16"/>
      <c r="R2190" s="16" t="s">
        <v>7823</v>
      </c>
      <c r="S2190" s="8"/>
      <c r="V2190" s="8" t="s">
        <v>7823</v>
      </c>
      <c r="X2190" s="8"/>
      <c r="Y2190" s="22"/>
      <c r="AC2190" s="8">
        <f t="shared" si="426"/>
        <v>5</v>
      </c>
      <c r="AD2190" s="8">
        <f t="shared" si="424"/>
        <v>0</v>
      </c>
      <c r="AE2190" s="8">
        <f t="shared" si="425"/>
        <v>0</v>
      </c>
      <c r="AF2190" s="8">
        <f t="shared" si="428"/>
        <v>0</v>
      </c>
      <c r="AG2190" s="3">
        <f t="shared" si="427"/>
        <v>5</v>
      </c>
    </row>
    <row r="2191" spans="1:33">
      <c r="A2191" s="3" t="s">
        <v>9601</v>
      </c>
      <c r="B2191" s="3" t="s">
        <v>9612</v>
      </c>
      <c r="C2191" s="2" t="s">
        <v>8431</v>
      </c>
      <c r="D2191" s="2" t="s">
        <v>6661</v>
      </c>
      <c r="E2191" s="2" t="s">
        <v>3925</v>
      </c>
      <c r="F2191" s="3" t="s">
        <v>1684</v>
      </c>
      <c r="H2191" s="8"/>
      <c r="I2191" s="8" t="s">
        <v>7823</v>
      </c>
      <c r="L2191" s="32" t="s">
        <v>7823</v>
      </c>
      <c r="M2191" s="8"/>
      <c r="N2191" s="8" t="s">
        <v>7823</v>
      </c>
      <c r="O2191" s="8"/>
      <c r="Q2191" s="16"/>
      <c r="R2191" s="16" t="s">
        <v>7823</v>
      </c>
      <c r="S2191" s="8"/>
      <c r="V2191" s="8"/>
      <c r="X2191" s="8"/>
      <c r="Y2191" s="22"/>
      <c r="AC2191" s="8">
        <f t="shared" si="426"/>
        <v>4</v>
      </c>
      <c r="AD2191" s="8">
        <f t="shared" si="424"/>
        <v>0</v>
      </c>
      <c r="AE2191" s="8">
        <f t="shared" si="425"/>
        <v>0</v>
      </c>
      <c r="AF2191" s="8">
        <f t="shared" si="428"/>
        <v>0</v>
      </c>
      <c r="AG2191" s="3">
        <f t="shared" si="427"/>
        <v>4</v>
      </c>
    </row>
    <row r="2192" spans="1:33">
      <c r="A2192" s="3" t="s">
        <v>9601</v>
      </c>
      <c r="B2192" s="3" t="s">
        <v>9612</v>
      </c>
      <c r="C2192" s="2" t="s">
        <v>7365</v>
      </c>
      <c r="D2192" s="2" t="s">
        <v>3915</v>
      </c>
      <c r="E2192" s="2" t="s">
        <v>3741</v>
      </c>
      <c r="F2192" s="3" t="s">
        <v>1683</v>
      </c>
      <c r="H2192" s="8"/>
      <c r="I2192" s="8"/>
      <c r="J2192" s="72" t="s">
        <v>7823</v>
      </c>
      <c r="L2192" s="32"/>
      <c r="M2192" s="8"/>
      <c r="O2192" s="8" t="s">
        <v>7823</v>
      </c>
      <c r="P2192" s="8" t="s">
        <v>7823</v>
      </c>
      <c r="Q2192" s="16"/>
      <c r="S2192" s="8" t="s">
        <v>7823</v>
      </c>
      <c r="V2192" s="8" t="s">
        <v>7823</v>
      </c>
      <c r="X2192" s="8"/>
      <c r="Y2192" s="22"/>
      <c r="AC2192" s="8">
        <f t="shared" si="426"/>
        <v>5</v>
      </c>
      <c r="AD2192" s="8">
        <f t="shared" si="424"/>
        <v>0</v>
      </c>
      <c r="AE2192" s="8">
        <f t="shared" si="425"/>
        <v>0</v>
      </c>
      <c r="AF2192" s="8">
        <f t="shared" si="428"/>
        <v>0</v>
      </c>
      <c r="AG2192" s="3">
        <f t="shared" si="427"/>
        <v>5</v>
      </c>
    </row>
    <row r="2193" spans="1:33">
      <c r="A2193" s="3" t="s">
        <v>9601</v>
      </c>
      <c r="B2193" s="3" t="s">
        <v>9612</v>
      </c>
      <c r="C2193" s="2" t="s">
        <v>7365</v>
      </c>
      <c r="D2193" s="2" t="s">
        <v>7116</v>
      </c>
      <c r="E2193" s="2" t="s">
        <v>3575</v>
      </c>
      <c r="F2193" s="3" t="s">
        <v>1378</v>
      </c>
      <c r="H2193" s="8"/>
      <c r="I2193" s="8"/>
      <c r="J2193" s="72" t="s">
        <v>7823</v>
      </c>
      <c r="L2193" s="32" t="s">
        <v>7823</v>
      </c>
      <c r="M2193" s="8"/>
      <c r="N2193" s="8" t="s">
        <v>7823</v>
      </c>
      <c r="O2193" s="8"/>
      <c r="Q2193" s="16"/>
      <c r="R2193" s="16" t="s">
        <v>7823</v>
      </c>
      <c r="S2193" s="8"/>
      <c r="V2193" s="8" t="s">
        <v>7823</v>
      </c>
      <c r="X2193" s="8"/>
      <c r="Y2193" s="22"/>
      <c r="AC2193" s="8">
        <f t="shared" si="426"/>
        <v>5</v>
      </c>
      <c r="AD2193" s="8">
        <f t="shared" si="424"/>
        <v>0</v>
      </c>
      <c r="AE2193" s="8">
        <f t="shared" si="425"/>
        <v>0</v>
      </c>
      <c r="AF2193" s="8">
        <f t="shared" si="428"/>
        <v>0</v>
      </c>
      <c r="AG2193" s="3">
        <f t="shared" si="427"/>
        <v>5</v>
      </c>
    </row>
    <row r="2194" spans="1:33">
      <c r="A2194" s="3" t="s">
        <v>9601</v>
      </c>
      <c r="B2194" s="3" t="s">
        <v>9612</v>
      </c>
      <c r="C2194" s="2" t="s">
        <v>8843</v>
      </c>
      <c r="D2194" s="2" t="s">
        <v>6411</v>
      </c>
      <c r="E2194" s="2" t="s">
        <v>3603</v>
      </c>
      <c r="F2194" s="3" t="s">
        <v>1669</v>
      </c>
      <c r="H2194" s="8"/>
      <c r="I2194" s="8"/>
      <c r="J2194" s="72" t="s">
        <v>7823</v>
      </c>
      <c r="L2194" s="32" t="s">
        <v>7823</v>
      </c>
      <c r="M2194" s="8"/>
      <c r="O2194" s="8" t="s">
        <v>7823</v>
      </c>
      <c r="P2194" s="8" t="s">
        <v>7823</v>
      </c>
      <c r="Q2194" s="16"/>
      <c r="S2194" s="8" t="s">
        <v>7823</v>
      </c>
      <c r="V2194" s="8" t="s">
        <v>7823</v>
      </c>
      <c r="X2194" s="8"/>
      <c r="Y2194" s="22"/>
      <c r="AC2194" s="8">
        <f t="shared" si="426"/>
        <v>6</v>
      </c>
      <c r="AD2194" s="8">
        <f t="shared" si="424"/>
        <v>0</v>
      </c>
      <c r="AE2194" s="8">
        <f t="shared" si="425"/>
        <v>0</v>
      </c>
      <c r="AF2194" s="8">
        <f t="shared" si="428"/>
        <v>0</v>
      </c>
      <c r="AG2194" s="3">
        <f t="shared" si="427"/>
        <v>6</v>
      </c>
    </row>
    <row r="2195" spans="1:33">
      <c r="A2195" s="3" t="s">
        <v>9601</v>
      </c>
      <c r="B2195" s="3" t="s">
        <v>9612</v>
      </c>
      <c r="C2195" s="2" t="s">
        <v>8843</v>
      </c>
      <c r="D2195" s="2" t="s">
        <v>4910</v>
      </c>
      <c r="E2195" s="2" t="s">
        <v>4431</v>
      </c>
      <c r="F2195" s="3" t="s">
        <v>1653</v>
      </c>
      <c r="H2195" s="8"/>
      <c r="I2195" s="8" t="s">
        <v>7823</v>
      </c>
      <c r="L2195" s="32" t="s">
        <v>7823</v>
      </c>
      <c r="M2195" s="8"/>
      <c r="N2195" s="8" t="s">
        <v>7823</v>
      </c>
      <c r="O2195" s="8"/>
      <c r="Q2195" s="16"/>
      <c r="R2195" s="16" t="s">
        <v>7823</v>
      </c>
      <c r="S2195" s="8"/>
      <c r="V2195" s="8" t="s">
        <v>7823</v>
      </c>
      <c r="X2195" s="8"/>
      <c r="Y2195" s="22"/>
      <c r="AC2195" s="8">
        <f t="shared" si="426"/>
        <v>5</v>
      </c>
      <c r="AD2195" s="8">
        <f t="shared" si="424"/>
        <v>0</v>
      </c>
      <c r="AE2195" s="8">
        <f t="shared" si="425"/>
        <v>0</v>
      </c>
      <c r="AF2195" s="8">
        <f t="shared" si="428"/>
        <v>0</v>
      </c>
      <c r="AG2195" s="3">
        <f t="shared" si="427"/>
        <v>5</v>
      </c>
    </row>
    <row r="2196" spans="1:33">
      <c r="A2196" s="3" t="s">
        <v>9601</v>
      </c>
      <c r="B2196" s="3" t="s">
        <v>9612</v>
      </c>
      <c r="C2196" s="2" t="s">
        <v>9268</v>
      </c>
      <c r="D2196" s="2" t="s">
        <v>8175</v>
      </c>
      <c r="E2196" s="2" t="s">
        <v>3411</v>
      </c>
      <c r="F2196" s="3" t="s">
        <v>1508</v>
      </c>
      <c r="H2196" s="8"/>
      <c r="I2196" s="8"/>
      <c r="L2196" s="32" t="s">
        <v>7823</v>
      </c>
      <c r="M2196" s="8"/>
      <c r="N2196" s="8" t="s">
        <v>7823</v>
      </c>
      <c r="O2196" s="8"/>
      <c r="Q2196" s="16"/>
      <c r="R2196" s="16" t="s">
        <v>7823</v>
      </c>
      <c r="S2196" s="8"/>
      <c r="V2196" s="8"/>
      <c r="X2196" s="8"/>
      <c r="Y2196" s="22"/>
      <c r="AC2196" s="8">
        <f t="shared" si="426"/>
        <v>3</v>
      </c>
      <c r="AD2196" s="8">
        <f t="shared" si="424"/>
        <v>0</v>
      </c>
      <c r="AE2196" s="8">
        <f t="shared" si="425"/>
        <v>0</v>
      </c>
      <c r="AF2196" s="8">
        <f t="shared" si="428"/>
        <v>0</v>
      </c>
      <c r="AG2196" s="3">
        <f t="shared" si="427"/>
        <v>3</v>
      </c>
    </row>
    <row r="2197" spans="1:33">
      <c r="A2197" s="3" t="s">
        <v>9601</v>
      </c>
      <c r="B2197" s="3" t="s">
        <v>9612</v>
      </c>
      <c r="C2197" s="2" t="s">
        <v>9268</v>
      </c>
      <c r="D2197" s="2" t="s">
        <v>3565</v>
      </c>
      <c r="E2197" s="2" t="s">
        <v>3909</v>
      </c>
      <c r="F2197" s="3" t="s">
        <v>1509</v>
      </c>
      <c r="H2197" s="8"/>
      <c r="I2197" s="8"/>
      <c r="L2197" s="32" t="s">
        <v>7823</v>
      </c>
      <c r="M2197" s="8"/>
      <c r="N2197" s="8" t="s">
        <v>7823</v>
      </c>
      <c r="O2197" s="8"/>
      <c r="Q2197" s="16"/>
      <c r="R2197" s="16" t="s">
        <v>7823</v>
      </c>
      <c r="S2197" s="8"/>
      <c r="V2197" s="8"/>
      <c r="X2197" s="8"/>
      <c r="Y2197" s="22"/>
      <c r="AC2197" s="8">
        <f t="shared" si="426"/>
        <v>3</v>
      </c>
      <c r="AD2197" s="8">
        <f t="shared" si="424"/>
        <v>0</v>
      </c>
      <c r="AE2197" s="8">
        <f t="shared" si="425"/>
        <v>0</v>
      </c>
      <c r="AF2197" s="8">
        <f t="shared" ref="AF2197:AF2227" si="429">COUNTIF(G2197:Z2197,"IN")</f>
        <v>0</v>
      </c>
      <c r="AG2197" s="3">
        <f t="shared" si="427"/>
        <v>3</v>
      </c>
    </row>
    <row r="2198" spans="1:33">
      <c r="A2198" s="3" t="s">
        <v>9601</v>
      </c>
      <c r="B2198" s="3" t="s">
        <v>9612</v>
      </c>
      <c r="C2198" s="2" t="s">
        <v>7193</v>
      </c>
      <c r="D2198" s="2" t="s">
        <v>8144</v>
      </c>
      <c r="E2198" s="2" t="s">
        <v>3743</v>
      </c>
      <c r="F2198" s="3" t="s">
        <v>1820</v>
      </c>
      <c r="H2198" s="8"/>
      <c r="I2198" s="8"/>
      <c r="J2198" s="72" t="s">
        <v>7823</v>
      </c>
      <c r="L2198" s="32" t="s">
        <v>7278</v>
      </c>
      <c r="M2198" s="8"/>
      <c r="O2198" s="8" t="s">
        <v>7823</v>
      </c>
      <c r="P2198" s="8" t="s">
        <v>7823</v>
      </c>
      <c r="Q2198" s="16"/>
      <c r="S2198" s="8" t="s">
        <v>7823</v>
      </c>
      <c r="V2198" s="8" t="s">
        <v>7278</v>
      </c>
      <c r="X2198" s="8"/>
      <c r="Y2198" s="22"/>
      <c r="AC2198" s="8">
        <f t="shared" si="426"/>
        <v>4</v>
      </c>
      <c r="AD2198" s="8">
        <f t="shared" si="424"/>
        <v>0</v>
      </c>
      <c r="AE2198" s="8">
        <f t="shared" si="425"/>
        <v>0</v>
      </c>
      <c r="AF2198" s="8">
        <f t="shared" si="429"/>
        <v>0</v>
      </c>
      <c r="AG2198" s="3">
        <f t="shared" si="427"/>
        <v>4</v>
      </c>
    </row>
    <row r="2199" spans="1:33">
      <c r="A2199" s="3" t="s">
        <v>9601</v>
      </c>
      <c r="B2199" s="3" t="s">
        <v>9612</v>
      </c>
      <c r="C2199" s="2" t="s">
        <v>9251</v>
      </c>
      <c r="D2199" s="2" t="s">
        <v>3758</v>
      </c>
      <c r="E2199" s="2" t="s">
        <v>4234</v>
      </c>
      <c r="F2199" s="3" t="s">
        <v>805</v>
      </c>
      <c r="H2199" s="8"/>
      <c r="I2199" s="8" t="s">
        <v>7823</v>
      </c>
      <c r="J2199" s="72" t="s">
        <v>7823</v>
      </c>
      <c r="L2199" s="32" t="s">
        <v>7823</v>
      </c>
      <c r="M2199" s="8"/>
      <c r="N2199" s="8" t="s">
        <v>7823</v>
      </c>
      <c r="O2199" s="8" t="s">
        <v>7823</v>
      </c>
      <c r="P2199" s="8" t="s">
        <v>7823</v>
      </c>
      <c r="Q2199" s="16"/>
      <c r="R2199" s="16" t="s">
        <v>7823</v>
      </c>
      <c r="S2199" s="8" t="s">
        <v>7823</v>
      </c>
      <c r="V2199" s="8" t="s">
        <v>7823</v>
      </c>
      <c r="X2199" s="8"/>
      <c r="Y2199" s="22"/>
      <c r="AC2199" s="8">
        <f t="shared" si="426"/>
        <v>9</v>
      </c>
      <c r="AD2199" s="8">
        <f t="shared" si="424"/>
        <v>0</v>
      </c>
      <c r="AE2199" s="8">
        <f t="shared" si="425"/>
        <v>0</v>
      </c>
      <c r="AF2199" s="8">
        <f t="shared" si="429"/>
        <v>0</v>
      </c>
      <c r="AG2199" s="3">
        <f t="shared" si="427"/>
        <v>9</v>
      </c>
    </row>
    <row r="2200" spans="1:33">
      <c r="A2200" s="3" t="s">
        <v>9601</v>
      </c>
      <c r="B2200" s="3" t="s">
        <v>9612</v>
      </c>
      <c r="C2200" s="2" t="s">
        <v>8776</v>
      </c>
      <c r="D2200" s="2" t="s">
        <v>6125</v>
      </c>
      <c r="E2200" s="2" t="s">
        <v>3914</v>
      </c>
      <c r="F2200" s="3" t="s">
        <v>1380</v>
      </c>
      <c r="G2200" s="8" t="s">
        <v>7823</v>
      </c>
      <c r="H2200" s="8"/>
      <c r="I2200" s="8"/>
      <c r="J2200" s="72" t="s">
        <v>7823</v>
      </c>
      <c r="L2200" s="32" t="s">
        <v>7823</v>
      </c>
      <c r="M2200" s="8"/>
      <c r="N2200" s="8" t="s">
        <v>7823</v>
      </c>
      <c r="O2200" s="8"/>
      <c r="P2200" s="8" t="s">
        <v>7823</v>
      </c>
      <c r="Q2200" s="16" t="s">
        <v>7823</v>
      </c>
      <c r="R2200" s="16" t="s">
        <v>7823</v>
      </c>
      <c r="S2200" s="8"/>
      <c r="U2200" s="8" t="s">
        <v>7277</v>
      </c>
      <c r="V2200" s="8" t="s">
        <v>7823</v>
      </c>
      <c r="X2200" s="8"/>
      <c r="Y2200" s="22"/>
      <c r="AC2200" s="8">
        <f t="shared" si="426"/>
        <v>8</v>
      </c>
      <c r="AD2200" s="8">
        <f t="shared" si="424"/>
        <v>0</v>
      </c>
      <c r="AE2200" s="8">
        <f t="shared" si="425"/>
        <v>1</v>
      </c>
      <c r="AF2200" s="8">
        <f t="shared" si="429"/>
        <v>0</v>
      </c>
      <c r="AG2200" s="3">
        <f t="shared" si="427"/>
        <v>9</v>
      </c>
    </row>
    <row r="2201" spans="1:33">
      <c r="A2201" s="3" t="s">
        <v>9601</v>
      </c>
      <c r="B2201" s="3" t="s">
        <v>9612</v>
      </c>
      <c r="C2201" s="2" t="s">
        <v>8215</v>
      </c>
      <c r="D2201" s="2" t="s">
        <v>8228</v>
      </c>
      <c r="E2201" s="2" t="s">
        <v>3766</v>
      </c>
      <c r="F2201" s="3" t="s">
        <v>1246</v>
      </c>
      <c r="H2201" s="8"/>
      <c r="I2201" s="8" t="s">
        <v>7823</v>
      </c>
      <c r="J2201" s="72" t="s">
        <v>7823</v>
      </c>
      <c r="L2201" s="32" t="s">
        <v>7823</v>
      </c>
      <c r="M2201" s="8"/>
      <c r="N2201" s="8" t="s">
        <v>7823</v>
      </c>
      <c r="O2201" s="8"/>
      <c r="P2201" s="8" t="s">
        <v>7823</v>
      </c>
      <c r="Q2201" s="16"/>
      <c r="R2201" s="16" t="s">
        <v>7823</v>
      </c>
      <c r="S2201" s="8"/>
      <c r="V2201" s="8" t="s">
        <v>7823</v>
      </c>
      <c r="X2201" s="8"/>
      <c r="Y2201" s="22"/>
      <c r="AC2201" s="8">
        <f t="shared" si="426"/>
        <v>7</v>
      </c>
      <c r="AD2201" s="8">
        <f t="shared" si="424"/>
        <v>0</v>
      </c>
      <c r="AE2201" s="8">
        <f t="shared" si="425"/>
        <v>0</v>
      </c>
      <c r="AF2201" s="8">
        <f t="shared" si="429"/>
        <v>0</v>
      </c>
      <c r="AG2201" s="3">
        <f t="shared" si="427"/>
        <v>7</v>
      </c>
    </row>
    <row r="2202" spans="1:33">
      <c r="A2202" s="3" t="s">
        <v>9601</v>
      </c>
      <c r="B2202" s="3" t="s">
        <v>9612</v>
      </c>
      <c r="C2202" s="2" t="s">
        <v>8215</v>
      </c>
      <c r="D2202" s="2" t="s">
        <v>3768</v>
      </c>
      <c r="E2202" s="2" t="s">
        <v>3763</v>
      </c>
      <c r="F2202" s="3" t="s">
        <v>1394</v>
      </c>
      <c r="H2202" s="8"/>
      <c r="I2202" s="8"/>
      <c r="L2202" s="32" t="s">
        <v>7823</v>
      </c>
      <c r="M2202" s="8"/>
      <c r="N2202" s="8" t="s">
        <v>7823</v>
      </c>
      <c r="O2202" s="8"/>
      <c r="Q2202" s="16"/>
      <c r="S2202" s="8"/>
      <c r="V2202" s="8"/>
      <c r="X2202" s="8"/>
      <c r="Y2202" s="22"/>
      <c r="AC2202" s="8">
        <f t="shared" si="426"/>
        <v>2</v>
      </c>
      <c r="AD2202" s="8">
        <f t="shared" si="424"/>
        <v>0</v>
      </c>
      <c r="AE2202" s="8">
        <f t="shared" si="425"/>
        <v>0</v>
      </c>
      <c r="AF2202" s="8">
        <f t="shared" si="429"/>
        <v>0</v>
      </c>
      <c r="AG2202" s="3">
        <f t="shared" si="427"/>
        <v>2</v>
      </c>
    </row>
    <row r="2203" spans="1:33">
      <c r="A2203" s="3" t="s">
        <v>9601</v>
      </c>
      <c r="B2203" s="3" t="s">
        <v>9612</v>
      </c>
      <c r="C2203" s="2" t="s">
        <v>8566</v>
      </c>
      <c r="D2203" s="2" t="s">
        <v>7893</v>
      </c>
      <c r="E2203" s="2" t="s">
        <v>4414</v>
      </c>
      <c r="F2203" s="3" t="s">
        <v>1538</v>
      </c>
      <c r="H2203" s="8"/>
      <c r="I2203" s="8"/>
      <c r="J2203" s="72" t="s">
        <v>7823</v>
      </c>
      <c r="L2203" s="32" t="s">
        <v>7823</v>
      </c>
      <c r="M2203" s="8"/>
      <c r="O2203" s="8" t="s">
        <v>7823</v>
      </c>
      <c r="P2203" s="8" t="s">
        <v>7823</v>
      </c>
      <c r="Q2203" s="16"/>
      <c r="S2203" s="8" t="s">
        <v>7823</v>
      </c>
      <c r="V2203" s="8" t="s">
        <v>7823</v>
      </c>
      <c r="X2203" s="8"/>
      <c r="Y2203" s="22"/>
      <c r="AC2203" s="8">
        <f t="shared" si="426"/>
        <v>6</v>
      </c>
      <c r="AD2203" s="8">
        <f t="shared" si="424"/>
        <v>0</v>
      </c>
      <c r="AE2203" s="8">
        <f t="shared" si="425"/>
        <v>0</v>
      </c>
      <c r="AF2203" s="8">
        <f t="shared" si="429"/>
        <v>0</v>
      </c>
      <c r="AG2203" s="3">
        <f t="shared" si="427"/>
        <v>6</v>
      </c>
    </row>
    <row r="2204" spans="1:33">
      <c r="A2204" s="3" t="s">
        <v>9601</v>
      </c>
      <c r="B2204" s="3" t="s">
        <v>9612</v>
      </c>
      <c r="C2204" s="2" t="s">
        <v>8469</v>
      </c>
      <c r="D2204" s="2" t="s">
        <v>5067</v>
      </c>
      <c r="E2204" s="2" t="s">
        <v>4586</v>
      </c>
      <c r="F2204" s="3" t="s">
        <v>1539</v>
      </c>
      <c r="H2204" s="8"/>
      <c r="I2204" s="8"/>
      <c r="L2204" s="32" t="s">
        <v>7823</v>
      </c>
      <c r="M2204" s="8"/>
      <c r="N2204" s="8" t="s">
        <v>7823</v>
      </c>
      <c r="O2204" s="8"/>
      <c r="Q2204" s="16"/>
      <c r="S2204" s="8"/>
      <c r="V2204" s="8" t="s">
        <v>7823</v>
      </c>
      <c r="X2204" s="8"/>
      <c r="Y2204" s="22"/>
      <c r="AC2204" s="8">
        <f t="shared" si="426"/>
        <v>3</v>
      </c>
      <c r="AD2204" s="8">
        <f t="shared" si="424"/>
        <v>0</v>
      </c>
      <c r="AE2204" s="8">
        <f t="shared" si="425"/>
        <v>0</v>
      </c>
      <c r="AF2204" s="8">
        <f t="shared" si="429"/>
        <v>0</v>
      </c>
      <c r="AG2204" s="3">
        <f t="shared" si="427"/>
        <v>3</v>
      </c>
    </row>
    <row r="2205" spans="1:33">
      <c r="A2205" s="3" t="s">
        <v>9601</v>
      </c>
      <c r="B2205" s="3" t="s">
        <v>9612</v>
      </c>
      <c r="C2205" s="2" t="s">
        <v>8469</v>
      </c>
      <c r="D2205" s="2" t="s">
        <v>4907</v>
      </c>
      <c r="E2205" s="2" t="s">
        <v>4579</v>
      </c>
      <c r="F2205" s="3" t="s">
        <v>1104</v>
      </c>
      <c r="H2205" s="8"/>
      <c r="I2205" s="8" t="s">
        <v>7823</v>
      </c>
      <c r="J2205" s="72" t="s">
        <v>7823</v>
      </c>
      <c r="L2205" s="32" t="s">
        <v>7823</v>
      </c>
      <c r="M2205" s="8"/>
      <c r="N2205" s="8" t="s">
        <v>7823</v>
      </c>
      <c r="O2205" s="8"/>
      <c r="Q2205" s="16"/>
      <c r="R2205" s="16" t="s">
        <v>7823</v>
      </c>
      <c r="S2205" s="8"/>
      <c r="V2205" s="8"/>
      <c r="X2205" s="8"/>
      <c r="Y2205" s="22"/>
      <c r="AC2205" s="8">
        <f t="shared" si="426"/>
        <v>5</v>
      </c>
      <c r="AD2205" s="8">
        <f t="shared" si="424"/>
        <v>0</v>
      </c>
      <c r="AE2205" s="8">
        <f t="shared" si="425"/>
        <v>0</v>
      </c>
      <c r="AF2205" s="8">
        <f t="shared" si="429"/>
        <v>0</v>
      </c>
      <c r="AG2205" s="3">
        <f t="shared" si="427"/>
        <v>5</v>
      </c>
    </row>
    <row r="2206" spans="1:33">
      <c r="A2206" s="3" t="s">
        <v>9601</v>
      </c>
      <c r="B2206" s="3" t="s">
        <v>9612</v>
      </c>
      <c r="C2206" s="2" t="s">
        <v>8469</v>
      </c>
      <c r="D2206" s="2" t="s">
        <v>4571</v>
      </c>
      <c r="E2206" s="2" t="s">
        <v>5062</v>
      </c>
      <c r="F2206" s="3" t="s">
        <v>1528</v>
      </c>
      <c r="H2206" s="8"/>
      <c r="I2206" s="8"/>
      <c r="J2206" s="72" t="s">
        <v>7823</v>
      </c>
      <c r="L2206" s="32" t="s">
        <v>7823</v>
      </c>
      <c r="M2206" s="8"/>
      <c r="O2206" s="8" t="s">
        <v>7823</v>
      </c>
      <c r="P2206" s="8" t="s">
        <v>7823</v>
      </c>
      <c r="Q2206" s="16"/>
      <c r="R2206" s="16" t="s">
        <v>7823</v>
      </c>
      <c r="S2206" s="8" t="s">
        <v>7823</v>
      </c>
      <c r="V2206" s="8" t="s">
        <v>7823</v>
      </c>
      <c r="X2206" s="8"/>
      <c r="Y2206" s="22"/>
      <c r="AC2206" s="8">
        <f t="shared" si="426"/>
        <v>7</v>
      </c>
      <c r="AD2206" s="8">
        <f t="shared" si="424"/>
        <v>0</v>
      </c>
      <c r="AE2206" s="8">
        <f t="shared" si="425"/>
        <v>0</v>
      </c>
      <c r="AF2206" s="8">
        <f t="shared" si="429"/>
        <v>0</v>
      </c>
      <c r="AG2206" s="3">
        <f t="shared" si="427"/>
        <v>7</v>
      </c>
    </row>
    <row r="2207" spans="1:33">
      <c r="A2207" s="3" t="s">
        <v>9601</v>
      </c>
      <c r="B2207" s="3" t="s">
        <v>9612</v>
      </c>
      <c r="C2207" s="2" t="s">
        <v>8469</v>
      </c>
      <c r="D2207" s="2" t="s">
        <v>6192</v>
      </c>
      <c r="E2207" s="2" t="s">
        <v>5055</v>
      </c>
      <c r="F2207" s="3" t="s">
        <v>1254</v>
      </c>
      <c r="H2207" s="8"/>
      <c r="I2207" s="8"/>
      <c r="J2207" s="73" t="s">
        <v>8991</v>
      </c>
      <c r="L2207" s="32"/>
      <c r="M2207" s="8"/>
      <c r="O2207" s="8"/>
      <c r="Q2207" s="16"/>
      <c r="S2207" s="8"/>
      <c r="V2207" s="8"/>
      <c r="X2207" s="8"/>
      <c r="Y2207" s="22"/>
      <c r="AC2207" s="8">
        <f t="shared" si="426"/>
        <v>1</v>
      </c>
      <c r="AD2207" s="8">
        <f t="shared" si="424"/>
        <v>0</v>
      </c>
      <c r="AE2207" s="8">
        <f t="shared" si="425"/>
        <v>0</v>
      </c>
      <c r="AF2207" s="8">
        <f t="shared" si="429"/>
        <v>0</v>
      </c>
      <c r="AG2207" s="3">
        <f t="shared" si="427"/>
        <v>1</v>
      </c>
    </row>
    <row r="2208" spans="1:33">
      <c r="A2208" s="3" t="s">
        <v>9601</v>
      </c>
      <c r="B2208" s="3" t="s">
        <v>9612</v>
      </c>
      <c r="C2208" s="2" t="s">
        <v>8469</v>
      </c>
      <c r="D2208" s="2" t="s">
        <v>7443</v>
      </c>
      <c r="E2208" s="2" t="s">
        <v>5056</v>
      </c>
      <c r="F2208" s="3" t="s">
        <v>1109</v>
      </c>
      <c r="H2208" s="8"/>
      <c r="I2208" s="8" t="s">
        <v>7823</v>
      </c>
      <c r="J2208" s="72" t="s">
        <v>7823</v>
      </c>
      <c r="L2208" s="32" t="s">
        <v>7823</v>
      </c>
      <c r="M2208" s="8"/>
      <c r="N2208" s="8" t="s">
        <v>7823</v>
      </c>
      <c r="O2208" s="8" t="s">
        <v>7823</v>
      </c>
      <c r="P2208" s="8" t="s">
        <v>7823</v>
      </c>
      <c r="Q2208" s="16"/>
      <c r="R2208" s="16" t="s">
        <v>7823</v>
      </c>
      <c r="S2208" s="8" t="s">
        <v>7823</v>
      </c>
      <c r="V2208" s="8" t="s">
        <v>7823</v>
      </c>
      <c r="X2208" s="8"/>
      <c r="Y2208" s="22"/>
      <c r="AC2208" s="8">
        <f t="shared" si="426"/>
        <v>9</v>
      </c>
      <c r="AD2208" s="8">
        <f t="shared" si="424"/>
        <v>0</v>
      </c>
      <c r="AE2208" s="8">
        <f t="shared" si="425"/>
        <v>0</v>
      </c>
      <c r="AF2208" s="8">
        <f t="shared" si="429"/>
        <v>0</v>
      </c>
      <c r="AG2208" s="3">
        <f t="shared" si="427"/>
        <v>9</v>
      </c>
    </row>
    <row r="2209" spans="1:33">
      <c r="A2209" s="3" t="s">
        <v>9601</v>
      </c>
      <c r="B2209" s="3" t="s">
        <v>9612</v>
      </c>
      <c r="C2209" s="2" t="s">
        <v>8297</v>
      </c>
      <c r="D2209" s="2" t="s">
        <v>5059</v>
      </c>
      <c r="E2209" s="2" t="s">
        <v>5240</v>
      </c>
      <c r="F2209" s="3" t="s">
        <v>318</v>
      </c>
      <c r="H2209" s="8"/>
      <c r="I2209" s="8"/>
      <c r="L2209" s="32" t="s">
        <v>7823</v>
      </c>
      <c r="M2209" s="8"/>
      <c r="N2209" s="8" t="s">
        <v>7823</v>
      </c>
      <c r="O2209" s="8"/>
      <c r="Q2209" s="16"/>
      <c r="S2209" s="8"/>
      <c r="V2209" s="8"/>
      <c r="X2209" s="8"/>
      <c r="Y2209" s="22"/>
      <c r="AC2209" s="8">
        <f t="shared" ref="AC2209:AC2214" si="430">COUNTIF(G2209:Y2209,"X")+COUNTIF(G2209:Y2209, "X(e)")</f>
        <v>2</v>
      </c>
      <c r="AD2209" s="8">
        <f t="shared" ref="AD2209:AD2214" si="431">COUNTIF(G2209:Y2209,"NB")</f>
        <v>0</v>
      </c>
      <c r="AE2209" s="8">
        <f t="shared" ref="AE2209:AE2214" si="432">COUNTIF(G2209:Y2209,"V")</f>
        <v>0</v>
      </c>
      <c r="AF2209" s="8">
        <f t="shared" ref="AF2209:AF2214" si="433">COUNTIF(G2209:Z2209,"IN")</f>
        <v>0</v>
      </c>
      <c r="AG2209" s="3">
        <f t="shared" ref="AG2209:AG2214" si="434">SUM(AC2209:AF2209)</f>
        <v>2</v>
      </c>
    </row>
    <row r="2210" spans="1:33">
      <c r="A2210" s="3" t="s">
        <v>9601</v>
      </c>
      <c r="B2210" s="3" t="s">
        <v>9612</v>
      </c>
      <c r="C2210" s="2" t="s">
        <v>8297</v>
      </c>
      <c r="D2210" s="2" t="s">
        <v>4252</v>
      </c>
      <c r="E2210" s="2" t="s">
        <v>6079</v>
      </c>
      <c r="F2210" s="3" t="s">
        <v>1252</v>
      </c>
      <c r="H2210" s="8"/>
      <c r="I2210" s="8"/>
      <c r="J2210" s="72" t="s">
        <v>7823</v>
      </c>
      <c r="L2210" s="32"/>
      <c r="M2210" s="8"/>
      <c r="O2210" s="8"/>
      <c r="P2210" s="8" t="s">
        <v>7823</v>
      </c>
      <c r="Q2210" s="16"/>
      <c r="S2210" s="8"/>
      <c r="V2210" s="8" t="s">
        <v>7823</v>
      </c>
      <c r="X2210" s="8"/>
      <c r="Y2210" s="22"/>
      <c r="AC2210" s="8">
        <f t="shared" si="430"/>
        <v>3</v>
      </c>
      <c r="AD2210" s="8">
        <f t="shared" si="431"/>
        <v>0</v>
      </c>
      <c r="AE2210" s="8">
        <f t="shared" si="432"/>
        <v>0</v>
      </c>
      <c r="AF2210" s="8">
        <f t="shared" si="433"/>
        <v>0</v>
      </c>
      <c r="AG2210" s="3">
        <f t="shared" si="434"/>
        <v>3</v>
      </c>
    </row>
    <row r="2211" spans="1:33">
      <c r="A2211" s="3" t="s">
        <v>9601</v>
      </c>
      <c r="B2211" s="3" t="s">
        <v>9612</v>
      </c>
      <c r="C2211" s="2" t="s">
        <v>8297</v>
      </c>
      <c r="D2211" s="2" t="s">
        <v>5241</v>
      </c>
      <c r="E2211" s="2" t="s">
        <v>5065</v>
      </c>
      <c r="F2211" s="3" t="s">
        <v>72</v>
      </c>
      <c r="H2211" s="8"/>
      <c r="I2211" s="8" t="s">
        <v>7823</v>
      </c>
      <c r="J2211" s="72" t="s">
        <v>7823</v>
      </c>
      <c r="L2211" s="32" t="s">
        <v>7823</v>
      </c>
      <c r="M2211" s="8"/>
      <c r="N2211" s="8" t="s">
        <v>7823</v>
      </c>
      <c r="O2211" s="8" t="s">
        <v>7823</v>
      </c>
      <c r="P2211" s="8" t="s">
        <v>7823</v>
      </c>
      <c r="Q2211" s="16"/>
      <c r="R2211" s="16" t="s">
        <v>7823</v>
      </c>
      <c r="S2211" s="8" t="s">
        <v>7823</v>
      </c>
      <c r="V2211" s="8" t="s">
        <v>7823</v>
      </c>
      <c r="X2211" s="8"/>
      <c r="Y2211" s="22"/>
      <c r="AC2211" s="8">
        <f t="shared" si="430"/>
        <v>9</v>
      </c>
      <c r="AD2211" s="8">
        <f t="shared" si="431"/>
        <v>0</v>
      </c>
      <c r="AE2211" s="8">
        <f t="shared" si="432"/>
        <v>0</v>
      </c>
      <c r="AF2211" s="8">
        <f t="shared" si="433"/>
        <v>0</v>
      </c>
      <c r="AG2211" s="3">
        <f t="shared" si="434"/>
        <v>9</v>
      </c>
    </row>
    <row r="2212" spans="1:33">
      <c r="A2212" s="3" t="s">
        <v>9601</v>
      </c>
      <c r="B2212" s="3" t="s">
        <v>9612</v>
      </c>
      <c r="C2212" s="2" t="s">
        <v>8297</v>
      </c>
      <c r="D2212" s="2" t="s">
        <v>4906</v>
      </c>
      <c r="E2212" s="2" t="s">
        <v>4095</v>
      </c>
      <c r="F2212" s="3" t="s">
        <v>1103</v>
      </c>
      <c r="H2212" s="8"/>
      <c r="I2212" s="8"/>
      <c r="J2212" s="73" t="s">
        <v>8991</v>
      </c>
      <c r="L2212" s="32"/>
      <c r="M2212" s="8"/>
      <c r="O2212" s="8"/>
      <c r="Q2212" s="16"/>
      <c r="S2212" s="8"/>
      <c r="V2212" s="8"/>
      <c r="X2212" s="8"/>
      <c r="Y2212" s="22"/>
      <c r="AC2212" s="8">
        <f t="shared" si="430"/>
        <v>1</v>
      </c>
      <c r="AD2212" s="8">
        <f t="shared" si="431"/>
        <v>0</v>
      </c>
      <c r="AE2212" s="8">
        <f t="shared" si="432"/>
        <v>0</v>
      </c>
      <c r="AF2212" s="8">
        <f t="shared" si="433"/>
        <v>0</v>
      </c>
      <c r="AG2212" s="3">
        <f t="shared" si="434"/>
        <v>1</v>
      </c>
    </row>
    <row r="2213" spans="1:33">
      <c r="A2213" s="3" t="s">
        <v>9601</v>
      </c>
      <c r="B2213" s="3" t="s">
        <v>9612</v>
      </c>
      <c r="C2213" s="2" t="s">
        <v>8297</v>
      </c>
      <c r="D2213" s="2" t="s">
        <v>7719</v>
      </c>
      <c r="E2213" s="2" t="s">
        <v>10442</v>
      </c>
      <c r="F2213" s="3" t="s">
        <v>1113</v>
      </c>
      <c r="H2213" s="8"/>
      <c r="I2213" s="8"/>
      <c r="J2213" s="73" t="s">
        <v>8991</v>
      </c>
      <c r="L2213" s="32"/>
      <c r="M2213" s="8"/>
      <c r="O2213" s="8"/>
      <c r="Q2213" s="16"/>
      <c r="S2213" s="8"/>
      <c r="V2213" s="8"/>
      <c r="X2213" s="8"/>
      <c r="Y2213" s="22"/>
      <c r="AC2213" s="8">
        <f t="shared" si="430"/>
        <v>1</v>
      </c>
      <c r="AD2213" s="8">
        <f t="shared" si="431"/>
        <v>0</v>
      </c>
      <c r="AE2213" s="8">
        <f t="shared" si="432"/>
        <v>0</v>
      </c>
      <c r="AF2213" s="8">
        <f t="shared" si="433"/>
        <v>0</v>
      </c>
      <c r="AG2213" s="3">
        <f t="shared" si="434"/>
        <v>1</v>
      </c>
    </row>
    <row r="2214" spans="1:33">
      <c r="A2214" s="3" t="s">
        <v>9601</v>
      </c>
      <c r="B2214" s="3" t="s">
        <v>9612</v>
      </c>
      <c r="C2214" s="2" t="s">
        <v>8297</v>
      </c>
      <c r="D2214" s="2" t="s">
        <v>10429</v>
      </c>
      <c r="E2214" s="2" t="s">
        <v>10430</v>
      </c>
      <c r="F2214" s="3" t="s">
        <v>955</v>
      </c>
      <c r="H2214" s="8"/>
      <c r="I2214" s="8"/>
      <c r="J2214" s="73" t="s">
        <v>8991</v>
      </c>
      <c r="L2214" s="32"/>
      <c r="M2214" s="8"/>
      <c r="O2214" s="8"/>
      <c r="Q2214" s="16"/>
      <c r="S2214" s="8"/>
      <c r="V2214" s="8"/>
      <c r="X2214" s="8"/>
      <c r="Y2214" s="22"/>
      <c r="AC2214" s="8">
        <f t="shared" si="430"/>
        <v>1</v>
      </c>
      <c r="AD2214" s="8">
        <f t="shared" si="431"/>
        <v>0</v>
      </c>
      <c r="AE2214" s="8">
        <f t="shared" si="432"/>
        <v>0</v>
      </c>
      <c r="AF2214" s="8">
        <f t="shared" si="433"/>
        <v>0</v>
      </c>
      <c r="AG2214" s="3">
        <f t="shared" si="434"/>
        <v>1</v>
      </c>
    </row>
    <row r="2215" spans="1:33">
      <c r="A2215" s="3" t="s">
        <v>9601</v>
      </c>
      <c r="B2215" s="3" t="s">
        <v>9612</v>
      </c>
      <c r="C2215" s="2" t="s">
        <v>8297</v>
      </c>
      <c r="D2215" s="2" t="s">
        <v>5057</v>
      </c>
      <c r="E2215" s="2" t="s">
        <v>4260</v>
      </c>
      <c r="F2215" s="3" t="s">
        <v>441</v>
      </c>
      <c r="H2215" s="8"/>
      <c r="I2215" s="8"/>
      <c r="L2215" s="33" t="s">
        <v>8991</v>
      </c>
      <c r="M2215" s="8"/>
      <c r="O2215" s="8"/>
      <c r="Q2215" s="16"/>
      <c r="S2215" s="8"/>
      <c r="V2215" s="8"/>
      <c r="X2215" s="8"/>
      <c r="Y2215" s="22"/>
      <c r="AC2215" s="8">
        <f t="shared" si="426"/>
        <v>1</v>
      </c>
      <c r="AD2215" s="8">
        <f t="shared" si="424"/>
        <v>0</v>
      </c>
      <c r="AE2215" s="8">
        <f t="shared" si="425"/>
        <v>0</v>
      </c>
      <c r="AF2215" s="8">
        <f t="shared" si="429"/>
        <v>0</v>
      </c>
      <c r="AG2215" s="3">
        <f t="shared" si="427"/>
        <v>1</v>
      </c>
    </row>
    <row r="2216" spans="1:33">
      <c r="A2216" s="3" t="s">
        <v>9601</v>
      </c>
      <c r="B2216" s="3" t="s">
        <v>9612</v>
      </c>
      <c r="C2216" s="2" t="s">
        <v>8297</v>
      </c>
      <c r="D2216" s="2" t="s">
        <v>4585</v>
      </c>
      <c r="E2216" s="2" t="s">
        <v>4583</v>
      </c>
      <c r="F2216" s="3" t="s">
        <v>1398</v>
      </c>
      <c r="H2216" s="8"/>
      <c r="I2216" s="8"/>
      <c r="L2216" s="32" t="s">
        <v>7823</v>
      </c>
      <c r="M2216" s="8"/>
      <c r="N2216" s="8" t="s">
        <v>7823</v>
      </c>
      <c r="O2216" s="8"/>
      <c r="Q2216" s="16"/>
      <c r="R2216" s="16" t="s">
        <v>7823</v>
      </c>
      <c r="S2216" s="8"/>
      <c r="V2216" s="8"/>
      <c r="X2216" s="8"/>
      <c r="Y2216" s="22"/>
      <c r="AC2216" s="8">
        <f t="shared" si="426"/>
        <v>3</v>
      </c>
      <c r="AD2216" s="8">
        <f t="shared" si="424"/>
        <v>0</v>
      </c>
      <c r="AE2216" s="8">
        <f t="shared" si="425"/>
        <v>0</v>
      </c>
      <c r="AF2216" s="8">
        <f t="shared" si="429"/>
        <v>0</v>
      </c>
      <c r="AG2216" s="3">
        <f t="shared" si="427"/>
        <v>3</v>
      </c>
    </row>
    <row r="2217" spans="1:33">
      <c r="A2217" s="3" t="s">
        <v>9601</v>
      </c>
      <c r="B2217" s="3" t="s">
        <v>9612</v>
      </c>
      <c r="C2217" s="2" t="s">
        <v>8297</v>
      </c>
      <c r="D2217" s="2" t="s">
        <v>6000</v>
      </c>
      <c r="E2217" s="2" t="s">
        <v>4580</v>
      </c>
      <c r="F2217" s="3" t="s">
        <v>1399</v>
      </c>
      <c r="H2217" s="8"/>
      <c r="I2217" s="8" t="s">
        <v>7823</v>
      </c>
      <c r="L2217" s="32"/>
      <c r="M2217" s="8"/>
      <c r="O2217" s="8"/>
      <c r="Q2217" s="16"/>
      <c r="R2217" s="16" t="s">
        <v>7823</v>
      </c>
      <c r="S2217" s="8"/>
      <c r="V2217" s="8"/>
      <c r="X2217" s="8"/>
      <c r="Y2217" s="22"/>
      <c r="AC2217" s="8">
        <f t="shared" si="426"/>
        <v>2</v>
      </c>
      <c r="AD2217" s="8">
        <f t="shared" ref="AD2217:AD2227" si="435">COUNTIF(G2217:Y2217,"NB")</f>
        <v>0</v>
      </c>
      <c r="AE2217" s="8">
        <f t="shared" ref="AE2217:AE2227" si="436">COUNTIF(G2217:Y2217,"V")</f>
        <v>0</v>
      </c>
      <c r="AF2217" s="8">
        <f t="shared" si="429"/>
        <v>0</v>
      </c>
      <c r="AG2217" s="3">
        <f t="shared" si="427"/>
        <v>2</v>
      </c>
    </row>
    <row r="2218" spans="1:33">
      <c r="A2218" s="3" t="s">
        <v>9601</v>
      </c>
      <c r="B2218" s="3" t="s">
        <v>9612</v>
      </c>
      <c r="C2218" s="2" t="s">
        <v>8928</v>
      </c>
      <c r="D2218" s="2" t="s">
        <v>6828</v>
      </c>
      <c r="E2218" s="2" t="s">
        <v>5247</v>
      </c>
      <c r="F2218" s="3" t="s">
        <v>1238</v>
      </c>
      <c r="H2218" s="8"/>
      <c r="I2218" s="8"/>
      <c r="J2218" s="72" t="s">
        <v>7823</v>
      </c>
      <c r="L2218" s="32"/>
      <c r="M2218" s="8"/>
      <c r="O2218" s="8" t="s">
        <v>7823</v>
      </c>
      <c r="P2218" s="8" t="s">
        <v>7823</v>
      </c>
      <c r="Q2218" s="16"/>
      <c r="S2218" s="8" t="s">
        <v>7823</v>
      </c>
      <c r="T2218" s="16" t="s">
        <v>7277</v>
      </c>
      <c r="V2218" s="8" t="s">
        <v>7823</v>
      </c>
      <c r="X2218" s="8"/>
      <c r="Y2218" s="22"/>
      <c r="AC2218" s="8">
        <f t="shared" si="426"/>
        <v>5</v>
      </c>
      <c r="AD2218" s="8">
        <f t="shared" si="435"/>
        <v>0</v>
      </c>
      <c r="AE2218" s="8">
        <f t="shared" si="436"/>
        <v>1</v>
      </c>
      <c r="AF2218" s="8">
        <f t="shared" si="429"/>
        <v>0</v>
      </c>
      <c r="AG2218" s="3">
        <f t="shared" si="427"/>
        <v>6</v>
      </c>
    </row>
    <row r="2219" spans="1:33">
      <c r="A2219" s="3" t="s">
        <v>9601</v>
      </c>
      <c r="B2219" s="3" t="s">
        <v>9612</v>
      </c>
      <c r="C2219" s="2" t="s">
        <v>8928</v>
      </c>
      <c r="D2219" s="2" t="s">
        <v>5407</v>
      </c>
      <c r="E2219" s="2" t="s">
        <v>5753</v>
      </c>
      <c r="F2219" s="3" t="s">
        <v>1111</v>
      </c>
      <c r="H2219" s="8"/>
      <c r="I2219" s="8"/>
      <c r="J2219" s="72" t="s">
        <v>7823</v>
      </c>
      <c r="L2219" s="32" t="s">
        <v>7823</v>
      </c>
      <c r="M2219" s="8"/>
      <c r="O2219" s="8"/>
      <c r="P2219" s="8" t="s">
        <v>7823</v>
      </c>
      <c r="Q2219" s="16"/>
      <c r="S2219" s="8"/>
      <c r="T2219" s="16" t="s">
        <v>7823</v>
      </c>
      <c r="V2219" s="8" t="s">
        <v>7823</v>
      </c>
      <c r="X2219" s="8"/>
      <c r="Y2219" s="22"/>
      <c r="AC2219" s="8">
        <f t="shared" si="426"/>
        <v>5</v>
      </c>
      <c r="AD2219" s="8">
        <f t="shared" si="435"/>
        <v>0</v>
      </c>
      <c r="AE2219" s="8">
        <f t="shared" si="436"/>
        <v>0</v>
      </c>
      <c r="AF2219" s="8">
        <f t="shared" si="429"/>
        <v>0</v>
      </c>
      <c r="AG2219" s="3">
        <f t="shared" si="427"/>
        <v>5</v>
      </c>
    </row>
    <row r="2220" spans="1:33">
      <c r="A2220" s="3" t="s">
        <v>9601</v>
      </c>
      <c r="B2220" s="3" t="s">
        <v>9612</v>
      </c>
      <c r="C2220" s="2" t="s">
        <v>8928</v>
      </c>
      <c r="D2220" s="2" t="s">
        <v>5754</v>
      </c>
      <c r="E2220" s="2" t="s">
        <v>4936</v>
      </c>
      <c r="F2220" s="3" t="s">
        <v>320</v>
      </c>
      <c r="G2220" s="8" t="s">
        <v>7835</v>
      </c>
      <c r="H2220" s="8"/>
      <c r="I2220" s="8"/>
      <c r="J2220" s="72" t="s">
        <v>7823</v>
      </c>
      <c r="L2220" s="32"/>
      <c r="M2220" s="8"/>
      <c r="O2220" s="8"/>
      <c r="Q2220" s="16" t="s">
        <v>7823</v>
      </c>
      <c r="S2220" s="8"/>
      <c r="V2220" s="8"/>
      <c r="X2220" s="8"/>
      <c r="Y2220" s="22"/>
      <c r="AC2220" s="8">
        <f t="shared" si="426"/>
        <v>2</v>
      </c>
      <c r="AD2220" s="8">
        <f t="shared" si="435"/>
        <v>1</v>
      </c>
      <c r="AE2220" s="8">
        <f t="shared" si="436"/>
        <v>0</v>
      </c>
      <c r="AF2220" s="8">
        <f t="shared" si="429"/>
        <v>0</v>
      </c>
      <c r="AG2220" s="3">
        <f t="shared" si="427"/>
        <v>3</v>
      </c>
    </row>
    <row r="2221" spans="1:33">
      <c r="A2221" s="3" t="s">
        <v>9601</v>
      </c>
      <c r="B2221" s="3" t="s">
        <v>9612</v>
      </c>
      <c r="C2221" s="2" t="s">
        <v>8502</v>
      </c>
      <c r="D2221" s="2" t="s">
        <v>4765</v>
      </c>
      <c r="E2221" s="2" t="s">
        <v>5077</v>
      </c>
      <c r="F2221" s="3" t="s">
        <v>71</v>
      </c>
      <c r="H2221" s="8"/>
      <c r="I2221" s="8" t="s">
        <v>7278</v>
      </c>
      <c r="J2221" s="72" t="s">
        <v>7823</v>
      </c>
      <c r="L2221" s="32" t="s">
        <v>7823</v>
      </c>
      <c r="M2221" s="8"/>
      <c r="N2221" s="8" t="s">
        <v>7823</v>
      </c>
      <c r="O2221" s="8"/>
      <c r="Q2221" s="16"/>
      <c r="R2221" s="16" t="s">
        <v>7823</v>
      </c>
      <c r="S2221" s="8"/>
      <c r="V2221" s="8"/>
      <c r="X2221" s="8"/>
      <c r="Y2221" s="22"/>
      <c r="AC2221" s="8">
        <f t="shared" si="426"/>
        <v>4</v>
      </c>
      <c r="AD2221" s="8">
        <f t="shared" si="435"/>
        <v>0</v>
      </c>
      <c r="AE2221" s="8">
        <f t="shared" si="436"/>
        <v>0</v>
      </c>
      <c r="AF2221" s="8">
        <f t="shared" si="429"/>
        <v>0</v>
      </c>
      <c r="AG2221" s="3">
        <f t="shared" si="427"/>
        <v>4</v>
      </c>
    </row>
    <row r="2222" spans="1:33">
      <c r="A2222" s="3" t="s">
        <v>9601</v>
      </c>
      <c r="B2222" s="3" t="s">
        <v>9612</v>
      </c>
      <c r="C2222" s="2" t="s">
        <v>8590</v>
      </c>
      <c r="D2222" s="2" t="s">
        <v>5078</v>
      </c>
      <c r="E2222" s="2" t="s">
        <v>4112</v>
      </c>
      <c r="F2222" s="3" t="s">
        <v>74</v>
      </c>
      <c r="H2222" s="8"/>
      <c r="I2222" s="8"/>
      <c r="L2222" s="32" t="s">
        <v>7823</v>
      </c>
      <c r="M2222" s="8"/>
      <c r="N2222" s="8" t="s">
        <v>7823</v>
      </c>
      <c r="O2222" s="8"/>
      <c r="Q2222" s="16"/>
      <c r="S2222" s="8"/>
      <c r="V2222" s="8"/>
      <c r="X2222" s="8"/>
      <c r="Y2222" s="22"/>
      <c r="AC2222" s="8">
        <f t="shared" si="426"/>
        <v>2</v>
      </c>
      <c r="AD2222" s="8">
        <f t="shared" si="435"/>
        <v>0</v>
      </c>
      <c r="AE2222" s="8">
        <f t="shared" si="436"/>
        <v>0</v>
      </c>
      <c r="AF2222" s="8">
        <f t="shared" si="429"/>
        <v>0</v>
      </c>
      <c r="AG2222" s="3">
        <f t="shared" si="427"/>
        <v>2</v>
      </c>
    </row>
    <row r="2223" spans="1:33">
      <c r="A2223" s="3" t="s">
        <v>9601</v>
      </c>
      <c r="B2223" s="3" t="s">
        <v>9612</v>
      </c>
      <c r="C2223" s="2" t="s">
        <v>8524</v>
      </c>
      <c r="D2223" s="2" t="s">
        <v>4117</v>
      </c>
      <c r="E2223" s="2" t="s">
        <v>6080</v>
      </c>
      <c r="F2223" s="3" t="s">
        <v>834</v>
      </c>
      <c r="H2223" s="8"/>
      <c r="I2223" s="8" t="s">
        <v>7823</v>
      </c>
      <c r="J2223" s="72" t="s">
        <v>7823</v>
      </c>
      <c r="L2223" s="32" t="s">
        <v>7823</v>
      </c>
      <c r="M2223" s="8"/>
      <c r="N2223" s="8" t="s">
        <v>7823</v>
      </c>
      <c r="O2223" s="8" t="s">
        <v>7823</v>
      </c>
      <c r="P2223" s="8" t="s">
        <v>7823</v>
      </c>
      <c r="Q2223" s="16"/>
      <c r="R2223" s="16" t="s">
        <v>7823</v>
      </c>
      <c r="S2223" s="8" t="s">
        <v>7823</v>
      </c>
      <c r="V2223" s="8" t="s">
        <v>7823</v>
      </c>
      <c r="X2223" s="8"/>
      <c r="Y2223" s="22"/>
      <c r="AC2223" s="8">
        <f t="shared" si="426"/>
        <v>9</v>
      </c>
      <c r="AD2223" s="8">
        <f t="shared" si="435"/>
        <v>0</v>
      </c>
      <c r="AE2223" s="8">
        <f t="shared" si="436"/>
        <v>0</v>
      </c>
      <c r="AF2223" s="8">
        <f t="shared" si="429"/>
        <v>0</v>
      </c>
      <c r="AG2223" s="3">
        <f t="shared" si="427"/>
        <v>9</v>
      </c>
    </row>
    <row r="2224" spans="1:33">
      <c r="A2224" s="3" t="s">
        <v>9601</v>
      </c>
      <c r="B2224" s="3" t="s">
        <v>9612</v>
      </c>
      <c r="C2224" s="2" t="s">
        <v>8524</v>
      </c>
      <c r="D2224" s="2" t="s">
        <v>4923</v>
      </c>
      <c r="E2224" s="2" t="s">
        <v>5094</v>
      </c>
      <c r="F2224" s="3" t="s">
        <v>568</v>
      </c>
      <c r="H2224" s="8"/>
      <c r="I2224" s="8"/>
      <c r="J2224" s="73" t="s">
        <v>8991</v>
      </c>
      <c r="L2224" s="32"/>
      <c r="M2224" s="8"/>
      <c r="O2224" s="8"/>
      <c r="Q2224" s="16"/>
      <c r="S2224" s="8"/>
      <c r="V2224" s="8"/>
      <c r="X2224" s="8"/>
      <c r="Y2224" s="22"/>
      <c r="AC2224" s="8">
        <f t="shared" si="426"/>
        <v>1</v>
      </c>
      <c r="AD2224" s="8">
        <f t="shared" si="435"/>
        <v>0</v>
      </c>
      <c r="AE2224" s="8">
        <f t="shared" si="436"/>
        <v>0</v>
      </c>
      <c r="AF2224" s="8">
        <f t="shared" si="429"/>
        <v>0</v>
      </c>
      <c r="AG2224" s="3">
        <f t="shared" si="427"/>
        <v>1</v>
      </c>
    </row>
    <row r="2225" spans="1:33">
      <c r="A2225" s="3" t="s">
        <v>9601</v>
      </c>
      <c r="B2225" s="3" t="s">
        <v>9612</v>
      </c>
      <c r="C2225" s="2" t="s">
        <v>8524</v>
      </c>
      <c r="D2225" s="2" t="s">
        <v>5095</v>
      </c>
      <c r="E2225" s="2" t="s">
        <v>4935</v>
      </c>
      <c r="F2225" s="3" t="s">
        <v>454</v>
      </c>
      <c r="H2225" s="8"/>
      <c r="I2225" s="8"/>
      <c r="J2225" s="73" t="s">
        <v>8991</v>
      </c>
      <c r="L2225" s="32"/>
      <c r="M2225" s="8"/>
      <c r="O2225" s="8"/>
      <c r="Q2225" s="16"/>
      <c r="S2225" s="8"/>
      <c r="V2225" s="8"/>
      <c r="X2225" s="8"/>
      <c r="Y2225" s="22"/>
      <c r="AC2225" s="8">
        <f t="shared" si="426"/>
        <v>1</v>
      </c>
      <c r="AD2225" s="8">
        <f t="shared" si="435"/>
        <v>0</v>
      </c>
      <c r="AE2225" s="8">
        <f t="shared" si="436"/>
        <v>0</v>
      </c>
      <c r="AF2225" s="8">
        <f t="shared" si="429"/>
        <v>0</v>
      </c>
      <c r="AG2225" s="3">
        <f t="shared" si="427"/>
        <v>1</v>
      </c>
    </row>
    <row r="2226" spans="1:33">
      <c r="A2226" s="3" t="s">
        <v>9601</v>
      </c>
      <c r="B2226" s="3" t="s">
        <v>9612</v>
      </c>
      <c r="C2226" s="2" t="s">
        <v>8869</v>
      </c>
      <c r="D2226" s="2" t="s">
        <v>4770</v>
      </c>
      <c r="E2226" s="2" t="s">
        <v>4611</v>
      </c>
      <c r="F2226" s="3" t="s">
        <v>448</v>
      </c>
      <c r="H2226" s="8"/>
      <c r="I2226" s="8" t="s">
        <v>7823</v>
      </c>
      <c r="J2226" s="72" t="s">
        <v>7823</v>
      </c>
      <c r="L2226" s="32" t="s">
        <v>7823</v>
      </c>
      <c r="M2226" s="8"/>
      <c r="N2226" s="8" t="s">
        <v>7823</v>
      </c>
      <c r="O2226" s="8" t="s">
        <v>7823</v>
      </c>
      <c r="P2226" s="8" t="s">
        <v>7823</v>
      </c>
      <c r="Q2226" s="16"/>
      <c r="R2226" s="16" t="s">
        <v>7823</v>
      </c>
      <c r="S2226" s="8" t="s">
        <v>7823</v>
      </c>
      <c r="V2226" s="8" t="s">
        <v>7823</v>
      </c>
      <c r="X2226" s="8"/>
      <c r="Y2226" s="22"/>
      <c r="AC2226" s="8">
        <f t="shared" si="426"/>
        <v>9</v>
      </c>
      <c r="AD2226" s="8">
        <f t="shared" si="435"/>
        <v>0</v>
      </c>
      <c r="AE2226" s="8">
        <f t="shared" si="436"/>
        <v>0</v>
      </c>
      <c r="AF2226" s="8">
        <f t="shared" si="429"/>
        <v>0</v>
      </c>
      <c r="AG2226" s="3">
        <f t="shared" si="427"/>
        <v>9</v>
      </c>
    </row>
    <row r="2227" spans="1:33">
      <c r="A2227" s="3" t="s">
        <v>9601</v>
      </c>
      <c r="B2227" s="3" t="s">
        <v>9612</v>
      </c>
      <c r="C2227" s="2" t="s">
        <v>9031</v>
      </c>
      <c r="D2227" s="2" t="s">
        <v>4767</v>
      </c>
      <c r="E2227" s="2" t="s">
        <v>4768</v>
      </c>
      <c r="F2227" s="3" t="s">
        <v>566</v>
      </c>
      <c r="H2227" s="8"/>
      <c r="I2227" s="8" t="s">
        <v>7823</v>
      </c>
      <c r="J2227" s="72" t="s">
        <v>7823</v>
      </c>
      <c r="L2227" s="32"/>
      <c r="M2227" s="8"/>
      <c r="O2227" s="8"/>
      <c r="Q2227" s="16"/>
      <c r="R2227" s="16" t="s">
        <v>7823</v>
      </c>
      <c r="S2227" s="8"/>
      <c r="V2227" s="8"/>
      <c r="X2227" s="8"/>
      <c r="Y2227" s="22"/>
      <c r="AC2227" s="8">
        <f t="shared" si="426"/>
        <v>3</v>
      </c>
      <c r="AD2227" s="8">
        <f t="shared" si="435"/>
        <v>0</v>
      </c>
      <c r="AE2227" s="8">
        <f t="shared" si="436"/>
        <v>0</v>
      </c>
      <c r="AF2227" s="8">
        <f t="shared" si="429"/>
        <v>0</v>
      </c>
      <c r="AG2227" s="3">
        <f t="shared" si="427"/>
        <v>3</v>
      </c>
    </row>
    <row r="2228" spans="1:33">
      <c r="A2228" s="3" t="s">
        <v>9601</v>
      </c>
      <c r="B2228" s="3" t="s">
        <v>9614</v>
      </c>
      <c r="C2228" s="2" t="s">
        <v>8214</v>
      </c>
      <c r="D2228" s="2" t="s">
        <v>4688</v>
      </c>
      <c r="E2228" s="2" t="s">
        <v>4689</v>
      </c>
      <c r="F2228" s="3" t="s">
        <v>1580</v>
      </c>
      <c r="G2228" s="8" t="s">
        <v>7823</v>
      </c>
      <c r="H2228" s="8"/>
      <c r="I2228" s="8" t="s">
        <v>7823</v>
      </c>
      <c r="J2228" s="72" t="s">
        <v>7823</v>
      </c>
      <c r="L2228" s="32" t="s">
        <v>7823</v>
      </c>
      <c r="M2228" s="8"/>
      <c r="N2228" s="8" t="s">
        <v>7823</v>
      </c>
      <c r="O2228" s="8" t="s">
        <v>7823</v>
      </c>
      <c r="P2228" s="8" t="s">
        <v>7823</v>
      </c>
      <c r="Q2228" s="16" t="s">
        <v>7823</v>
      </c>
      <c r="R2228" s="16" t="s">
        <v>7823</v>
      </c>
      <c r="S2228" s="8" t="s">
        <v>7823</v>
      </c>
      <c r="V2228" s="8" t="s">
        <v>7823</v>
      </c>
      <c r="X2228" s="8"/>
      <c r="Y2228" s="22"/>
      <c r="AC2228" s="8">
        <f t="shared" ref="AC2228:AC2257" si="437">COUNTIF(G2228:Y2228,"X")+COUNTIF(G2228:Y2228, "X(e)")</f>
        <v>11</v>
      </c>
      <c r="AD2228" s="8">
        <f t="shared" ref="AD2228:AD2291" si="438">COUNTIF(G2228:Y2228,"NB")</f>
        <v>0</v>
      </c>
      <c r="AE2228" s="8">
        <f t="shared" ref="AE2228:AE2291" si="439">COUNTIF(G2228:Y2228,"V")</f>
        <v>0</v>
      </c>
      <c r="AF2228" s="8">
        <f t="shared" ref="AF2228:AF2259" si="440">COUNTIF(G2228:Z2228,"IN")</f>
        <v>0</v>
      </c>
      <c r="AG2228" s="3">
        <f t="shared" ref="AG2228:AG2257" si="441">SUM(AC2228:AF2228)</f>
        <v>11</v>
      </c>
    </row>
    <row r="2229" spans="1:33">
      <c r="A2229" s="3" t="s">
        <v>9601</v>
      </c>
      <c r="B2229" s="3" t="s">
        <v>9614</v>
      </c>
      <c r="C2229" s="2" t="s">
        <v>8214</v>
      </c>
      <c r="D2229" s="2" t="s">
        <v>7443</v>
      </c>
      <c r="E2229" s="2" t="s">
        <v>4854</v>
      </c>
      <c r="F2229" s="3" t="s">
        <v>1294</v>
      </c>
      <c r="G2229" s="8" t="s">
        <v>7823</v>
      </c>
      <c r="H2229" s="8"/>
      <c r="I2229" s="8" t="s">
        <v>7823</v>
      </c>
      <c r="J2229" s="72" t="s">
        <v>7823</v>
      </c>
      <c r="L2229" s="32" t="s">
        <v>7823</v>
      </c>
      <c r="M2229" s="8"/>
      <c r="N2229" s="8" t="s">
        <v>7823</v>
      </c>
      <c r="O2229" s="8" t="s">
        <v>7823</v>
      </c>
      <c r="P2229" s="8" t="s">
        <v>7823</v>
      </c>
      <c r="Q2229" s="16" t="s">
        <v>7823</v>
      </c>
      <c r="R2229" s="16" t="s">
        <v>7823</v>
      </c>
      <c r="S2229" s="8" t="s">
        <v>7823</v>
      </c>
      <c r="T2229" s="16" t="s">
        <v>7823</v>
      </c>
      <c r="V2229" s="8" t="s">
        <v>7823</v>
      </c>
      <c r="X2229" s="8"/>
      <c r="Y2229" s="22"/>
      <c r="AC2229" s="8">
        <f t="shared" si="437"/>
        <v>12</v>
      </c>
      <c r="AD2229" s="8">
        <f t="shared" si="438"/>
        <v>0</v>
      </c>
      <c r="AE2229" s="8">
        <f t="shared" si="439"/>
        <v>0</v>
      </c>
      <c r="AF2229" s="8">
        <f t="shared" si="440"/>
        <v>0</v>
      </c>
      <c r="AG2229" s="3">
        <f t="shared" si="441"/>
        <v>12</v>
      </c>
    </row>
    <row r="2230" spans="1:33">
      <c r="A2230" s="3" t="s">
        <v>9601</v>
      </c>
      <c r="B2230" s="3" t="s">
        <v>9614</v>
      </c>
      <c r="C2230" s="2" t="s">
        <v>8214</v>
      </c>
      <c r="D2230" s="2" t="s">
        <v>4691</v>
      </c>
      <c r="E2230" s="2" t="s">
        <v>4858</v>
      </c>
      <c r="F2230" s="3" t="s">
        <v>1149</v>
      </c>
      <c r="G2230" s="8" t="s">
        <v>9309</v>
      </c>
      <c r="H2230" s="8"/>
      <c r="I2230" s="8" t="s">
        <v>7823</v>
      </c>
      <c r="J2230" s="72" t="s">
        <v>7823</v>
      </c>
      <c r="L2230" s="32" t="s">
        <v>7823</v>
      </c>
      <c r="M2230" s="8"/>
      <c r="N2230" s="8" t="s">
        <v>7823</v>
      </c>
      <c r="O2230" s="8"/>
      <c r="Q2230" s="16" t="s">
        <v>7823</v>
      </c>
      <c r="R2230" s="16" t="s">
        <v>7823</v>
      </c>
      <c r="S2230" s="8"/>
      <c r="V2230" s="8" t="s">
        <v>7823</v>
      </c>
      <c r="X2230" s="8"/>
      <c r="Y2230" s="22"/>
      <c r="AC2230" s="8">
        <f t="shared" si="437"/>
        <v>8</v>
      </c>
      <c r="AD2230" s="8">
        <f t="shared" si="438"/>
        <v>0</v>
      </c>
      <c r="AE2230" s="8">
        <f t="shared" si="439"/>
        <v>0</v>
      </c>
      <c r="AF2230" s="8">
        <f t="shared" si="440"/>
        <v>0</v>
      </c>
      <c r="AG2230" s="3">
        <f t="shared" si="441"/>
        <v>8</v>
      </c>
    </row>
    <row r="2231" spans="1:33">
      <c r="A2231" s="3" t="s">
        <v>9601</v>
      </c>
      <c r="B2231" s="3" t="s">
        <v>9614</v>
      </c>
      <c r="C2231" s="2" t="s">
        <v>7370</v>
      </c>
      <c r="D2231" s="2" t="s">
        <v>6831</v>
      </c>
      <c r="E2231" s="2" t="s">
        <v>4534</v>
      </c>
      <c r="F2231" s="3" t="s">
        <v>1446</v>
      </c>
      <c r="H2231" s="8"/>
      <c r="I2231" s="8" t="s">
        <v>7823</v>
      </c>
      <c r="J2231" s="72" t="s">
        <v>7823</v>
      </c>
      <c r="L2231" s="32" t="s">
        <v>7823</v>
      </c>
      <c r="M2231" s="8"/>
      <c r="N2231" s="8" t="s">
        <v>7823</v>
      </c>
      <c r="O2231" s="8"/>
      <c r="Q2231" s="16"/>
      <c r="R2231" s="16" t="s">
        <v>7823</v>
      </c>
      <c r="S2231" s="8"/>
      <c r="V2231" s="8" t="s">
        <v>7823</v>
      </c>
      <c r="X2231" s="8"/>
      <c r="Y2231" s="22"/>
      <c r="AC2231" s="8">
        <f t="shared" si="437"/>
        <v>6</v>
      </c>
      <c r="AD2231" s="8">
        <f t="shared" si="438"/>
        <v>0</v>
      </c>
      <c r="AE2231" s="8">
        <f t="shared" si="439"/>
        <v>0</v>
      </c>
      <c r="AF2231" s="8">
        <f t="shared" si="440"/>
        <v>0</v>
      </c>
      <c r="AG2231" s="3">
        <f t="shared" si="441"/>
        <v>6</v>
      </c>
    </row>
    <row r="2232" spans="1:33">
      <c r="A2232" s="3" t="s">
        <v>9601</v>
      </c>
      <c r="B2232" s="3" t="s">
        <v>9614</v>
      </c>
      <c r="C2232" s="2" t="s">
        <v>7370</v>
      </c>
      <c r="D2232" s="2" t="s">
        <v>9125</v>
      </c>
      <c r="E2232" s="2" t="s">
        <v>9126</v>
      </c>
      <c r="F2232" s="3" t="s">
        <v>151</v>
      </c>
      <c r="G2232" s="3"/>
      <c r="H2232" s="3"/>
      <c r="I2232" s="8"/>
      <c r="K2232" s="15"/>
      <c r="L2232" s="32" t="s">
        <v>7823</v>
      </c>
      <c r="M2232" s="8"/>
      <c r="N2232" s="8" t="s">
        <v>7823</v>
      </c>
      <c r="Q2232" s="3"/>
      <c r="R2232" s="16" t="s">
        <v>7823</v>
      </c>
      <c r="V2232" s="8"/>
      <c r="AC2232" s="8">
        <f t="shared" si="437"/>
        <v>3</v>
      </c>
      <c r="AD2232" s="8">
        <f t="shared" si="438"/>
        <v>0</v>
      </c>
      <c r="AE2232" s="8">
        <f t="shared" si="439"/>
        <v>0</v>
      </c>
      <c r="AF2232" s="8">
        <f t="shared" si="440"/>
        <v>0</v>
      </c>
      <c r="AG2232" s="3">
        <f t="shared" si="441"/>
        <v>3</v>
      </c>
    </row>
    <row r="2233" spans="1:33">
      <c r="A2233" s="3" t="s">
        <v>9601</v>
      </c>
      <c r="B2233" s="3" t="s">
        <v>9614</v>
      </c>
      <c r="C2233" s="2" t="s">
        <v>7370</v>
      </c>
      <c r="D2233" s="2" t="s">
        <v>9127</v>
      </c>
      <c r="E2233" s="2" t="s">
        <v>9044</v>
      </c>
      <c r="F2233" s="3" t="s">
        <v>9045</v>
      </c>
      <c r="G2233" s="3"/>
      <c r="H2233" s="3"/>
      <c r="I2233" s="8"/>
      <c r="K2233" s="15"/>
      <c r="L2233" s="16" t="s">
        <v>7823</v>
      </c>
      <c r="M2233" s="8"/>
      <c r="N2233" s="8" t="s">
        <v>7823</v>
      </c>
      <c r="Q2233" s="3"/>
      <c r="R2233" s="16" t="s">
        <v>7823</v>
      </c>
      <c r="V2233" s="8"/>
      <c r="AC2233" s="8">
        <f t="shared" si="437"/>
        <v>3</v>
      </c>
      <c r="AD2233" s="8">
        <f t="shared" si="438"/>
        <v>0</v>
      </c>
      <c r="AE2233" s="8">
        <f t="shared" si="439"/>
        <v>0</v>
      </c>
      <c r="AF2233" s="8">
        <f t="shared" si="440"/>
        <v>0</v>
      </c>
      <c r="AG2233" s="3">
        <f t="shared" si="441"/>
        <v>3</v>
      </c>
    </row>
    <row r="2234" spans="1:33">
      <c r="A2234" s="3" t="s">
        <v>9601</v>
      </c>
      <c r="B2234" s="3" t="s">
        <v>9614</v>
      </c>
      <c r="C2234" s="2" t="s">
        <v>7370</v>
      </c>
      <c r="D2234" s="2" t="s">
        <v>8837</v>
      </c>
      <c r="E2234" s="2" t="s">
        <v>9029</v>
      </c>
      <c r="F2234" s="3" t="s">
        <v>152</v>
      </c>
      <c r="G2234" s="3"/>
      <c r="H2234" s="3"/>
      <c r="I2234" s="8"/>
      <c r="J2234" s="76" t="s">
        <v>7823</v>
      </c>
      <c r="K2234" s="15"/>
      <c r="L2234" s="31"/>
      <c r="M2234" s="8"/>
      <c r="O2234" s="8" t="s">
        <v>7823</v>
      </c>
      <c r="P2234" s="32" t="s">
        <v>7823</v>
      </c>
      <c r="Q2234" s="3"/>
      <c r="S2234" s="36" t="s">
        <v>7823</v>
      </c>
      <c r="V2234" s="8" t="s">
        <v>7823</v>
      </c>
      <c r="AC2234" s="8">
        <f>COUNTIF(G2234:Y2234,"X")+COUNTIF(G2234:Y2234, "X(e)")</f>
        <v>5</v>
      </c>
      <c r="AD2234" s="8">
        <f t="shared" si="438"/>
        <v>0</v>
      </c>
      <c r="AE2234" s="8">
        <f t="shared" si="439"/>
        <v>0</v>
      </c>
      <c r="AF2234" s="8">
        <f t="shared" si="440"/>
        <v>0</v>
      </c>
      <c r="AG2234" s="3">
        <f>SUM(AC2234:AF2234)</f>
        <v>5</v>
      </c>
    </row>
    <row r="2235" spans="1:33">
      <c r="A2235" s="3" t="s">
        <v>9601</v>
      </c>
      <c r="B2235" s="3" t="s">
        <v>9614</v>
      </c>
      <c r="C2235" s="2" t="s">
        <v>7370</v>
      </c>
      <c r="D2235" s="2" t="s">
        <v>9215</v>
      </c>
      <c r="E2235" s="2" t="s">
        <v>9216</v>
      </c>
      <c r="F2235" s="3" t="s">
        <v>9488</v>
      </c>
      <c r="G2235" s="3"/>
      <c r="H2235" s="3"/>
      <c r="I2235" s="8"/>
      <c r="K2235" s="15"/>
      <c r="L2235" s="16" t="s">
        <v>7823</v>
      </c>
      <c r="M2235" s="8"/>
      <c r="Q2235" s="3"/>
      <c r="V2235" s="8" t="s">
        <v>7823</v>
      </c>
      <c r="AC2235" s="8">
        <f t="shared" si="437"/>
        <v>2</v>
      </c>
      <c r="AD2235" s="8">
        <f t="shared" si="438"/>
        <v>0</v>
      </c>
      <c r="AE2235" s="8">
        <f t="shared" si="439"/>
        <v>0</v>
      </c>
      <c r="AF2235" s="8">
        <f t="shared" si="440"/>
        <v>0</v>
      </c>
      <c r="AG2235" s="3">
        <f t="shared" si="441"/>
        <v>2</v>
      </c>
    </row>
    <row r="2236" spans="1:33">
      <c r="A2236" s="3" t="s">
        <v>9601</v>
      </c>
      <c r="B2236" s="3" t="s">
        <v>9614</v>
      </c>
      <c r="C2236" s="2" t="s">
        <v>7370</v>
      </c>
      <c r="D2236" s="2" t="s">
        <v>4456</v>
      </c>
      <c r="E2236" s="2" t="s">
        <v>4690</v>
      </c>
      <c r="F2236" s="3" t="s">
        <v>9343</v>
      </c>
      <c r="H2236" s="8"/>
      <c r="I2236" s="8" t="s">
        <v>7823</v>
      </c>
      <c r="J2236" s="72" t="s">
        <v>7823</v>
      </c>
      <c r="L2236" s="32" t="s">
        <v>7823</v>
      </c>
      <c r="M2236" s="8"/>
      <c r="N2236" s="8" t="s">
        <v>7823</v>
      </c>
      <c r="P2236" s="8"/>
      <c r="Q2236" s="16"/>
      <c r="R2236" s="16" t="s">
        <v>7823</v>
      </c>
      <c r="S2236" s="8"/>
      <c r="V2236" s="8" t="s">
        <v>7823</v>
      </c>
      <c r="X2236" s="8"/>
      <c r="Y2236" s="22"/>
      <c r="AC2236" s="8">
        <f t="shared" si="437"/>
        <v>6</v>
      </c>
      <c r="AD2236" s="8">
        <f t="shared" si="438"/>
        <v>0</v>
      </c>
      <c r="AE2236" s="8">
        <f t="shared" si="439"/>
        <v>0</v>
      </c>
      <c r="AF2236" s="8">
        <f t="shared" si="440"/>
        <v>0</v>
      </c>
      <c r="AG2236" s="3">
        <f t="shared" si="441"/>
        <v>6</v>
      </c>
    </row>
    <row r="2237" spans="1:33">
      <c r="A2237" s="3" t="s">
        <v>9601</v>
      </c>
      <c r="B2237" s="3" t="s">
        <v>9614</v>
      </c>
      <c r="C2237" s="2" t="s">
        <v>7370</v>
      </c>
      <c r="D2237" s="2" t="s">
        <v>8081</v>
      </c>
      <c r="E2237" s="2" t="s">
        <v>4370</v>
      </c>
      <c r="F2237" s="3" t="s">
        <v>1174</v>
      </c>
      <c r="G2237" s="8" t="s">
        <v>7823</v>
      </c>
      <c r="H2237" s="8"/>
      <c r="I2237" s="8"/>
      <c r="J2237" s="72" t="s">
        <v>7823</v>
      </c>
      <c r="L2237" s="32"/>
      <c r="M2237" s="8"/>
      <c r="O2237" s="8"/>
      <c r="Q2237" s="16" t="s">
        <v>7823</v>
      </c>
      <c r="S2237" s="8"/>
      <c r="V2237" s="8"/>
      <c r="X2237" s="8"/>
      <c r="Y2237" s="22"/>
      <c r="AC2237" s="8">
        <f t="shared" si="437"/>
        <v>3</v>
      </c>
      <c r="AD2237" s="8">
        <f t="shared" si="438"/>
        <v>0</v>
      </c>
      <c r="AE2237" s="8">
        <f t="shared" si="439"/>
        <v>0</v>
      </c>
      <c r="AF2237" s="8">
        <f t="shared" si="440"/>
        <v>0</v>
      </c>
      <c r="AG2237" s="3">
        <f t="shared" si="441"/>
        <v>3</v>
      </c>
    </row>
    <row r="2238" spans="1:33">
      <c r="A2238" s="3" t="s">
        <v>9601</v>
      </c>
      <c r="B2238" s="3" t="s">
        <v>9614</v>
      </c>
      <c r="C2238" s="2" t="s">
        <v>9028</v>
      </c>
      <c r="D2238" s="2" t="s">
        <v>8773</v>
      </c>
      <c r="E2238" s="2" t="s">
        <v>4051</v>
      </c>
      <c r="F2238" s="3" t="s">
        <v>1032</v>
      </c>
      <c r="H2238" s="8"/>
      <c r="I2238" s="8"/>
      <c r="L2238" s="32" t="s">
        <v>7823</v>
      </c>
      <c r="M2238" s="8"/>
      <c r="N2238" s="8" t="s">
        <v>7823</v>
      </c>
      <c r="O2238" s="8"/>
      <c r="Q2238" s="16"/>
      <c r="S2238" s="8"/>
      <c r="V2238" s="8"/>
      <c r="X2238" s="8"/>
      <c r="Y2238" s="22"/>
      <c r="AC2238" s="8">
        <f t="shared" si="437"/>
        <v>2</v>
      </c>
      <c r="AD2238" s="8">
        <f t="shared" si="438"/>
        <v>0</v>
      </c>
      <c r="AE2238" s="8">
        <f t="shared" si="439"/>
        <v>0</v>
      </c>
      <c r="AF2238" s="8">
        <f t="shared" si="440"/>
        <v>0</v>
      </c>
      <c r="AG2238" s="3">
        <f t="shared" si="441"/>
        <v>2</v>
      </c>
    </row>
    <row r="2239" spans="1:33">
      <c r="A2239" s="3" t="s">
        <v>9601</v>
      </c>
      <c r="B2239" s="3" t="s">
        <v>9614</v>
      </c>
      <c r="C2239" s="2" t="s">
        <v>9028</v>
      </c>
      <c r="D2239" s="2" t="s">
        <v>4374</v>
      </c>
      <c r="E2239" s="2" t="s">
        <v>4060</v>
      </c>
      <c r="F2239" s="3" t="s">
        <v>1033</v>
      </c>
      <c r="H2239" s="8"/>
      <c r="I2239" s="8" t="s">
        <v>7823</v>
      </c>
      <c r="J2239" s="72" t="s">
        <v>7823</v>
      </c>
      <c r="L2239" s="32" t="s">
        <v>7823</v>
      </c>
      <c r="M2239" s="8"/>
      <c r="N2239" s="8" t="s">
        <v>7823</v>
      </c>
      <c r="O2239" s="8" t="s">
        <v>7823</v>
      </c>
      <c r="P2239" s="8" t="s">
        <v>7823</v>
      </c>
      <c r="Q2239" s="16"/>
      <c r="R2239" s="16" t="s">
        <v>7823</v>
      </c>
      <c r="S2239" s="8" t="s">
        <v>7823</v>
      </c>
      <c r="V2239" s="8" t="s">
        <v>7823</v>
      </c>
      <c r="X2239" s="8"/>
      <c r="Y2239" s="22"/>
      <c r="AC2239" s="8">
        <f t="shared" si="437"/>
        <v>9</v>
      </c>
      <c r="AD2239" s="8">
        <f t="shared" si="438"/>
        <v>0</v>
      </c>
      <c r="AE2239" s="8">
        <f t="shared" si="439"/>
        <v>0</v>
      </c>
      <c r="AF2239" s="8">
        <f t="shared" si="440"/>
        <v>0</v>
      </c>
      <c r="AG2239" s="3">
        <f t="shared" si="441"/>
        <v>9</v>
      </c>
    </row>
    <row r="2240" spans="1:33">
      <c r="A2240" s="3" t="s">
        <v>9601</v>
      </c>
      <c r="B2240" s="3" t="s">
        <v>9614</v>
      </c>
      <c r="C2240" s="2" t="s">
        <v>9012</v>
      </c>
      <c r="D2240" s="2" t="s">
        <v>6997</v>
      </c>
      <c r="E2240" s="2" t="s">
        <v>4061</v>
      </c>
      <c r="F2240" s="3" t="s">
        <v>1030</v>
      </c>
      <c r="H2240" s="8"/>
      <c r="I2240" s="8" t="s">
        <v>7823</v>
      </c>
      <c r="J2240" s="72" t="s">
        <v>7823</v>
      </c>
      <c r="L2240" s="32" t="s">
        <v>7823</v>
      </c>
      <c r="M2240" s="8"/>
      <c r="N2240" s="8" t="s">
        <v>7823</v>
      </c>
      <c r="O2240" s="8"/>
      <c r="Q2240" s="16"/>
      <c r="R2240" s="16" t="s">
        <v>7823</v>
      </c>
      <c r="S2240" s="8"/>
      <c r="V2240" s="8" t="s">
        <v>7823</v>
      </c>
      <c r="X2240" s="8"/>
      <c r="Y2240" s="22"/>
      <c r="AC2240" s="8">
        <f t="shared" si="437"/>
        <v>6</v>
      </c>
      <c r="AD2240" s="8">
        <f t="shared" si="438"/>
        <v>0</v>
      </c>
      <c r="AE2240" s="8">
        <f t="shared" si="439"/>
        <v>0</v>
      </c>
      <c r="AF2240" s="8">
        <f t="shared" si="440"/>
        <v>0</v>
      </c>
      <c r="AG2240" s="3">
        <f t="shared" si="441"/>
        <v>6</v>
      </c>
    </row>
    <row r="2241" spans="1:33">
      <c r="A2241" s="3" t="s">
        <v>9601</v>
      </c>
      <c r="B2241" s="3" t="s">
        <v>9614</v>
      </c>
      <c r="C2241" s="2" t="s">
        <v>9012</v>
      </c>
      <c r="D2241" s="2" t="s">
        <v>8279</v>
      </c>
      <c r="E2241" s="2" t="s">
        <v>4054</v>
      </c>
      <c r="F2241" s="3" t="s">
        <v>891</v>
      </c>
      <c r="H2241" s="8"/>
      <c r="I2241" s="8"/>
      <c r="J2241" s="72" t="s">
        <v>7823</v>
      </c>
      <c r="L2241" s="32"/>
      <c r="M2241" s="8"/>
      <c r="O2241" s="8" t="s">
        <v>7823</v>
      </c>
      <c r="P2241" s="8" t="s">
        <v>7823</v>
      </c>
      <c r="Q2241" s="16"/>
      <c r="S2241" s="8" t="s">
        <v>7823</v>
      </c>
      <c r="V2241" s="8" t="s">
        <v>7823</v>
      </c>
      <c r="X2241" s="8"/>
      <c r="Y2241" s="22"/>
      <c r="AC2241" s="8">
        <f t="shared" si="437"/>
        <v>5</v>
      </c>
      <c r="AD2241" s="8">
        <f t="shared" si="438"/>
        <v>0</v>
      </c>
      <c r="AE2241" s="8">
        <f t="shared" si="439"/>
        <v>0</v>
      </c>
      <c r="AF2241" s="8">
        <f t="shared" si="440"/>
        <v>0</v>
      </c>
      <c r="AG2241" s="3">
        <f t="shared" si="441"/>
        <v>5</v>
      </c>
    </row>
    <row r="2242" spans="1:33">
      <c r="A2242" s="3" t="s">
        <v>9601</v>
      </c>
      <c r="B2242" s="3" t="s">
        <v>9614</v>
      </c>
      <c r="C2242" s="2" t="s">
        <v>9012</v>
      </c>
      <c r="D2242" s="2" t="s">
        <v>5324</v>
      </c>
      <c r="E2242" s="2" t="s">
        <v>3902</v>
      </c>
      <c r="F2242" s="3" t="s">
        <v>889</v>
      </c>
      <c r="H2242" s="8"/>
      <c r="I2242" s="8"/>
      <c r="J2242" s="73" t="s">
        <v>8991</v>
      </c>
      <c r="L2242" s="32"/>
      <c r="M2242" s="8"/>
      <c r="O2242" s="8"/>
      <c r="Q2242" s="16"/>
      <c r="S2242" s="8"/>
      <c r="V2242" s="8"/>
      <c r="X2242" s="8"/>
      <c r="Y2242" s="22"/>
      <c r="AC2242" s="8">
        <f t="shared" si="437"/>
        <v>1</v>
      </c>
      <c r="AD2242" s="8">
        <f t="shared" si="438"/>
        <v>0</v>
      </c>
      <c r="AE2242" s="8">
        <f t="shared" si="439"/>
        <v>0</v>
      </c>
      <c r="AF2242" s="8">
        <f t="shared" si="440"/>
        <v>0</v>
      </c>
      <c r="AG2242" s="3">
        <f t="shared" si="441"/>
        <v>1</v>
      </c>
    </row>
    <row r="2243" spans="1:33">
      <c r="A2243" s="3" t="s">
        <v>9601</v>
      </c>
      <c r="B2243" s="3" t="s">
        <v>9614</v>
      </c>
      <c r="C2243" s="2" t="s">
        <v>8243</v>
      </c>
      <c r="D2243" s="2" t="s">
        <v>8410</v>
      </c>
      <c r="E2243" s="2" t="s">
        <v>4217</v>
      </c>
      <c r="F2243" s="3" t="s">
        <v>1161</v>
      </c>
      <c r="H2243" s="8"/>
      <c r="I2243" s="8" t="s">
        <v>7823</v>
      </c>
      <c r="J2243" s="72" t="s">
        <v>7823</v>
      </c>
      <c r="L2243" s="32" t="s">
        <v>7823</v>
      </c>
      <c r="M2243" s="8"/>
      <c r="N2243" s="8" t="s">
        <v>7823</v>
      </c>
      <c r="O2243" s="8"/>
      <c r="Q2243" s="16"/>
      <c r="R2243" s="16" t="s">
        <v>7823</v>
      </c>
      <c r="S2243" s="8"/>
      <c r="V2243" s="8" t="s">
        <v>7823</v>
      </c>
      <c r="X2243" s="8"/>
      <c r="Y2243" s="22"/>
      <c r="AC2243" s="8">
        <f t="shared" si="437"/>
        <v>6</v>
      </c>
      <c r="AD2243" s="8">
        <f t="shared" si="438"/>
        <v>0</v>
      </c>
      <c r="AE2243" s="8">
        <f t="shared" si="439"/>
        <v>0</v>
      </c>
      <c r="AF2243" s="8">
        <f t="shared" si="440"/>
        <v>0</v>
      </c>
      <c r="AG2243" s="3">
        <f t="shared" si="441"/>
        <v>6</v>
      </c>
    </row>
    <row r="2244" spans="1:33">
      <c r="A2244" s="3" t="s">
        <v>9601</v>
      </c>
      <c r="B2244" s="3" t="s">
        <v>9614</v>
      </c>
      <c r="C2244" s="2" t="s">
        <v>8458</v>
      </c>
      <c r="D2244" s="2" t="s">
        <v>4698</v>
      </c>
      <c r="E2244" s="2" t="s">
        <v>3895</v>
      </c>
      <c r="F2244" s="3" t="s">
        <v>884</v>
      </c>
      <c r="G2244" s="8" t="s">
        <v>7823</v>
      </c>
      <c r="H2244" s="8"/>
      <c r="I2244" s="8" t="s">
        <v>7835</v>
      </c>
      <c r="J2244" s="72" t="s">
        <v>7823</v>
      </c>
      <c r="L2244" s="32"/>
      <c r="M2244" s="8"/>
      <c r="O2244" s="8"/>
      <c r="P2244" s="8" t="s">
        <v>7823</v>
      </c>
      <c r="Q2244" s="16" t="s">
        <v>7823</v>
      </c>
      <c r="R2244" s="16" t="s">
        <v>7277</v>
      </c>
      <c r="S2244" s="8"/>
      <c r="U2244" s="8" t="s">
        <v>7823</v>
      </c>
      <c r="V2244" s="8" t="s">
        <v>7823</v>
      </c>
      <c r="X2244" s="8"/>
      <c r="Y2244" s="22"/>
      <c r="AC2244" s="8">
        <f t="shared" si="437"/>
        <v>6</v>
      </c>
      <c r="AD2244" s="8">
        <f t="shared" si="438"/>
        <v>1</v>
      </c>
      <c r="AE2244" s="8">
        <f t="shared" si="439"/>
        <v>1</v>
      </c>
      <c r="AF2244" s="8">
        <f t="shared" si="440"/>
        <v>0</v>
      </c>
      <c r="AG2244" s="3">
        <f t="shared" si="441"/>
        <v>8</v>
      </c>
    </row>
    <row r="2245" spans="1:33">
      <c r="A2245" s="3" t="s">
        <v>9601</v>
      </c>
      <c r="B2245" s="3" t="s">
        <v>9614</v>
      </c>
      <c r="C2245" s="2" t="s">
        <v>8213</v>
      </c>
      <c r="D2245" s="2" t="s">
        <v>7034</v>
      </c>
      <c r="E2245" s="2" t="s">
        <v>3734</v>
      </c>
      <c r="F2245" s="3" t="s">
        <v>885</v>
      </c>
      <c r="G2245" s="8" t="s">
        <v>7823</v>
      </c>
      <c r="H2245" s="8"/>
      <c r="I2245" s="8" t="s">
        <v>7823</v>
      </c>
      <c r="J2245" s="72" t="s">
        <v>7823</v>
      </c>
      <c r="L2245" s="32" t="s">
        <v>7823</v>
      </c>
      <c r="M2245" s="8"/>
      <c r="N2245" s="8" t="s">
        <v>7823</v>
      </c>
      <c r="O2245" s="8"/>
      <c r="P2245" s="8" t="s">
        <v>7278</v>
      </c>
      <c r="Q2245" s="16" t="s">
        <v>7823</v>
      </c>
      <c r="R2245" s="16" t="s">
        <v>7823</v>
      </c>
      <c r="S2245" s="8" t="s">
        <v>7823</v>
      </c>
      <c r="U2245" s="8" t="s">
        <v>7823</v>
      </c>
      <c r="V2245" s="8" t="s">
        <v>7823</v>
      </c>
      <c r="X2245" s="8"/>
      <c r="Y2245" s="22"/>
      <c r="AC2245" s="8">
        <f t="shared" si="437"/>
        <v>10</v>
      </c>
      <c r="AD2245" s="8">
        <f t="shared" si="438"/>
        <v>0</v>
      </c>
      <c r="AE2245" s="8">
        <f t="shared" si="439"/>
        <v>0</v>
      </c>
      <c r="AF2245" s="8">
        <f t="shared" si="440"/>
        <v>0</v>
      </c>
      <c r="AG2245" s="3">
        <f t="shared" si="441"/>
        <v>10</v>
      </c>
    </row>
    <row r="2246" spans="1:33">
      <c r="A2246" s="3" t="s">
        <v>9601</v>
      </c>
      <c r="B2246" s="3" t="s">
        <v>9614</v>
      </c>
      <c r="C2246" s="2" t="s">
        <v>8213</v>
      </c>
      <c r="D2246" s="2" t="s">
        <v>8291</v>
      </c>
      <c r="E2246" s="2" t="s">
        <v>4214</v>
      </c>
      <c r="F2246" s="3" t="s">
        <v>1037</v>
      </c>
      <c r="H2246" s="8"/>
      <c r="I2246" s="8" t="s">
        <v>7823</v>
      </c>
      <c r="L2246" s="32" t="s">
        <v>7823</v>
      </c>
      <c r="M2246" s="8"/>
      <c r="N2246" s="8" t="s">
        <v>7823</v>
      </c>
      <c r="O2246" s="8"/>
      <c r="Q2246" s="16"/>
      <c r="R2246" s="16" t="s">
        <v>7823</v>
      </c>
      <c r="S2246" s="8"/>
      <c r="V2246" s="8" t="s">
        <v>7823</v>
      </c>
      <c r="X2246" s="8"/>
      <c r="Y2246" s="22"/>
      <c r="AC2246" s="8">
        <f t="shared" si="437"/>
        <v>5</v>
      </c>
      <c r="AD2246" s="8">
        <f t="shared" si="438"/>
        <v>0</v>
      </c>
      <c r="AE2246" s="8">
        <f t="shared" si="439"/>
        <v>0</v>
      </c>
      <c r="AF2246" s="8">
        <f t="shared" si="440"/>
        <v>0</v>
      </c>
      <c r="AG2246" s="3">
        <f t="shared" si="441"/>
        <v>5</v>
      </c>
    </row>
    <row r="2247" spans="1:33">
      <c r="A2247" s="3" t="s">
        <v>9601</v>
      </c>
      <c r="B2247" s="3" t="s">
        <v>9614</v>
      </c>
      <c r="C2247" s="2" t="s">
        <v>8213</v>
      </c>
      <c r="D2247" s="2" t="s">
        <v>3570</v>
      </c>
      <c r="E2247" s="2" t="s">
        <v>3736</v>
      </c>
      <c r="F2247" s="3" t="s">
        <v>753</v>
      </c>
      <c r="H2247" s="8"/>
      <c r="I2247" s="8"/>
      <c r="L2247" s="32"/>
      <c r="M2247" s="8"/>
      <c r="N2247" s="8" t="s">
        <v>7823</v>
      </c>
      <c r="O2247" s="8"/>
      <c r="Q2247" s="16"/>
      <c r="R2247" s="16" t="s">
        <v>7823</v>
      </c>
      <c r="S2247" s="8"/>
      <c r="V2247" s="8"/>
      <c r="X2247" s="8"/>
      <c r="Y2247" s="22"/>
      <c r="AC2247" s="8">
        <f t="shared" si="437"/>
        <v>2</v>
      </c>
      <c r="AD2247" s="8">
        <f t="shared" si="438"/>
        <v>0</v>
      </c>
      <c r="AE2247" s="8">
        <f t="shared" si="439"/>
        <v>0</v>
      </c>
      <c r="AF2247" s="8">
        <f t="shared" si="440"/>
        <v>0</v>
      </c>
      <c r="AG2247" s="3">
        <f t="shared" si="441"/>
        <v>2</v>
      </c>
    </row>
    <row r="2248" spans="1:33">
      <c r="A2248" s="3" t="s">
        <v>9601</v>
      </c>
      <c r="B2248" s="3" t="s">
        <v>9614</v>
      </c>
      <c r="C2248" s="2" t="s">
        <v>8213</v>
      </c>
      <c r="D2248" s="2" t="s">
        <v>6331</v>
      </c>
      <c r="E2248" s="2" t="s">
        <v>3573</v>
      </c>
      <c r="F2248" s="3" t="s">
        <v>886</v>
      </c>
      <c r="H2248" s="8"/>
      <c r="I2248" s="8"/>
      <c r="J2248" s="72" t="s">
        <v>7823</v>
      </c>
      <c r="L2248" s="32" t="s">
        <v>7823</v>
      </c>
      <c r="M2248" s="8"/>
      <c r="O2248" s="8" t="s">
        <v>7823</v>
      </c>
      <c r="P2248" s="8" t="s">
        <v>7823</v>
      </c>
      <c r="Q2248" s="16"/>
      <c r="R2248" s="16" t="s">
        <v>7823</v>
      </c>
      <c r="S2248" s="8" t="s">
        <v>7823</v>
      </c>
      <c r="V2248" s="8" t="s">
        <v>7823</v>
      </c>
      <c r="X2248" s="8"/>
      <c r="Y2248" s="22"/>
      <c r="AC2248" s="8">
        <f t="shared" si="437"/>
        <v>7</v>
      </c>
      <c r="AD2248" s="8">
        <f t="shared" si="438"/>
        <v>0</v>
      </c>
      <c r="AE2248" s="8">
        <f t="shared" si="439"/>
        <v>0</v>
      </c>
      <c r="AF2248" s="8">
        <f t="shared" si="440"/>
        <v>0</v>
      </c>
      <c r="AG2248" s="3">
        <f t="shared" si="441"/>
        <v>7</v>
      </c>
    </row>
    <row r="2249" spans="1:33">
      <c r="A2249" s="3" t="s">
        <v>9601</v>
      </c>
      <c r="B2249" s="3" t="s">
        <v>9614</v>
      </c>
      <c r="C2249" s="2" t="s">
        <v>8213</v>
      </c>
      <c r="D2249" s="2" t="s">
        <v>5556</v>
      </c>
      <c r="E2249" s="2" t="s">
        <v>3726</v>
      </c>
      <c r="F2249" s="3" t="s">
        <v>887</v>
      </c>
      <c r="H2249" s="8"/>
      <c r="I2249" s="8"/>
      <c r="L2249" s="32" t="s">
        <v>7823</v>
      </c>
      <c r="M2249" s="8"/>
      <c r="N2249" s="8" t="s">
        <v>7823</v>
      </c>
      <c r="O2249" s="8"/>
      <c r="Q2249" s="16"/>
      <c r="S2249" s="8"/>
      <c r="V2249" s="8" t="s">
        <v>7823</v>
      </c>
      <c r="X2249" s="8"/>
      <c r="Y2249" s="22"/>
      <c r="AC2249" s="8">
        <f t="shared" si="437"/>
        <v>3</v>
      </c>
      <c r="AD2249" s="8">
        <f t="shared" si="438"/>
        <v>0</v>
      </c>
      <c r="AE2249" s="8">
        <f t="shared" si="439"/>
        <v>0</v>
      </c>
      <c r="AF2249" s="8">
        <f t="shared" si="440"/>
        <v>0</v>
      </c>
      <c r="AG2249" s="3">
        <f t="shared" si="441"/>
        <v>3</v>
      </c>
    </row>
    <row r="2250" spans="1:33">
      <c r="A2250" s="3" t="s">
        <v>9601</v>
      </c>
      <c r="B2250" s="3" t="s">
        <v>9614</v>
      </c>
      <c r="C2250" s="2" t="s">
        <v>8213</v>
      </c>
      <c r="D2250" s="2" t="s">
        <v>5764</v>
      </c>
      <c r="E2250" s="2" t="s">
        <v>3576</v>
      </c>
      <c r="F2250" s="3" t="s">
        <v>378</v>
      </c>
      <c r="G2250" s="8" t="s">
        <v>7823</v>
      </c>
      <c r="H2250" s="8"/>
      <c r="I2250" s="8" t="s">
        <v>7823</v>
      </c>
      <c r="J2250" s="72" t="s">
        <v>7823</v>
      </c>
      <c r="L2250" s="32" t="s">
        <v>7823</v>
      </c>
      <c r="M2250" s="8"/>
      <c r="N2250" s="8" t="s">
        <v>7823</v>
      </c>
      <c r="O2250" s="8"/>
      <c r="Q2250" s="16" t="s">
        <v>7823</v>
      </c>
      <c r="R2250" s="16" t="s">
        <v>7823</v>
      </c>
      <c r="S2250" s="8"/>
      <c r="V2250" s="8" t="s">
        <v>7823</v>
      </c>
      <c r="X2250" s="8"/>
      <c r="Y2250" s="22"/>
      <c r="AC2250" s="8">
        <f t="shared" si="437"/>
        <v>8</v>
      </c>
      <c r="AD2250" s="8">
        <f t="shared" si="438"/>
        <v>0</v>
      </c>
      <c r="AE2250" s="8">
        <f t="shared" si="439"/>
        <v>0</v>
      </c>
      <c r="AF2250" s="8">
        <f t="shared" si="440"/>
        <v>0</v>
      </c>
      <c r="AG2250" s="3">
        <f t="shared" si="441"/>
        <v>8</v>
      </c>
    </row>
    <row r="2251" spans="1:33">
      <c r="A2251" s="3" t="s">
        <v>9601</v>
      </c>
      <c r="B2251" s="3" t="s">
        <v>9614</v>
      </c>
      <c r="C2251" s="2" t="s">
        <v>8213</v>
      </c>
      <c r="D2251" s="2" t="s">
        <v>3737</v>
      </c>
      <c r="E2251" s="2" t="s">
        <v>3903</v>
      </c>
      <c r="F2251" s="3" t="s">
        <v>890</v>
      </c>
      <c r="G2251" s="8" t="s">
        <v>7823</v>
      </c>
      <c r="H2251" s="8"/>
      <c r="I2251" s="8" t="s">
        <v>7823</v>
      </c>
      <c r="J2251" s="72" t="s">
        <v>7823</v>
      </c>
      <c r="L2251" s="32" t="s">
        <v>7823</v>
      </c>
      <c r="M2251" s="8"/>
      <c r="N2251" s="8" t="s">
        <v>7823</v>
      </c>
      <c r="O2251" s="8" t="s">
        <v>7823</v>
      </c>
      <c r="P2251" s="8" t="s">
        <v>7823</v>
      </c>
      <c r="Q2251" s="16" t="s">
        <v>7823</v>
      </c>
      <c r="R2251" s="16" t="s">
        <v>7823</v>
      </c>
      <c r="S2251" s="8" t="s">
        <v>7823</v>
      </c>
      <c r="T2251" s="16" t="s">
        <v>7823</v>
      </c>
      <c r="U2251" s="8" t="s">
        <v>7823</v>
      </c>
      <c r="V2251" s="8" t="s">
        <v>7823</v>
      </c>
      <c r="X2251" s="8"/>
      <c r="Y2251" s="22"/>
      <c r="AC2251" s="8">
        <f t="shared" si="437"/>
        <v>13</v>
      </c>
      <c r="AD2251" s="8">
        <f t="shared" si="438"/>
        <v>0</v>
      </c>
      <c r="AE2251" s="8">
        <f t="shared" si="439"/>
        <v>0</v>
      </c>
      <c r="AF2251" s="8">
        <f t="shared" si="440"/>
        <v>0</v>
      </c>
      <c r="AG2251" s="3">
        <f t="shared" si="441"/>
        <v>13</v>
      </c>
    </row>
    <row r="2252" spans="1:33">
      <c r="A2252" s="3" t="s">
        <v>9601</v>
      </c>
      <c r="B2252" s="3" t="s">
        <v>9614</v>
      </c>
      <c r="C2252" s="2" t="s">
        <v>8213</v>
      </c>
      <c r="D2252" s="2" t="s">
        <v>4071</v>
      </c>
      <c r="E2252" s="2" t="s">
        <v>4072</v>
      </c>
      <c r="F2252" s="3" t="s">
        <v>1302</v>
      </c>
      <c r="H2252" s="8"/>
      <c r="I2252" s="8"/>
      <c r="L2252" s="32" t="s">
        <v>7823</v>
      </c>
      <c r="M2252" s="8"/>
      <c r="N2252" s="8" t="s">
        <v>7823</v>
      </c>
      <c r="O2252" s="8"/>
      <c r="Q2252" s="16"/>
      <c r="R2252" s="16" t="s">
        <v>7823</v>
      </c>
      <c r="S2252" s="8"/>
      <c r="V2252" s="8" t="s">
        <v>7823</v>
      </c>
      <c r="X2252" s="8"/>
      <c r="Y2252" s="22"/>
      <c r="AC2252" s="8">
        <f t="shared" si="437"/>
        <v>4</v>
      </c>
      <c r="AD2252" s="8">
        <f t="shared" si="438"/>
        <v>0</v>
      </c>
      <c r="AE2252" s="8">
        <f t="shared" si="439"/>
        <v>0</v>
      </c>
      <c r="AF2252" s="8">
        <f t="shared" si="440"/>
        <v>0</v>
      </c>
      <c r="AG2252" s="3">
        <f t="shared" si="441"/>
        <v>4</v>
      </c>
    </row>
    <row r="2253" spans="1:33">
      <c r="A2253" s="3" t="s">
        <v>9601</v>
      </c>
      <c r="B2253" s="3" t="s">
        <v>9614</v>
      </c>
      <c r="C2253" s="2" t="s">
        <v>8213</v>
      </c>
      <c r="D2253" s="2" t="s">
        <v>4403</v>
      </c>
      <c r="E2253" s="2" t="s">
        <v>3749</v>
      </c>
      <c r="F2253" s="3" t="s">
        <v>1303</v>
      </c>
      <c r="H2253" s="8"/>
      <c r="I2253" s="8" t="s">
        <v>7823</v>
      </c>
      <c r="J2253" s="72" t="s">
        <v>7823</v>
      </c>
      <c r="L2253" s="32" t="s">
        <v>7823</v>
      </c>
      <c r="M2253" s="8"/>
      <c r="N2253" s="8" t="s">
        <v>7823</v>
      </c>
      <c r="O2253" s="8" t="s">
        <v>7823</v>
      </c>
      <c r="P2253" s="8" t="s">
        <v>7823</v>
      </c>
      <c r="Q2253" s="16"/>
      <c r="R2253" s="16" t="s">
        <v>7823</v>
      </c>
      <c r="S2253" s="8" t="s">
        <v>7823</v>
      </c>
      <c r="V2253" s="8" t="s">
        <v>7823</v>
      </c>
      <c r="X2253" s="8"/>
      <c r="Y2253" s="22"/>
      <c r="AC2253" s="8">
        <f t="shared" si="437"/>
        <v>9</v>
      </c>
      <c r="AD2253" s="8">
        <f t="shared" si="438"/>
        <v>0</v>
      </c>
      <c r="AE2253" s="8">
        <f t="shared" si="439"/>
        <v>0</v>
      </c>
      <c r="AF2253" s="8">
        <f t="shared" si="440"/>
        <v>0</v>
      </c>
      <c r="AG2253" s="3">
        <f t="shared" si="441"/>
        <v>9</v>
      </c>
    </row>
    <row r="2254" spans="1:33">
      <c r="A2254" s="3" t="s">
        <v>9601</v>
      </c>
      <c r="B2254" s="3" t="s">
        <v>9614</v>
      </c>
      <c r="C2254" s="2" t="s">
        <v>8213</v>
      </c>
      <c r="D2254" s="2" t="s">
        <v>3750</v>
      </c>
      <c r="E2254" s="2" t="s">
        <v>3412</v>
      </c>
      <c r="F2254" s="3" t="s">
        <v>1175</v>
      </c>
      <c r="H2254" s="8"/>
      <c r="I2254" s="8"/>
      <c r="J2254" s="72" t="s">
        <v>7823</v>
      </c>
      <c r="L2254" s="32"/>
      <c r="M2254" s="8"/>
      <c r="O2254" s="8" t="s">
        <v>7823</v>
      </c>
      <c r="P2254" s="8" t="s">
        <v>7823</v>
      </c>
      <c r="Q2254" s="16"/>
      <c r="S2254" s="8" t="s">
        <v>7823</v>
      </c>
      <c r="V2254" s="8" t="s">
        <v>7823</v>
      </c>
      <c r="X2254" s="8"/>
      <c r="Y2254" s="22"/>
      <c r="AC2254" s="8">
        <f t="shared" si="437"/>
        <v>5</v>
      </c>
      <c r="AD2254" s="8">
        <f t="shared" si="438"/>
        <v>0</v>
      </c>
      <c r="AE2254" s="8">
        <f t="shared" si="439"/>
        <v>0</v>
      </c>
      <c r="AF2254" s="8">
        <f t="shared" si="440"/>
        <v>0</v>
      </c>
      <c r="AG2254" s="3">
        <f t="shared" si="441"/>
        <v>5</v>
      </c>
    </row>
    <row r="2255" spans="1:33">
      <c r="A2255" s="3" t="s">
        <v>9601</v>
      </c>
      <c r="B2255" s="3" t="s">
        <v>9614</v>
      </c>
      <c r="C2255" s="2" t="s">
        <v>8213</v>
      </c>
      <c r="D2255" s="2" t="s">
        <v>3740</v>
      </c>
      <c r="E2255" s="2" t="s">
        <v>3090</v>
      </c>
      <c r="F2255" s="3" t="s">
        <v>254</v>
      </c>
      <c r="H2255" s="8"/>
      <c r="I2255" s="8"/>
      <c r="L2255" s="32" t="s">
        <v>7823</v>
      </c>
      <c r="M2255" s="8"/>
      <c r="N2255" s="8" t="s">
        <v>7823</v>
      </c>
      <c r="O2255" s="8"/>
      <c r="Q2255" s="16"/>
      <c r="R2255" s="16" t="s">
        <v>7823</v>
      </c>
      <c r="S2255" s="8"/>
      <c r="V2255" s="8" t="s">
        <v>7823</v>
      </c>
      <c r="X2255" s="8"/>
      <c r="Y2255" s="22"/>
      <c r="AC2255" s="8">
        <f t="shared" si="437"/>
        <v>4</v>
      </c>
      <c r="AD2255" s="8">
        <f t="shared" si="438"/>
        <v>0</v>
      </c>
      <c r="AE2255" s="8">
        <f t="shared" si="439"/>
        <v>0</v>
      </c>
      <c r="AF2255" s="8">
        <f t="shared" si="440"/>
        <v>0</v>
      </c>
      <c r="AG2255" s="3">
        <f t="shared" si="441"/>
        <v>4</v>
      </c>
    </row>
    <row r="2256" spans="1:33">
      <c r="A2256" s="3" t="s">
        <v>9601</v>
      </c>
      <c r="B2256" s="3" t="s">
        <v>9614</v>
      </c>
      <c r="C2256" s="2" t="s">
        <v>8213</v>
      </c>
      <c r="D2256" s="2" t="s">
        <v>8610</v>
      </c>
      <c r="E2256" s="2" t="s">
        <v>4067</v>
      </c>
      <c r="F2256" s="3" t="s">
        <v>255</v>
      </c>
      <c r="H2256" s="8"/>
      <c r="I2256" s="8" t="s">
        <v>7823</v>
      </c>
      <c r="J2256" s="72" t="s">
        <v>7823</v>
      </c>
      <c r="L2256" s="32" t="s">
        <v>7823</v>
      </c>
      <c r="M2256" s="8"/>
      <c r="N2256" s="8" t="s">
        <v>7823</v>
      </c>
      <c r="O2256" s="8" t="s">
        <v>7823</v>
      </c>
      <c r="P2256" s="8" t="s">
        <v>7823</v>
      </c>
      <c r="Q2256" s="16"/>
      <c r="R2256" s="16" t="s">
        <v>7823</v>
      </c>
      <c r="S2256" s="8" t="s">
        <v>7823</v>
      </c>
      <c r="V2256" s="8" t="s">
        <v>7823</v>
      </c>
      <c r="X2256" s="8"/>
      <c r="Y2256" s="22"/>
      <c r="AC2256" s="8">
        <f t="shared" si="437"/>
        <v>9</v>
      </c>
      <c r="AD2256" s="8">
        <f t="shared" si="438"/>
        <v>0</v>
      </c>
      <c r="AE2256" s="8">
        <f t="shared" si="439"/>
        <v>0</v>
      </c>
      <c r="AF2256" s="8">
        <f t="shared" si="440"/>
        <v>0</v>
      </c>
      <c r="AG2256" s="3">
        <f t="shared" si="441"/>
        <v>9</v>
      </c>
    </row>
    <row r="2257" spans="1:33">
      <c r="A2257" s="3" t="s">
        <v>9601</v>
      </c>
      <c r="B2257" s="3" t="s">
        <v>9614</v>
      </c>
      <c r="C2257" s="2" t="s">
        <v>8213</v>
      </c>
      <c r="D2257" s="2" t="s">
        <v>3574</v>
      </c>
      <c r="E2257" s="2" t="s">
        <v>3251</v>
      </c>
      <c r="F2257" s="3" t="s">
        <v>380</v>
      </c>
      <c r="G2257" s="8" t="s">
        <v>7823</v>
      </c>
      <c r="H2257" s="8"/>
      <c r="I2257" s="8" t="s">
        <v>7823</v>
      </c>
      <c r="J2257" s="72" t="s">
        <v>7823</v>
      </c>
      <c r="L2257" s="32"/>
      <c r="M2257" s="8"/>
      <c r="O2257" s="8"/>
      <c r="Q2257" s="16" t="s">
        <v>7823</v>
      </c>
      <c r="R2257" s="16" t="s">
        <v>7823</v>
      </c>
      <c r="S2257" s="8"/>
      <c r="U2257" s="8" t="s">
        <v>7823</v>
      </c>
      <c r="V2257" s="8"/>
      <c r="X2257" s="8"/>
      <c r="Y2257" s="22"/>
      <c r="AC2257" s="8">
        <f t="shared" si="437"/>
        <v>6</v>
      </c>
      <c r="AD2257" s="8">
        <f t="shared" si="438"/>
        <v>0</v>
      </c>
      <c r="AE2257" s="8">
        <f t="shared" si="439"/>
        <v>0</v>
      </c>
      <c r="AF2257" s="8">
        <f t="shared" si="440"/>
        <v>0</v>
      </c>
      <c r="AG2257" s="3">
        <f t="shared" si="441"/>
        <v>6</v>
      </c>
    </row>
    <row r="2258" spans="1:33">
      <c r="A2258" s="3" t="s">
        <v>9601</v>
      </c>
      <c r="B2258" s="3" t="s">
        <v>9611</v>
      </c>
      <c r="C2258" s="2" t="s">
        <v>8935</v>
      </c>
      <c r="D2258" s="2" t="s">
        <v>8807</v>
      </c>
      <c r="E2258" s="2" t="s">
        <v>4535</v>
      </c>
      <c r="F2258" s="3" t="s">
        <v>515</v>
      </c>
      <c r="G2258" s="8" t="s">
        <v>7823</v>
      </c>
      <c r="H2258" s="8"/>
      <c r="I2258" s="8" t="s">
        <v>7823</v>
      </c>
      <c r="J2258" s="72" t="s">
        <v>7823</v>
      </c>
      <c r="L2258" s="32" t="s">
        <v>7823</v>
      </c>
      <c r="M2258" s="8"/>
      <c r="N2258" s="8" t="s">
        <v>7823</v>
      </c>
      <c r="O2258" s="8" t="s">
        <v>7823</v>
      </c>
      <c r="P2258" s="8" t="s">
        <v>7823</v>
      </c>
      <c r="Q2258" s="16" t="s">
        <v>7823</v>
      </c>
      <c r="R2258" s="16" t="s">
        <v>7823</v>
      </c>
      <c r="S2258" s="8" t="s">
        <v>7823</v>
      </c>
      <c r="V2258" s="8" t="s">
        <v>7823</v>
      </c>
      <c r="X2258" s="8"/>
      <c r="Y2258" s="22"/>
      <c r="AC2258" s="8">
        <f t="shared" ref="AC2258:AC2289" si="442">COUNTIF(G2258:Y2258,"X")+COUNTIF(G2258:Y2258, "X(e)")</f>
        <v>11</v>
      </c>
      <c r="AD2258" s="8">
        <f t="shared" si="438"/>
        <v>0</v>
      </c>
      <c r="AE2258" s="8">
        <f t="shared" si="439"/>
        <v>0</v>
      </c>
      <c r="AF2258" s="8">
        <f t="shared" si="440"/>
        <v>0</v>
      </c>
      <c r="AG2258" s="3">
        <f t="shared" ref="AG2258:AG2289" si="443">SUM(AC2258:AF2258)</f>
        <v>11</v>
      </c>
    </row>
    <row r="2259" spans="1:33">
      <c r="A2259" s="3" t="s">
        <v>9601</v>
      </c>
      <c r="B2259" s="3" t="s">
        <v>10314</v>
      </c>
      <c r="C2259" s="2" t="s">
        <v>9226</v>
      </c>
      <c r="D2259" s="2" t="s">
        <v>7110</v>
      </c>
      <c r="E2259" s="2" t="s">
        <v>4156</v>
      </c>
      <c r="F2259" s="3" t="s">
        <v>901</v>
      </c>
      <c r="H2259" s="8"/>
      <c r="I2259" s="8" t="s">
        <v>7823</v>
      </c>
      <c r="J2259" s="72" t="s">
        <v>7823</v>
      </c>
      <c r="L2259" s="32" t="s">
        <v>7823</v>
      </c>
      <c r="M2259" s="8"/>
      <c r="N2259" s="8" t="s">
        <v>7823</v>
      </c>
      <c r="O2259" s="8" t="s">
        <v>7823</v>
      </c>
      <c r="P2259" s="8" t="s">
        <v>7823</v>
      </c>
      <c r="Q2259" s="16"/>
      <c r="R2259" s="16" t="s">
        <v>7823</v>
      </c>
      <c r="S2259" s="8" t="s">
        <v>7823</v>
      </c>
      <c r="V2259" s="8" t="s">
        <v>7823</v>
      </c>
      <c r="X2259" s="8"/>
      <c r="Y2259" s="22"/>
      <c r="AC2259" s="8">
        <f t="shared" si="442"/>
        <v>9</v>
      </c>
      <c r="AD2259" s="8">
        <f t="shared" si="438"/>
        <v>0</v>
      </c>
      <c r="AE2259" s="8">
        <f t="shared" si="439"/>
        <v>0</v>
      </c>
      <c r="AF2259" s="8">
        <f t="shared" si="440"/>
        <v>0</v>
      </c>
      <c r="AG2259" s="3">
        <f t="shared" si="443"/>
        <v>9</v>
      </c>
    </row>
    <row r="2260" spans="1:33">
      <c r="A2260" s="3" t="s">
        <v>9601</v>
      </c>
      <c r="B2260" s="3" t="s">
        <v>10314</v>
      </c>
      <c r="C2260" s="2" t="s">
        <v>9024</v>
      </c>
      <c r="D2260" s="2" t="s">
        <v>4317</v>
      </c>
      <c r="E2260" s="2" t="s">
        <v>4016</v>
      </c>
      <c r="F2260" s="3" t="s">
        <v>782</v>
      </c>
      <c r="H2260" s="8"/>
      <c r="I2260" s="8" t="s">
        <v>7823</v>
      </c>
      <c r="J2260" s="72" t="s">
        <v>7823</v>
      </c>
      <c r="L2260" s="32" t="s">
        <v>7823</v>
      </c>
      <c r="M2260" s="8"/>
      <c r="N2260" s="8" t="s">
        <v>7823</v>
      </c>
      <c r="O2260" s="8" t="s">
        <v>7823</v>
      </c>
      <c r="P2260" s="8" t="s">
        <v>7823</v>
      </c>
      <c r="Q2260" s="16"/>
      <c r="R2260" s="16" t="s">
        <v>7823</v>
      </c>
      <c r="S2260" s="8" t="s">
        <v>7823</v>
      </c>
      <c r="V2260" s="8" t="s">
        <v>7823</v>
      </c>
      <c r="X2260" s="8"/>
      <c r="Y2260" s="22"/>
      <c r="AC2260" s="8">
        <f t="shared" si="442"/>
        <v>9</v>
      </c>
      <c r="AD2260" s="8">
        <f t="shared" si="438"/>
        <v>0</v>
      </c>
      <c r="AE2260" s="8">
        <f t="shared" si="439"/>
        <v>0</v>
      </c>
      <c r="AF2260" s="8">
        <f t="shared" ref="AF2260:AF2291" si="444">COUNTIF(G2260:Z2260,"IN")</f>
        <v>0</v>
      </c>
      <c r="AG2260" s="3">
        <f t="shared" si="443"/>
        <v>9</v>
      </c>
    </row>
    <row r="2261" spans="1:33">
      <c r="A2261" s="3" t="s">
        <v>9601</v>
      </c>
      <c r="B2261" s="3" t="s">
        <v>10314</v>
      </c>
      <c r="C2261" s="2" t="s">
        <v>8207</v>
      </c>
      <c r="D2261" s="2" t="s">
        <v>4007</v>
      </c>
      <c r="E2261" s="2" t="s">
        <v>4008</v>
      </c>
      <c r="F2261" s="3" t="s">
        <v>781</v>
      </c>
      <c r="H2261" s="8"/>
      <c r="I2261" s="8" t="s">
        <v>7823</v>
      </c>
      <c r="L2261" s="32" t="s">
        <v>7823</v>
      </c>
      <c r="M2261" s="8"/>
      <c r="N2261" s="8" t="s">
        <v>7823</v>
      </c>
      <c r="O2261" s="8"/>
      <c r="Q2261" s="16"/>
      <c r="R2261" s="16" t="s">
        <v>7823</v>
      </c>
      <c r="S2261" s="8"/>
      <c r="V2261" s="8" t="s">
        <v>7823</v>
      </c>
      <c r="X2261" s="8"/>
      <c r="Y2261" s="22"/>
      <c r="AC2261" s="8">
        <f t="shared" si="442"/>
        <v>5</v>
      </c>
      <c r="AD2261" s="8">
        <f t="shared" si="438"/>
        <v>0</v>
      </c>
      <c r="AE2261" s="8">
        <f t="shared" si="439"/>
        <v>0</v>
      </c>
      <c r="AF2261" s="8">
        <f t="shared" si="444"/>
        <v>0</v>
      </c>
      <c r="AG2261" s="3">
        <f t="shared" si="443"/>
        <v>5</v>
      </c>
    </row>
    <row r="2262" spans="1:33">
      <c r="A2262" s="3" t="s">
        <v>9601</v>
      </c>
      <c r="B2262" s="3" t="s">
        <v>10314</v>
      </c>
      <c r="C2262" s="2" t="s">
        <v>8207</v>
      </c>
      <c r="D2262" s="2" t="s">
        <v>4497</v>
      </c>
      <c r="E2262" s="2" t="s">
        <v>4330</v>
      </c>
      <c r="F2262" s="3" t="s">
        <v>634</v>
      </c>
      <c r="H2262" s="8"/>
      <c r="I2262" s="8" t="s">
        <v>7823</v>
      </c>
      <c r="J2262" s="72" t="s">
        <v>7823</v>
      </c>
      <c r="L2262" s="32" t="s">
        <v>7823</v>
      </c>
      <c r="M2262" s="8"/>
      <c r="N2262" s="8" t="s">
        <v>7823</v>
      </c>
      <c r="O2262" s="8" t="s">
        <v>7823</v>
      </c>
      <c r="P2262" s="8" t="s">
        <v>7823</v>
      </c>
      <c r="Q2262" s="16"/>
      <c r="R2262" s="16" t="s">
        <v>7823</v>
      </c>
      <c r="S2262" s="8" t="s">
        <v>7823</v>
      </c>
      <c r="V2262" s="8" t="s">
        <v>7823</v>
      </c>
      <c r="X2262" s="8"/>
      <c r="Y2262" s="22"/>
      <c r="AC2262" s="8">
        <f t="shared" si="442"/>
        <v>9</v>
      </c>
      <c r="AD2262" s="8">
        <f t="shared" si="438"/>
        <v>0</v>
      </c>
      <c r="AE2262" s="8">
        <f t="shared" si="439"/>
        <v>0</v>
      </c>
      <c r="AF2262" s="8">
        <f t="shared" si="444"/>
        <v>0</v>
      </c>
      <c r="AG2262" s="3">
        <f t="shared" si="443"/>
        <v>9</v>
      </c>
    </row>
    <row r="2263" spans="1:33">
      <c r="A2263" s="3" t="s">
        <v>9601</v>
      </c>
      <c r="B2263" s="3" t="s">
        <v>10314</v>
      </c>
      <c r="C2263" s="2" t="s">
        <v>8207</v>
      </c>
      <c r="D2263" s="2" t="s">
        <v>4301</v>
      </c>
      <c r="E2263" s="2" t="s">
        <v>4308</v>
      </c>
      <c r="F2263" s="3" t="s">
        <v>518</v>
      </c>
      <c r="H2263" s="8"/>
      <c r="I2263" s="8"/>
      <c r="J2263" s="72" t="s">
        <v>7823</v>
      </c>
      <c r="L2263" s="32" t="s">
        <v>7823</v>
      </c>
      <c r="M2263" s="8"/>
      <c r="N2263" s="8" t="s">
        <v>7823</v>
      </c>
      <c r="O2263" s="8"/>
      <c r="Q2263" s="16"/>
      <c r="R2263" s="16" t="s">
        <v>7823</v>
      </c>
      <c r="S2263" s="8"/>
      <c r="V2263" s="8" t="s">
        <v>7823</v>
      </c>
      <c r="X2263" s="8"/>
      <c r="Y2263" s="22"/>
      <c r="AC2263" s="8">
        <f t="shared" si="442"/>
        <v>5</v>
      </c>
      <c r="AD2263" s="8">
        <f t="shared" si="438"/>
        <v>0</v>
      </c>
      <c r="AE2263" s="8">
        <f t="shared" si="439"/>
        <v>0</v>
      </c>
      <c r="AF2263" s="8">
        <f t="shared" si="444"/>
        <v>0</v>
      </c>
      <c r="AG2263" s="3">
        <f t="shared" si="443"/>
        <v>5</v>
      </c>
    </row>
    <row r="2264" spans="1:33">
      <c r="A2264" s="3" t="s">
        <v>9601</v>
      </c>
      <c r="B2264" s="3" t="s">
        <v>9610</v>
      </c>
      <c r="C2264" s="2" t="s">
        <v>9167</v>
      </c>
      <c r="D2264" s="2" t="s">
        <v>3584</v>
      </c>
      <c r="E2264" s="2" t="s">
        <v>4593</v>
      </c>
      <c r="F2264" s="3" t="s">
        <v>896</v>
      </c>
      <c r="G2264" s="8" t="s">
        <v>7823</v>
      </c>
      <c r="H2264" s="8"/>
      <c r="I2264" s="8" t="s">
        <v>7823</v>
      </c>
      <c r="J2264" s="72" t="s">
        <v>7823</v>
      </c>
      <c r="L2264" s="32" t="s">
        <v>7823</v>
      </c>
      <c r="M2264" s="8"/>
      <c r="N2264" s="8" t="s">
        <v>7823</v>
      </c>
      <c r="O2264" s="8" t="s">
        <v>7823</v>
      </c>
      <c r="P2264" s="8" t="s">
        <v>7823</v>
      </c>
      <c r="Q2264" s="16" t="s">
        <v>7823</v>
      </c>
      <c r="R2264" s="16" t="s">
        <v>7823</v>
      </c>
      <c r="S2264" s="8" t="s">
        <v>7823</v>
      </c>
      <c r="V2264" s="8" t="s">
        <v>7823</v>
      </c>
      <c r="X2264" s="8"/>
      <c r="Y2264" s="22"/>
      <c r="AC2264" s="8">
        <f t="shared" si="442"/>
        <v>11</v>
      </c>
      <c r="AD2264" s="8">
        <f t="shared" si="438"/>
        <v>0</v>
      </c>
      <c r="AE2264" s="8">
        <f t="shared" si="439"/>
        <v>0</v>
      </c>
      <c r="AF2264" s="8">
        <f t="shared" si="444"/>
        <v>0</v>
      </c>
      <c r="AG2264" s="3">
        <f t="shared" si="443"/>
        <v>11</v>
      </c>
    </row>
    <row r="2265" spans="1:33">
      <c r="A2265" s="3" t="s">
        <v>9601</v>
      </c>
      <c r="B2265" s="3" t="s">
        <v>9610</v>
      </c>
      <c r="C2265" s="2" t="s">
        <v>9167</v>
      </c>
      <c r="D2265" s="2" t="s">
        <v>8135</v>
      </c>
      <c r="E2265" s="2" t="s">
        <v>4432</v>
      </c>
      <c r="F2265" s="3" t="s">
        <v>1310</v>
      </c>
      <c r="G2265" s="8" t="s">
        <v>7823</v>
      </c>
      <c r="H2265" s="8"/>
      <c r="I2265" s="8"/>
      <c r="J2265" s="72" t="s">
        <v>7823</v>
      </c>
      <c r="L2265" s="32"/>
      <c r="M2265" s="8"/>
      <c r="O2265" s="8"/>
      <c r="Q2265" s="16"/>
      <c r="S2265" s="8"/>
      <c r="V2265" s="8"/>
      <c r="X2265" s="8"/>
      <c r="Y2265" s="22"/>
      <c r="AC2265" s="8">
        <f t="shared" si="442"/>
        <v>2</v>
      </c>
      <c r="AD2265" s="8">
        <f t="shared" si="438"/>
        <v>0</v>
      </c>
      <c r="AE2265" s="8">
        <f t="shared" si="439"/>
        <v>0</v>
      </c>
      <c r="AF2265" s="8">
        <f t="shared" si="444"/>
        <v>0</v>
      </c>
      <c r="AG2265" s="3">
        <f t="shared" si="443"/>
        <v>2</v>
      </c>
    </row>
    <row r="2266" spans="1:33">
      <c r="A2266" s="3" t="s">
        <v>9601</v>
      </c>
      <c r="B2266" s="3" t="s">
        <v>9610</v>
      </c>
      <c r="C2266" s="2" t="s">
        <v>8600</v>
      </c>
      <c r="D2266" s="2" t="s">
        <v>6922</v>
      </c>
      <c r="E2266" s="2" t="s">
        <v>4433</v>
      </c>
      <c r="F2266" s="3" t="s">
        <v>1172</v>
      </c>
      <c r="H2266" s="8"/>
      <c r="I2266" s="8"/>
      <c r="J2266" s="73" t="s">
        <v>8991</v>
      </c>
      <c r="L2266" s="32"/>
      <c r="M2266" s="8"/>
      <c r="O2266" s="8"/>
      <c r="Q2266" s="16"/>
      <c r="S2266" s="8"/>
      <c r="V2266" s="8"/>
      <c r="X2266" s="8"/>
      <c r="Y2266" s="22"/>
      <c r="AC2266" s="8">
        <f t="shared" si="442"/>
        <v>1</v>
      </c>
      <c r="AD2266" s="8">
        <f t="shared" si="438"/>
        <v>0</v>
      </c>
      <c r="AE2266" s="8">
        <f t="shared" si="439"/>
        <v>0</v>
      </c>
      <c r="AF2266" s="8">
        <f t="shared" si="444"/>
        <v>0</v>
      </c>
      <c r="AG2266" s="3">
        <f t="shared" si="443"/>
        <v>1</v>
      </c>
    </row>
    <row r="2267" spans="1:33">
      <c r="A2267" s="3" t="s">
        <v>9601</v>
      </c>
      <c r="B2267" s="3" t="s">
        <v>9610</v>
      </c>
      <c r="C2267" s="2" t="s">
        <v>9171</v>
      </c>
      <c r="D2267" s="2" t="s">
        <v>5657</v>
      </c>
      <c r="E2267" s="2" t="s">
        <v>4331</v>
      </c>
      <c r="F2267" s="3" t="s">
        <v>923</v>
      </c>
      <c r="H2267" s="8"/>
      <c r="I2267" s="8" t="s">
        <v>7823</v>
      </c>
      <c r="J2267" s="72" t="s">
        <v>7823</v>
      </c>
      <c r="L2267" s="32" t="s">
        <v>7823</v>
      </c>
      <c r="M2267" s="8"/>
      <c r="N2267" s="8" t="s">
        <v>7823</v>
      </c>
      <c r="O2267" s="8" t="s">
        <v>7823</v>
      </c>
      <c r="P2267" s="8" t="s">
        <v>7823</v>
      </c>
      <c r="Q2267" s="16"/>
      <c r="R2267" s="16" t="s">
        <v>7823</v>
      </c>
      <c r="S2267" s="8" t="s">
        <v>7823</v>
      </c>
      <c r="V2267" s="8" t="s">
        <v>7823</v>
      </c>
      <c r="X2267" s="8"/>
      <c r="Y2267" s="22"/>
      <c r="AC2267" s="8">
        <f t="shared" si="442"/>
        <v>9</v>
      </c>
      <c r="AD2267" s="8">
        <f t="shared" si="438"/>
        <v>0</v>
      </c>
      <c r="AE2267" s="8">
        <f t="shared" si="439"/>
        <v>0</v>
      </c>
      <c r="AF2267" s="8">
        <f t="shared" si="444"/>
        <v>0</v>
      </c>
      <c r="AG2267" s="3">
        <f t="shared" si="443"/>
        <v>9</v>
      </c>
    </row>
    <row r="2268" spans="1:33">
      <c r="A2268" s="3" t="s">
        <v>9601</v>
      </c>
      <c r="B2268" s="3" t="s">
        <v>9610</v>
      </c>
      <c r="C2268" s="2" t="s">
        <v>8118</v>
      </c>
      <c r="D2268" s="2" t="s">
        <v>4293</v>
      </c>
      <c r="E2268" s="2" t="s">
        <v>5249</v>
      </c>
      <c r="F2268" s="3" t="s">
        <v>1463</v>
      </c>
      <c r="H2268" s="8"/>
      <c r="I2268" s="8"/>
      <c r="J2268" s="72" t="s">
        <v>7823</v>
      </c>
      <c r="L2268" s="32" t="s">
        <v>7823</v>
      </c>
      <c r="M2268" s="8"/>
      <c r="N2268" s="8" t="s">
        <v>7823</v>
      </c>
      <c r="O2268" s="8" t="s">
        <v>7823</v>
      </c>
      <c r="P2268" s="8" t="s">
        <v>7823</v>
      </c>
      <c r="Q2268" s="16"/>
      <c r="R2268" s="16" t="s">
        <v>7823</v>
      </c>
      <c r="S2268" s="8" t="s">
        <v>7823</v>
      </c>
      <c r="V2268" s="8" t="s">
        <v>7823</v>
      </c>
      <c r="X2268" s="8"/>
      <c r="Y2268" s="22"/>
      <c r="AC2268" s="8">
        <f t="shared" si="442"/>
        <v>8</v>
      </c>
      <c r="AD2268" s="8">
        <f t="shared" si="438"/>
        <v>0</v>
      </c>
      <c r="AE2268" s="8">
        <f t="shared" si="439"/>
        <v>0</v>
      </c>
      <c r="AF2268" s="8">
        <f t="shared" si="444"/>
        <v>0</v>
      </c>
      <c r="AG2268" s="3">
        <f t="shared" si="443"/>
        <v>8</v>
      </c>
    </row>
    <row r="2269" spans="1:33">
      <c r="A2269" s="3" t="s">
        <v>9601</v>
      </c>
      <c r="B2269" s="3" t="s">
        <v>9610</v>
      </c>
      <c r="C2269" s="2" t="s">
        <v>8118</v>
      </c>
      <c r="D2269" s="2" t="s">
        <v>5080</v>
      </c>
      <c r="E2269" s="2" t="s">
        <v>5426</v>
      </c>
      <c r="F2269" s="3" t="s">
        <v>1328</v>
      </c>
      <c r="G2269" s="8" t="s">
        <v>7823</v>
      </c>
      <c r="H2269" s="8"/>
      <c r="I2269" s="8" t="s">
        <v>7823</v>
      </c>
      <c r="J2269" s="72" t="s">
        <v>7823</v>
      </c>
      <c r="L2269" s="32" t="s">
        <v>7823</v>
      </c>
      <c r="M2269" s="8"/>
      <c r="N2269" s="8" t="s">
        <v>7823</v>
      </c>
      <c r="O2269" s="8"/>
      <c r="P2269" s="8" t="s">
        <v>7823</v>
      </c>
      <c r="Q2269" s="16" t="s">
        <v>7823</v>
      </c>
      <c r="R2269" s="16" t="s">
        <v>7823</v>
      </c>
      <c r="S2269" s="8"/>
      <c r="T2269" s="16" t="s">
        <v>7823</v>
      </c>
      <c r="V2269" s="8" t="s">
        <v>7823</v>
      </c>
      <c r="X2269" s="8"/>
      <c r="Y2269" s="22"/>
      <c r="AC2269" s="8">
        <f t="shared" si="442"/>
        <v>10</v>
      </c>
      <c r="AD2269" s="8">
        <f t="shared" si="438"/>
        <v>0</v>
      </c>
      <c r="AE2269" s="8">
        <f t="shared" si="439"/>
        <v>0</v>
      </c>
      <c r="AF2269" s="8">
        <f t="shared" si="444"/>
        <v>0</v>
      </c>
      <c r="AG2269" s="3">
        <f t="shared" si="443"/>
        <v>10</v>
      </c>
    </row>
    <row r="2270" spans="1:33">
      <c r="A2270" s="3" t="s">
        <v>9601</v>
      </c>
      <c r="B2270" s="3" t="s">
        <v>9610</v>
      </c>
      <c r="C2270" s="2" t="s">
        <v>8118</v>
      </c>
      <c r="D2270" s="2" t="s">
        <v>7110</v>
      </c>
      <c r="E2270" s="2" t="s">
        <v>5263</v>
      </c>
      <c r="F2270" s="3" t="s">
        <v>377</v>
      </c>
      <c r="H2270" s="8"/>
      <c r="I2270" s="8" t="s">
        <v>7823</v>
      </c>
      <c r="J2270" s="72" t="s">
        <v>7823</v>
      </c>
      <c r="L2270" s="32" t="s">
        <v>7823</v>
      </c>
      <c r="M2270" s="8"/>
      <c r="N2270" s="8" t="s">
        <v>7823</v>
      </c>
      <c r="O2270" s="8" t="s">
        <v>7823</v>
      </c>
      <c r="P2270" s="8" t="s">
        <v>7823</v>
      </c>
      <c r="Q2270" s="16"/>
      <c r="R2270" s="16" t="s">
        <v>7823</v>
      </c>
      <c r="S2270" s="8" t="s">
        <v>7823</v>
      </c>
      <c r="V2270" s="8" t="s">
        <v>7823</v>
      </c>
      <c r="X2270" s="8"/>
      <c r="Y2270" s="22"/>
      <c r="AC2270" s="8">
        <f t="shared" si="442"/>
        <v>9</v>
      </c>
      <c r="AD2270" s="8">
        <f t="shared" si="438"/>
        <v>0</v>
      </c>
      <c r="AE2270" s="8">
        <f t="shared" si="439"/>
        <v>0</v>
      </c>
      <c r="AF2270" s="8">
        <f t="shared" si="444"/>
        <v>0</v>
      </c>
      <c r="AG2270" s="3">
        <f t="shared" si="443"/>
        <v>9</v>
      </c>
    </row>
    <row r="2271" spans="1:33">
      <c r="A2271" s="3" t="s">
        <v>9601</v>
      </c>
      <c r="B2271" s="3" t="s">
        <v>9610</v>
      </c>
      <c r="C2271" s="2" t="s">
        <v>8118</v>
      </c>
      <c r="D2271" s="2" t="s">
        <v>5264</v>
      </c>
      <c r="E2271" s="2" t="s">
        <v>5093</v>
      </c>
      <c r="F2271" s="3" t="s">
        <v>765</v>
      </c>
      <c r="H2271" s="8"/>
      <c r="I2271" s="8"/>
      <c r="L2271" s="32" t="s">
        <v>7823</v>
      </c>
      <c r="M2271" s="8"/>
      <c r="N2271" s="8" t="s">
        <v>7823</v>
      </c>
      <c r="O2271" s="8"/>
      <c r="Q2271" s="16"/>
      <c r="R2271" s="16" t="s">
        <v>7823</v>
      </c>
      <c r="S2271" s="8"/>
      <c r="V2271" s="8" t="s">
        <v>7823</v>
      </c>
      <c r="X2271" s="8"/>
      <c r="Y2271" s="22"/>
      <c r="AC2271" s="8">
        <f t="shared" si="442"/>
        <v>4</v>
      </c>
      <c r="AD2271" s="8">
        <f t="shared" si="438"/>
        <v>0</v>
      </c>
      <c r="AE2271" s="8">
        <f t="shared" si="439"/>
        <v>0</v>
      </c>
      <c r="AF2271" s="8">
        <f t="shared" si="444"/>
        <v>0</v>
      </c>
      <c r="AG2271" s="3">
        <f t="shared" si="443"/>
        <v>4</v>
      </c>
    </row>
    <row r="2272" spans="1:33">
      <c r="A2272" s="3" t="s">
        <v>9601</v>
      </c>
      <c r="B2272" s="3" t="s">
        <v>9610</v>
      </c>
      <c r="C2272" s="2" t="s">
        <v>8118</v>
      </c>
      <c r="D2272" s="2" t="s">
        <v>3976</v>
      </c>
      <c r="E2272" s="2" t="s">
        <v>4154</v>
      </c>
      <c r="F2272" s="3" t="s">
        <v>508</v>
      </c>
      <c r="H2272" s="8"/>
      <c r="I2272" s="8" t="s">
        <v>7823</v>
      </c>
      <c r="J2272" s="72" t="s">
        <v>7823</v>
      </c>
      <c r="L2272" s="32" t="s">
        <v>7823</v>
      </c>
      <c r="M2272" s="8"/>
      <c r="N2272" s="8" t="s">
        <v>7823</v>
      </c>
      <c r="O2272" s="8" t="s">
        <v>7823</v>
      </c>
      <c r="P2272" s="8" t="s">
        <v>7823</v>
      </c>
      <c r="Q2272" s="16"/>
      <c r="R2272" s="16" t="s">
        <v>7823</v>
      </c>
      <c r="S2272" s="8" t="s">
        <v>7823</v>
      </c>
      <c r="V2272" s="8" t="s">
        <v>7823</v>
      </c>
      <c r="X2272" s="8"/>
      <c r="Y2272" s="22"/>
      <c r="AC2272" s="8">
        <f t="shared" si="442"/>
        <v>9</v>
      </c>
      <c r="AD2272" s="8">
        <f t="shared" si="438"/>
        <v>0</v>
      </c>
      <c r="AE2272" s="8">
        <f t="shared" si="439"/>
        <v>0</v>
      </c>
      <c r="AF2272" s="8">
        <f t="shared" si="444"/>
        <v>0</v>
      </c>
      <c r="AG2272" s="3">
        <f t="shared" si="443"/>
        <v>9</v>
      </c>
    </row>
    <row r="2273" spans="1:33">
      <c r="A2273" s="3" t="s">
        <v>9601</v>
      </c>
      <c r="B2273" s="3" t="s">
        <v>9610</v>
      </c>
      <c r="C2273" s="2" t="s">
        <v>8118</v>
      </c>
      <c r="D2273" s="2" t="s">
        <v>4155</v>
      </c>
      <c r="E2273" s="2" t="s">
        <v>3829</v>
      </c>
      <c r="F2273" s="3" t="s">
        <v>509</v>
      </c>
      <c r="G2273" s="8" t="s">
        <v>7278</v>
      </c>
      <c r="H2273" s="8"/>
      <c r="I2273" s="8"/>
      <c r="J2273" s="72" t="s">
        <v>7823</v>
      </c>
      <c r="L2273" s="32"/>
      <c r="M2273" s="8"/>
      <c r="O2273" s="8"/>
      <c r="Q2273" s="16" t="s">
        <v>7823</v>
      </c>
      <c r="S2273" s="8"/>
      <c r="V2273" s="8"/>
      <c r="X2273" s="8"/>
      <c r="Y2273" s="22"/>
      <c r="AC2273" s="8">
        <f t="shared" si="442"/>
        <v>2</v>
      </c>
      <c r="AD2273" s="8">
        <f t="shared" si="438"/>
        <v>0</v>
      </c>
      <c r="AE2273" s="8">
        <f t="shared" si="439"/>
        <v>0</v>
      </c>
      <c r="AF2273" s="8">
        <f t="shared" si="444"/>
        <v>0</v>
      </c>
      <c r="AG2273" s="3">
        <f t="shared" si="443"/>
        <v>2</v>
      </c>
    </row>
    <row r="2274" spans="1:33">
      <c r="A2274" s="3" t="s">
        <v>9601</v>
      </c>
      <c r="B2274" s="3" t="s">
        <v>9610</v>
      </c>
      <c r="C2274" s="2" t="s">
        <v>8806</v>
      </c>
      <c r="D2274" s="2" t="s">
        <v>5503</v>
      </c>
      <c r="E2274" s="2" t="s">
        <v>5574</v>
      </c>
      <c r="F2274" s="3" t="s">
        <v>899</v>
      </c>
      <c r="H2274" s="8"/>
      <c r="I2274" s="8"/>
      <c r="L2274" s="32" t="s">
        <v>7823</v>
      </c>
      <c r="M2274" s="8"/>
      <c r="N2274" s="8" t="s">
        <v>7823</v>
      </c>
      <c r="O2274" s="8"/>
      <c r="Q2274" s="16"/>
      <c r="R2274" s="16" t="s">
        <v>7823</v>
      </c>
      <c r="S2274" s="8"/>
      <c r="V2274" s="8"/>
      <c r="X2274" s="8"/>
      <c r="Y2274" s="22"/>
      <c r="AC2274" s="8">
        <f t="shared" si="442"/>
        <v>3</v>
      </c>
      <c r="AD2274" s="8">
        <f t="shared" si="438"/>
        <v>0</v>
      </c>
      <c r="AE2274" s="8">
        <f t="shared" si="439"/>
        <v>0</v>
      </c>
      <c r="AF2274" s="8">
        <f t="shared" si="444"/>
        <v>0</v>
      </c>
      <c r="AG2274" s="3">
        <f t="shared" si="443"/>
        <v>3</v>
      </c>
    </row>
    <row r="2275" spans="1:33">
      <c r="A2275" s="3" t="s">
        <v>9601</v>
      </c>
      <c r="B2275" s="3" t="s">
        <v>9610</v>
      </c>
      <c r="C2275" s="2" t="s">
        <v>8806</v>
      </c>
      <c r="D2275" s="2" t="s">
        <v>6750</v>
      </c>
      <c r="E2275" s="2" t="s">
        <v>5579</v>
      </c>
      <c r="F2275" s="3" t="s">
        <v>1473</v>
      </c>
      <c r="H2275" s="8"/>
      <c r="I2275" s="8" t="s">
        <v>7823</v>
      </c>
      <c r="L2275" s="32"/>
      <c r="M2275" s="8"/>
      <c r="O2275" s="8"/>
      <c r="Q2275" s="16"/>
      <c r="R2275" s="16" t="s">
        <v>7823</v>
      </c>
      <c r="S2275" s="8"/>
      <c r="V2275" s="8"/>
      <c r="X2275" s="8"/>
      <c r="Y2275" s="22"/>
      <c r="AC2275" s="8">
        <f t="shared" si="442"/>
        <v>2</v>
      </c>
      <c r="AD2275" s="8">
        <f t="shared" si="438"/>
        <v>0</v>
      </c>
      <c r="AE2275" s="8">
        <f t="shared" si="439"/>
        <v>0</v>
      </c>
      <c r="AF2275" s="8">
        <f t="shared" si="444"/>
        <v>0</v>
      </c>
      <c r="AG2275" s="3">
        <f t="shared" si="443"/>
        <v>2</v>
      </c>
    </row>
    <row r="2276" spans="1:33">
      <c r="A2276" s="3" t="s">
        <v>9601</v>
      </c>
      <c r="B2276" s="3" t="s">
        <v>9610</v>
      </c>
      <c r="C2276" s="2" t="s">
        <v>8806</v>
      </c>
      <c r="D2276" s="2" t="s">
        <v>5375</v>
      </c>
      <c r="E2276" s="2" t="s">
        <v>5746</v>
      </c>
      <c r="F2276" s="3" t="s">
        <v>1335</v>
      </c>
      <c r="H2276" s="8"/>
      <c r="I2276" s="8" t="s">
        <v>7823</v>
      </c>
      <c r="L2276" s="32" t="s">
        <v>7823</v>
      </c>
      <c r="M2276" s="8"/>
      <c r="N2276" s="8" t="s">
        <v>7823</v>
      </c>
      <c r="O2276" s="8"/>
      <c r="Q2276" s="16"/>
      <c r="R2276" s="16" t="s">
        <v>7823</v>
      </c>
      <c r="S2276" s="8"/>
      <c r="V2276" s="26" t="s">
        <v>10295</v>
      </c>
      <c r="X2276" s="8"/>
      <c r="Y2276" s="22"/>
      <c r="AC2276" s="8">
        <f t="shared" si="442"/>
        <v>5</v>
      </c>
      <c r="AD2276" s="8">
        <f t="shared" si="438"/>
        <v>0</v>
      </c>
      <c r="AE2276" s="8">
        <f t="shared" si="439"/>
        <v>0</v>
      </c>
      <c r="AF2276" s="8">
        <f t="shared" si="444"/>
        <v>0</v>
      </c>
      <c r="AG2276" s="3">
        <f t="shared" si="443"/>
        <v>5</v>
      </c>
    </row>
    <row r="2277" spans="1:33">
      <c r="A2277" s="3" t="s">
        <v>9601</v>
      </c>
      <c r="B2277" s="3" t="s">
        <v>9610</v>
      </c>
      <c r="C2277" s="2" t="s">
        <v>8403</v>
      </c>
      <c r="D2277" s="2" t="s">
        <v>6364</v>
      </c>
      <c r="E2277" s="2" t="s">
        <v>5592</v>
      </c>
      <c r="F2277" s="3" t="s">
        <v>646</v>
      </c>
      <c r="H2277" s="8"/>
      <c r="I2277" s="8" t="s">
        <v>7823</v>
      </c>
      <c r="J2277" s="72" t="s">
        <v>7823</v>
      </c>
      <c r="L2277" s="32" t="s">
        <v>7823</v>
      </c>
      <c r="M2277" s="8"/>
      <c r="N2277" s="8" t="s">
        <v>7823</v>
      </c>
      <c r="O2277" s="8" t="s">
        <v>7823</v>
      </c>
      <c r="P2277" s="8" t="s">
        <v>7823</v>
      </c>
      <c r="Q2277" s="16"/>
      <c r="R2277" s="16" t="s">
        <v>7823</v>
      </c>
      <c r="S2277" s="8" t="s">
        <v>7823</v>
      </c>
      <c r="V2277" s="8" t="s">
        <v>7823</v>
      </c>
      <c r="X2277" s="8"/>
      <c r="Y2277" s="22"/>
      <c r="AC2277" s="8">
        <f t="shared" si="442"/>
        <v>9</v>
      </c>
      <c r="AD2277" s="8">
        <f t="shared" si="438"/>
        <v>0</v>
      </c>
      <c r="AE2277" s="8">
        <f t="shared" si="439"/>
        <v>0</v>
      </c>
      <c r="AF2277" s="8">
        <f t="shared" si="444"/>
        <v>0</v>
      </c>
      <c r="AG2277" s="3">
        <f t="shared" si="443"/>
        <v>9</v>
      </c>
    </row>
    <row r="2278" spans="1:33">
      <c r="A2278" s="3" t="s">
        <v>9601</v>
      </c>
      <c r="B2278" s="3" t="s">
        <v>9610</v>
      </c>
      <c r="C2278" s="2" t="s">
        <v>8403</v>
      </c>
      <c r="D2278" s="2" t="s">
        <v>5763</v>
      </c>
      <c r="E2278" s="2" t="s">
        <v>5751</v>
      </c>
      <c r="F2278" s="3" t="s">
        <v>902</v>
      </c>
      <c r="G2278" s="8" t="s">
        <v>7823</v>
      </c>
      <c r="H2278" s="8"/>
      <c r="I2278" s="8" t="s">
        <v>7823</v>
      </c>
      <c r="J2278" s="72" t="s">
        <v>7823</v>
      </c>
      <c r="L2278" s="32"/>
      <c r="M2278" s="8"/>
      <c r="O2278" s="8"/>
      <c r="Q2278" s="16" t="s">
        <v>7823</v>
      </c>
      <c r="S2278" s="8"/>
      <c r="V2278" s="8"/>
      <c r="X2278" s="8"/>
      <c r="Y2278" s="22"/>
      <c r="AC2278" s="8">
        <f t="shared" si="442"/>
        <v>4</v>
      </c>
      <c r="AD2278" s="8">
        <f t="shared" si="438"/>
        <v>0</v>
      </c>
      <c r="AE2278" s="8">
        <f t="shared" si="439"/>
        <v>0</v>
      </c>
      <c r="AF2278" s="8">
        <f t="shared" si="444"/>
        <v>0</v>
      </c>
      <c r="AG2278" s="3">
        <f t="shared" si="443"/>
        <v>4</v>
      </c>
    </row>
    <row r="2279" spans="1:33">
      <c r="A2279" s="3" t="s">
        <v>9601</v>
      </c>
      <c r="B2279" s="3" t="s">
        <v>9610</v>
      </c>
      <c r="C2279" s="2" t="s">
        <v>7971</v>
      </c>
      <c r="D2279" s="2" t="s">
        <v>5259</v>
      </c>
      <c r="E2279" s="2" t="s">
        <v>5266</v>
      </c>
      <c r="F2279" s="3" t="s">
        <v>668</v>
      </c>
      <c r="H2279" s="8"/>
      <c r="I2279" s="8"/>
      <c r="L2279" s="32" t="s">
        <v>7823</v>
      </c>
      <c r="M2279" s="8"/>
      <c r="N2279" s="8" t="s">
        <v>7823</v>
      </c>
      <c r="O2279" s="8"/>
      <c r="Q2279" s="16"/>
      <c r="R2279" s="16" t="s">
        <v>7823</v>
      </c>
      <c r="S2279" s="8"/>
      <c r="V2279" s="8" t="s">
        <v>7823</v>
      </c>
      <c r="X2279" s="8"/>
      <c r="Y2279" s="22"/>
      <c r="AC2279" s="8">
        <f t="shared" si="442"/>
        <v>4</v>
      </c>
      <c r="AD2279" s="8">
        <f t="shared" si="438"/>
        <v>0</v>
      </c>
      <c r="AE2279" s="8">
        <f t="shared" si="439"/>
        <v>0</v>
      </c>
      <c r="AF2279" s="8">
        <f t="shared" si="444"/>
        <v>0</v>
      </c>
      <c r="AG2279" s="3">
        <f t="shared" si="443"/>
        <v>4</v>
      </c>
    </row>
    <row r="2280" spans="1:33">
      <c r="A2280" s="3" t="s">
        <v>9601</v>
      </c>
      <c r="B2280" s="3" t="s">
        <v>9610</v>
      </c>
      <c r="C2280" s="2" t="s">
        <v>7971</v>
      </c>
      <c r="D2280" s="2" t="s">
        <v>6380</v>
      </c>
      <c r="E2280" s="2" t="s">
        <v>5089</v>
      </c>
      <c r="F2280" s="3" t="s">
        <v>671</v>
      </c>
      <c r="H2280" s="8"/>
      <c r="I2280" s="8"/>
      <c r="J2280" s="72" t="s">
        <v>7823</v>
      </c>
      <c r="L2280" s="32"/>
      <c r="M2280" s="8"/>
      <c r="O2280" s="8"/>
      <c r="P2280" s="8" t="s">
        <v>7823</v>
      </c>
      <c r="Q2280" s="16"/>
      <c r="S2280" s="8"/>
      <c r="V2280" s="8" t="s">
        <v>7823</v>
      </c>
      <c r="X2280" s="8"/>
      <c r="Y2280" s="22"/>
      <c r="AC2280" s="8">
        <f t="shared" si="442"/>
        <v>3</v>
      </c>
      <c r="AD2280" s="8">
        <f t="shared" si="438"/>
        <v>0</v>
      </c>
      <c r="AE2280" s="8">
        <f t="shared" si="439"/>
        <v>0</v>
      </c>
      <c r="AF2280" s="8">
        <f t="shared" si="444"/>
        <v>0</v>
      </c>
      <c r="AG2280" s="3">
        <f t="shared" si="443"/>
        <v>3</v>
      </c>
    </row>
    <row r="2281" spans="1:33">
      <c r="A2281" s="3" t="s">
        <v>9601</v>
      </c>
      <c r="B2281" s="3" t="s">
        <v>9610</v>
      </c>
      <c r="C2281" s="2" t="s">
        <v>7971</v>
      </c>
      <c r="D2281" s="2" t="s">
        <v>4622</v>
      </c>
      <c r="E2281" s="2" t="s">
        <v>5090</v>
      </c>
      <c r="F2281" s="3" t="s">
        <v>674</v>
      </c>
      <c r="H2281" s="8"/>
      <c r="I2281" s="8" t="s">
        <v>7823</v>
      </c>
      <c r="L2281" s="32" t="s">
        <v>7823</v>
      </c>
      <c r="M2281" s="8"/>
      <c r="N2281" s="8" t="s">
        <v>7823</v>
      </c>
      <c r="O2281" s="8"/>
      <c r="Q2281" s="16"/>
      <c r="R2281" s="16" t="s">
        <v>7823</v>
      </c>
      <c r="S2281" s="8"/>
      <c r="V2281" s="8" t="s">
        <v>7823</v>
      </c>
      <c r="X2281" s="8"/>
      <c r="Y2281" s="22"/>
      <c r="AC2281" s="8">
        <f t="shared" si="442"/>
        <v>5</v>
      </c>
      <c r="AD2281" s="8">
        <f t="shared" si="438"/>
        <v>0</v>
      </c>
      <c r="AE2281" s="8">
        <f t="shared" si="439"/>
        <v>0</v>
      </c>
      <c r="AF2281" s="8">
        <f t="shared" si="444"/>
        <v>0</v>
      </c>
      <c r="AG2281" s="3">
        <f t="shared" si="443"/>
        <v>5</v>
      </c>
    </row>
    <row r="2282" spans="1:33">
      <c r="A2282" s="3" t="s">
        <v>9601</v>
      </c>
      <c r="B2282" s="3" t="s">
        <v>9610</v>
      </c>
      <c r="C2282" s="2" t="s">
        <v>7971</v>
      </c>
      <c r="D2282" s="2" t="s">
        <v>4464</v>
      </c>
      <c r="E2282" s="2" t="s">
        <v>5268</v>
      </c>
      <c r="F2282" s="3" t="s">
        <v>802</v>
      </c>
      <c r="H2282" s="8"/>
      <c r="I2282" s="8"/>
      <c r="L2282" s="32"/>
      <c r="M2282" s="8"/>
      <c r="O2282" s="8"/>
      <c r="Q2282" s="16"/>
      <c r="S2282" s="8"/>
      <c r="V2282" s="18" t="s">
        <v>8991</v>
      </c>
      <c r="X2282" s="8"/>
      <c r="Y2282" s="22"/>
      <c r="AC2282" s="8">
        <f t="shared" si="442"/>
        <v>1</v>
      </c>
      <c r="AD2282" s="8">
        <f t="shared" si="438"/>
        <v>0</v>
      </c>
      <c r="AE2282" s="8">
        <f t="shared" si="439"/>
        <v>0</v>
      </c>
      <c r="AF2282" s="8">
        <f t="shared" si="444"/>
        <v>0</v>
      </c>
      <c r="AG2282" s="3">
        <f t="shared" si="443"/>
        <v>1</v>
      </c>
    </row>
    <row r="2283" spans="1:33">
      <c r="A2283" s="3" t="s">
        <v>9601</v>
      </c>
      <c r="B2283" s="3" t="s">
        <v>9610</v>
      </c>
      <c r="C2283" s="2" t="s">
        <v>7971</v>
      </c>
      <c r="D2283" s="2" t="s">
        <v>5271</v>
      </c>
      <c r="E2283" s="2" t="s">
        <v>4457</v>
      </c>
      <c r="F2283" s="3" t="s">
        <v>2432</v>
      </c>
      <c r="H2283" s="8"/>
      <c r="I2283" s="8"/>
      <c r="L2283" s="33" t="s">
        <v>8991</v>
      </c>
      <c r="M2283" s="8"/>
      <c r="O2283" s="8"/>
      <c r="Q2283" s="16"/>
      <c r="S2283" s="8"/>
      <c r="V2283" s="8"/>
      <c r="X2283" s="8"/>
      <c r="Y2283" s="22"/>
      <c r="AC2283" s="8">
        <f t="shared" si="442"/>
        <v>1</v>
      </c>
      <c r="AD2283" s="8">
        <f t="shared" si="438"/>
        <v>0</v>
      </c>
      <c r="AE2283" s="8">
        <f t="shared" si="439"/>
        <v>0</v>
      </c>
      <c r="AF2283" s="8">
        <f t="shared" si="444"/>
        <v>0</v>
      </c>
      <c r="AG2283" s="3">
        <f t="shared" si="443"/>
        <v>1</v>
      </c>
    </row>
    <row r="2284" spans="1:33">
      <c r="A2284" s="3" t="s">
        <v>9601</v>
      </c>
      <c r="B2284" s="3" t="s">
        <v>9610</v>
      </c>
      <c r="C2284" s="2" t="s">
        <v>7971</v>
      </c>
      <c r="D2284" s="2" t="s">
        <v>4478</v>
      </c>
      <c r="E2284" s="2" t="s">
        <v>4306</v>
      </c>
      <c r="F2284" s="3" t="s">
        <v>1971</v>
      </c>
      <c r="H2284" s="8"/>
      <c r="I2284" s="8" t="s">
        <v>7823</v>
      </c>
      <c r="L2284" s="32" t="s">
        <v>7823</v>
      </c>
      <c r="M2284" s="8"/>
      <c r="N2284" s="8" t="s">
        <v>7823</v>
      </c>
      <c r="O2284" s="8"/>
      <c r="Q2284" s="16"/>
      <c r="R2284" s="16" t="s">
        <v>7823</v>
      </c>
      <c r="S2284" s="8"/>
      <c r="V2284" s="8"/>
      <c r="X2284" s="8"/>
      <c r="Y2284" s="22"/>
      <c r="AC2284" s="8">
        <f t="shared" si="442"/>
        <v>4</v>
      </c>
      <c r="AD2284" s="8">
        <f t="shared" si="438"/>
        <v>0</v>
      </c>
      <c r="AE2284" s="8">
        <f t="shared" si="439"/>
        <v>0</v>
      </c>
      <c r="AF2284" s="8">
        <f t="shared" si="444"/>
        <v>0</v>
      </c>
      <c r="AG2284" s="3">
        <f t="shared" si="443"/>
        <v>4</v>
      </c>
    </row>
    <row r="2285" spans="1:33">
      <c r="A2285" s="3" t="s">
        <v>9601</v>
      </c>
      <c r="B2285" s="3" t="s">
        <v>9610</v>
      </c>
      <c r="C2285" s="2" t="s">
        <v>7971</v>
      </c>
      <c r="D2285" s="2" t="s">
        <v>4307</v>
      </c>
      <c r="E2285" s="2" t="s">
        <v>4479</v>
      </c>
      <c r="F2285" s="3" t="s">
        <v>1826</v>
      </c>
      <c r="G2285" s="8" t="s">
        <v>7823</v>
      </c>
      <c r="H2285" s="8"/>
      <c r="I2285" s="8"/>
      <c r="J2285" s="72" t="s">
        <v>7823</v>
      </c>
      <c r="L2285" s="32"/>
      <c r="M2285" s="8"/>
      <c r="O2285" s="8"/>
      <c r="Q2285" s="16" t="s">
        <v>7823</v>
      </c>
      <c r="S2285" s="8"/>
      <c r="V2285" s="8"/>
      <c r="X2285" s="8"/>
      <c r="Y2285" s="22"/>
      <c r="AC2285" s="8">
        <f t="shared" si="442"/>
        <v>3</v>
      </c>
      <c r="AD2285" s="8">
        <f t="shared" si="438"/>
        <v>0</v>
      </c>
      <c r="AE2285" s="8">
        <f t="shared" si="439"/>
        <v>0</v>
      </c>
      <c r="AF2285" s="8">
        <f t="shared" si="444"/>
        <v>0</v>
      </c>
      <c r="AG2285" s="3">
        <f t="shared" si="443"/>
        <v>3</v>
      </c>
    </row>
    <row r="2286" spans="1:33">
      <c r="A2286" s="3" t="s">
        <v>9601</v>
      </c>
      <c r="B2286" s="3" t="s">
        <v>9610</v>
      </c>
      <c r="C2286" s="2" t="s">
        <v>7971</v>
      </c>
      <c r="D2286" s="2" t="s">
        <v>8035</v>
      </c>
      <c r="E2286" s="2" t="s">
        <v>4477</v>
      </c>
      <c r="F2286" s="3" t="s">
        <v>1962</v>
      </c>
      <c r="G2286" s="8" t="s">
        <v>7823</v>
      </c>
      <c r="H2286" s="8"/>
      <c r="I2286" s="8" t="s">
        <v>7823</v>
      </c>
      <c r="J2286" s="72" t="s">
        <v>7823</v>
      </c>
      <c r="L2286" s="32"/>
      <c r="M2286" s="8"/>
      <c r="O2286" s="8"/>
      <c r="Q2286" s="16" t="s">
        <v>7823</v>
      </c>
      <c r="R2286" s="16" t="s">
        <v>7823</v>
      </c>
      <c r="S2286" s="8"/>
      <c r="U2286" s="8" t="s">
        <v>7823</v>
      </c>
      <c r="V2286" s="8"/>
      <c r="X2286" s="8"/>
      <c r="Y2286" s="22"/>
      <c r="AC2286" s="8">
        <f t="shared" si="442"/>
        <v>6</v>
      </c>
      <c r="AD2286" s="8">
        <f t="shared" si="438"/>
        <v>0</v>
      </c>
      <c r="AE2286" s="8">
        <f t="shared" si="439"/>
        <v>0</v>
      </c>
      <c r="AF2286" s="8">
        <f t="shared" si="444"/>
        <v>0</v>
      </c>
      <c r="AG2286" s="3">
        <f t="shared" si="443"/>
        <v>6</v>
      </c>
    </row>
    <row r="2287" spans="1:33">
      <c r="A2287" s="3" t="s">
        <v>9601</v>
      </c>
      <c r="B2287" s="3" t="s">
        <v>9610</v>
      </c>
      <c r="C2287" s="2" t="s">
        <v>7971</v>
      </c>
      <c r="D2287" s="2" t="s">
        <v>3977</v>
      </c>
      <c r="E2287" s="2" t="s">
        <v>3983</v>
      </c>
      <c r="F2287" s="3" t="s">
        <v>2124</v>
      </c>
      <c r="H2287" s="8"/>
      <c r="I2287" s="8"/>
      <c r="J2287" s="73" t="s">
        <v>8991</v>
      </c>
      <c r="L2287" s="32"/>
      <c r="M2287" s="8"/>
      <c r="O2287" s="8"/>
      <c r="Q2287" s="16"/>
      <c r="S2287" s="8"/>
      <c r="V2287" s="8"/>
      <c r="X2287" s="8"/>
      <c r="Y2287" s="22"/>
      <c r="AC2287" s="8">
        <f t="shared" si="442"/>
        <v>1</v>
      </c>
      <c r="AD2287" s="8">
        <f t="shared" si="438"/>
        <v>0</v>
      </c>
      <c r="AE2287" s="8">
        <f t="shared" si="439"/>
        <v>0</v>
      </c>
      <c r="AF2287" s="8">
        <f t="shared" si="444"/>
        <v>0</v>
      </c>
      <c r="AG2287" s="3">
        <f t="shared" si="443"/>
        <v>1</v>
      </c>
    </row>
    <row r="2288" spans="1:33">
      <c r="A2288" s="3" t="s">
        <v>9601</v>
      </c>
      <c r="B2288" s="3" t="s">
        <v>9610</v>
      </c>
      <c r="C2288" s="2" t="s">
        <v>7971</v>
      </c>
      <c r="D2288" s="2" t="s">
        <v>3984</v>
      </c>
      <c r="E2288" s="2" t="s">
        <v>4160</v>
      </c>
      <c r="F2288" s="3" t="s">
        <v>1964</v>
      </c>
      <c r="H2288" s="8"/>
      <c r="I2288" s="8"/>
      <c r="J2288" s="73" t="s">
        <v>8991</v>
      </c>
      <c r="L2288" s="32"/>
      <c r="M2288" s="8"/>
      <c r="O2288" s="8"/>
      <c r="Q2288" s="16"/>
      <c r="S2288" s="8"/>
      <c r="V2288" s="8"/>
      <c r="X2288" s="8"/>
      <c r="Y2288" s="22"/>
      <c r="AC2288" s="8">
        <f t="shared" si="442"/>
        <v>1</v>
      </c>
      <c r="AD2288" s="8">
        <f t="shared" si="438"/>
        <v>0</v>
      </c>
      <c r="AE2288" s="8">
        <f t="shared" si="439"/>
        <v>0</v>
      </c>
      <c r="AF2288" s="8">
        <f t="shared" si="444"/>
        <v>0</v>
      </c>
      <c r="AG2288" s="3">
        <f t="shared" si="443"/>
        <v>1</v>
      </c>
    </row>
    <row r="2289" spans="1:33">
      <c r="A2289" s="3" t="s">
        <v>9601</v>
      </c>
      <c r="B2289" s="3" t="s">
        <v>9610</v>
      </c>
      <c r="C2289" s="2" t="s">
        <v>7971</v>
      </c>
      <c r="D2289" s="2" t="s">
        <v>8081</v>
      </c>
      <c r="E2289" s="2" t="s">
        <v>3996</v>
      </c>
      <c r="F2289" s="3" t="s">
        <v>1825</v>
      </c>
      <c r="H2289" s="8"/>
      <c r="I2289" s="8"/>
      <c r="J2289" s="72" t="s">
        <v>7823</v>
      </c>
      <c r="L2289" s="32"/>
      <c r="M2289" s="8"/>
      <c r="O2289" s="8" t="s">
        <v>7823</v>
      </c>
      <c r="P2289" s="8" t="s">
        <v>7823</v>
      </c>
      <c r="Q2289" s="16"/>
      <c r="S2289" s="8" t="s">
        <v>7823</v>
      </c>
      <c r="V2289" s="8" t="s">
        <v>7278</v>
      </c>
      <c r="X2289" s="8"/>
      <c r="Y2289" s="22"/>
      <c r="AC2289" s="8">
        <f t="shared" si="442"/>
        <v>4</v>
      </c>
      <c r="AD2289" s="8">
        <f t="shared" si="438"/>
        <v>0</v>
      </c>
      <c r="AE2289" s="8">
        <f t="shared" si="439"/>
        <v>0</v>
      </c>
      <c r="AF2289" s="8">
        <f t="shared" si="444"/>
        <v>0</v>
      </c>
      <c r="AG2289" s="3">
        <f t="shared" si="443"/>
        <v>4</v>
      </c>
    </row>
    <row r="2290" spans="1:33">
      <c r="A2290" s="3" t="s">
        <v>9601</v>
      </c>
      <c r="B2290" s="3" t="s">
        <v>9610</v>
      </c>
      <c r="C2290" s="2" t="s">
        <v>7971</v>
      </c>
      <c r="D2290" s="2" t="s">
        <v>3991</v>
      </c>
      <c r="E2290" s="2" t="s">
        <v>4292</v>
      </c>
      <c r="F2290" s="3" t="s">
        <v>1667</v>
      </c>
      <c r="H2290" s="8"/>
      <c r="I2290" s="8"/>
      <c r="L2290" s="32" t="s">
        <v>7823</v>
      </c>
      <c r="M2290" s="8"/>
      <c r="N2290" s="8" t="s">
        <v>7823</v>
      </c>
      <c r="O2290" s="8"/>
      <c r="Q2290" s="16"/>
      <c r="R2290" s="16" t="s">
        <v>7823</v>
      </c>
      <c r="S2290" s="8"/>
      <c r="V2290" s="8"/>
      <c r="X2290" s="8"/>
      <c r="Y2290" s="22"/>
      <c r="AC2290" s="8">
        <f t="shared" ref="AC2290:AC2322" si="445">COUNTIF(G2290:Y2290,"X")+COUNTIF(G2290:Y2290, "X(e)")</f>
        <v>3</v>
      </c>
      <c r="AD2290" s="8">
        <f t="shared" si="438"/>
        <v>0</v>
      </c>
      <c r="AE2290" s="8">
        <f t="shared" si="439"/>
        <v>0</v>
      </c>
      <c r="AF2290" s="8">
        <f t="shared" si="444"/>
        <v>0</v>
      </c>
      <c r="AG2290" s="3">
        <f t="shared" ref="AG2290:AG2322" si="446">SUM(AC2290:AF2290)</f>
        <v>3</v>
      </c>
    </row>
    <row r="2291" spans="1:33">
      <c r="A2291" s="3" t="s">
        <v>9601</v>
      </c>
      <c r="B2291" s="3" t="s">
        <v>9610</v>
      </c>
      <c r="C2291" s="2" t="s">
        <v>7971</v>
      </c>
      <c r="D2291" s="2" t="s">
        <v>6628</v>
      </c>
      <c r="E2291" s="2" t="s">
        <v>4145</v>
      </c>
      <c r="F2291" s="3" t="s">
        <v>1665</v>
      </c>
      <c r="H2291" s="8"/>
      <c r="I2291" s="8"/>
      <c r="J2291" s="72" t="s">
        <v>7823</v>
      </c>
      <c r="L2291" s="32"/>
      <c r="M2291" s="8"/>
      <c r="O2291" s="8"/>
      <c r="P2291" s="8" t="s">
        <v>7823</v>
      </c>
      <c r="Q2291" s="16"/>
      <c r="S2291" s="8"/>
      <c r="V2291" s="8" t="s">
        <v>7823</v>
      </c>
      <c r="X2291" s="8"/>
      <c r="Y2291" s="22"/>
      <c r="AC2291" s="8">
        <f t="shared" si="445"/>
        <v>3</v>
      </c>
      <c r="AD2291" s="8">
        <f t="shared" si="438"/>
        <v>0</v>
      </c>
      <c r="AE2291" s="8">
        <f t="shared" si="439"/>
        <v>0</v>
      </c>
      <c r="AF2291" s="8">
        <f t="shared" si="444"/>
        <v>0</v>
      </c>
      <c r="AG2291" s="3">
        <f t="shared" si="446"/>
        <v>3</v>
      </c>
    </row>
    <row r="2292" spans="1:33">
      <c r="A2292" s="3" t="s">
        <v>9601</v>
      </c>
      <c r="B2292" s="3" t="s">
        <v>9610</v>
      </c>
      <c r="C2292" s="2" t="s">
        <v>7971</v>
      </c>
      <c r="D2292" s="2" t="s">
        <v>7760</v>
      </c>
      <c r="E2292" s="2" t="s">
        <v>3999</v>
      </c>
      <c r="F2292" s="3" t="s">
        <v>1963</v>
      </c>
      <c r="H2292" s="8"/>
      <c r="I2292" s="8"/>
      <c r="L2292" s="32" t="s">
        <v>7823</v>
      </c>
      <c r="M2292" s="8"/>
      <c r="N2292" s="8" t="s">
        <v>7823</v>
      </c>
      <c r="O2292" s="8"/>
      <c r="Q2292" s="16"/>
      <c r="R2292" s="16" t="s">
        <v>7278</v>
      </c>
      <c r="S2292" s="8"/>
      <c r="V2292" s="8" t="s">
        <v>7823</v>
      </c>
      <c r="X2292" s="8"/>
      <c r="Y2292" s="22"/>
      <c r="AC2292" s="8">
        <f t="shared" si="445"/>
        <v>3</v>
      </c>
      <c r="AD2292" s="8">
        <f t="shared" ref="AD2292:AD2356" si="447">COUNTIF(G2292:Y2292,"NB")</f>
        <v>0</v>
      </c>
      <c r="AE2292" s="8">
        <f t="shared" ref="AE2292:AE2356" si="448">COUNTIF(G2292:Y2292,"V")</f>
        <v>0</v>
      </c>
      <c r="AF2292" s="8">
        <f t="shared" ref="AF2292:AF2324" si="449">COUNTIF(G2292:Z2292,"IN")</f>
        <v>0</v>
      </c>
      <c r="AG2292" s="3">
        <f t="shared" si="446"/>
        <v>3</v>
      </c>
    </row>
    <row r="2293" spans="1:33">
      <c r="A2293" s="3" t="s">
        <v>9601</v>
      </c>
      <c r="B2293" s="3" t="s">
        <v>9610</v>
      </c>
      <c r="C2293" s="2" t="s">
        <v>7971</v>
      </c>
      <c r="D2293" s="2" t="s">
        <v>8250</v>
      </c>
      <c r="E2293" s="2" t="s">
        <v>4482</v>
      </c>
      <c r="F2293" s="3" t="s">
        <v>2428</v>
      </c>
      <c r="H2293" s="8"/>
      <c r="I2293" s="8"/>
      <c r="J2293" s="73" t="s">
        <v>8991</v>
      </c>
      <c r="L2293" s="32"/>
      <c r="M2293" s="8"/>
      <c r="O2293" s="8"/>
      <c r="Q2293" s="16"/>
      <c r="S2293" s="8"/>
      <c r="V2293" s="8"/>
      <c r="X2293" s="8"/>
      <c r="Y2293" s="22"/>
      <c r="AC2293" s="8">
        <f t="shared" si="445"/>
        <v>1</v>
      </c>
      <c r="AD2293" s="8">
        <f t="shared" si="447"/>
        <v>0</v>
      </c>
      <c r="AE2293" s="8">
        <f t="shared" si="448"/>
        <v>0</v>
      </c>
      <c r="AF2293" s="8">
        <f t="shared" si="449"/>
        <v>0</v>
      </c>
      <c r="AG2293" s="3">
        <f t="shared" si="446"/>
        <v>1</v>
      </c>
    </row>
    <row r="2294" spans="1:33">
      <c r="A2294" s="3" t="s">
        <v>9601</v>
      </c>
      <c r="B2294" s="3" t="s">
        <v>9610</v>
      </c>
      <c r="C2294" s="2" t="s">
        <v>7971</v>
      </c>
      <c r="D2294" s="2" t="s">
        <v>5916</v>
      </c>
      <c r="E2294" s="2" t="s">
        <v>4010</v>
      </c>
      <c r="F2294" s="3" t="s">
        <v>2128</v>
      </c>
      <c r="H2294" s="8"/>
      <c r="I2294" s="8"/>
      <c r="L2294" s="32"/>
      <c r="M2294" s="8"/>
      <c r="O2294" s="8"/>
      <c r="Q2294" s="16"/>
      <c r="S2294" s="8"/>
      <c r="V2294" s="18" t="s">
        <v>8991</v>
      </c>
      <c r="X2294" s="8"/>
      <c r="Y2294" s="22"/>
      <c r="AC2294" s="8">
        <f t="shared" si="445"/>
        <v>1</v>
      </c>
      <c r="AD2294" s="8">
        <f t="shared" si="447"/>
        <v>0</v>
      </c>
      <c r="AE2294" s="8">
        <f t="shared" si="448"/>
        <v>0</v>
      </c>
      <c r="AF2294" s="8">
        <f t="shared" si="449"/>
        <v>0</v>
      </c>
      <c r="AG2294" s="3">
        <f t="shared" si="446"/>
        <v>1</v>
      </c>
    </row>
    <row r="2295" spans="1:33">
      <c r="A2295" s="3" t="s">
        <v>9601</v>
      </c>
      <c r="B2295" s="3" t="s">
        <v>9610</v>
      </c>
      <c r="C2295" s="2" t="s">
        <v>7971</v>
      </c>
      <c r="D2295" s="2" t="s">
        <v>7356</v>
      </c>
      <c r="E2295" s="2" t="s">
        <v>4017</v>
      </c>
      <c r="F2295" s="3" t="s">
        <v>1515</v>
      </c>
      <c r="H2295" s="8"/>
      <c r="I2295" s="8" t="s">
        <v>7823</v>
      </c>
      <c r="L2295" s="32"/>
      <c r="M2295" s="8"/>
      <c r="O2295" s="8"/>
      <c r="Q2295" s="16"/>
      <c r="R2295" s="16" t="s">
        <v>7823</v>
      </c>
      <c r="S2295" s="8"/>
      <c r="V2295" s="8"/>
      <c r="X2295" s="8"/>
      <c r="Y2295" s="22"/>
      <c r="AC2295" s="8">
        <f t="shared" si="445"/>
        <v>2</v>
      </c>
      <c r="AD2295" s="8">
        <f t="shared" si="447"/>
        <v>0</v>
      </c>
      <c r="AE2295" s="8">
        <f t="shared" si="448"/>
        <v>0</v>
      </c>
      <c r="AF2295" s="8">
        <f t="shared" si="449"/>
        <v>0</v>
      </c>
      <c r="AG2295" s="3">
        <f t="shared" si="446"/>
        <v>2</v>
      </c>
    </row>
    <row r="2296" spans="1:33">
      <c r="A2296" s="3" t="s">
        <v>9601</v>
      </c>
      <c r="B2296" s="3" t="s">
        <v>9610</v>
      </c>
      <c r="C2296" s="2" t="s">
        <v>7971</v>
      </c>
      <c r="D2296" s="2" t="s">
        <v>4326</v>
      </c>
      <c r="E2296" s="2" t="s">
        <v>4494</v>
      </c>
      <c r="F2296" s="3" t="s">
        <v>1510</v>
      </c>
      <c r="H2296" s="8"/>
      <c r="I2296" s="8"/>
      <c r="J2296" s="73" t="s">
        <v>8991</v>
      </c>
      <c r="L2296" s="32"/>
      <c r="M2296" s="8"/>
      <c r="O2296" s="8"/>
      <c r="Q2296" s="16"/>
      <c r="S2296" s="8"/>
      <c r="V2296" s="8"/>
      <c r="X2296" s="8"/>
      <c r="Y2296" s="22"/>
      <c r="AC2296" s="8">
        <f t="shared" si="445"/>
        <v>1</v>
      </c>
      <c r="AD2296" s="8">
        <f t="shared" si="447"/>
        <v>0</v>
      </c>
      <c r="AE2296" s="8">
        <f t="shared" si="448"/>
        <v>0</v>
      </c>
      <c r="AF2296" s="8">
        <f t="shared" si="449"/>
        <v>0</v>
      </c>
      <c r="AG2296" s="3">
        <f t="shared" si="446"/>
        <v>1</v>
      </c>
    </row>
    <row r="2297" spans="1:33">
      <c r="A2297" s="3" t="s">
        <v>9601</v>
      </c>
      <c r="B2297" s="3" t="s">
        <v>9610</v>
      </c>
      <c r="C2297" s="2" t="s">
        <v>7971</v>
      </c>
      <c r="D2297" s="2" t="s">
        <v>4498</v>
      </c>
      <c r="E2297" s="2" t="s">
        <v>4652</v>
      </c>
      <c r="F2297" s="3" t="s">
        <v>9058</v>
      </c>
      <c r="G2297" s="8" t="s">
        <v>7823</v>
      </c>
      <c r="H2297" s="8"/>
      <c r="I2297" s="8"/>
      <c r="J2297" s="72" t="s">
        <v>7823</v>
      </c>
      <c r="L2297" s="32"/>
      <c r="M2297" s="8"/>
      <c r="O2297" s="8"/>
      <c r="Q2297" s="16" t="s">
        <v>7823</v>
      </c>
      <c r="S2297" s="8"/>
      <c r="V2297" s="8"/>
      <c r="X2297" s="8"/>
      <c r="Y2297" s="22"/>
      <c r="AC2297" s="8">
        <f t="shared" si="445"/>
        <v>3</v>
      </c>
      <c r="AD2297" s="8">
        <f t="shared" si="447"/>
        <v>0</v>
      </c>
      <c r="AE2297" s="8">
        <f t="shared" si="448"/>
        <v>0</v>
      </c>
      <c r="AF2297" s="8">
        <f t="shared" si="449"/>
        <v>0</v>
      </c>
      <c r="AG2297" s="3">
        <f t="shared" si="446"/>
        <v>3</v>
      </c>
    </row>
    <row r="2298" spans="1:33">
      <c r="A2298" s="3" t="s">
        <v>9601</v>
      </c>
      <c r="B2298" s="3" t="s">
        <v>9610</v>
      </c>
      <c r="C2298" s="2" t="s">
        <v>7971</v>
      </c>
      <c r="D2298" s="2" t="s">
        <v>4874</v>
      </c>
      <c r="E2298" s="2" t="s">
        <v>4650</v>
      </c>
      <c r="F2298" s="3" t="s">
        <v>1976</v>
      </c>
      <c r="H2298" s="8"/>
      <c r="I2298" s="8"/>
      <c r="J2298" s="73" t="s">
        <v>8991</v>
      </c>
      <c r="L2298" s="32"/>
      <c r="M2298" s="8"/>
      <c r="O2298" s="8"/>
      <c r="Q2298" s="16"/>
      <c r="S2298" s="8"/>
      <c r="V2298" s="8"/>
      <c r="X2298" s="8"/>
      <c r="Y2298" s="22"/>
      <c r="AC2298" s="8">
        <f t="shared" si="445"/>
        <v>1</v>
      </c>
      <c r="AD2298" s="8">
        <f t="shared" si="447"/>
        <v>0</v>
      </c>
      <c r="AE2298" s="8">
        <f t="shared" si="448"/>
        <v>0</v>
      </c>
      <c r="AF2298" s="8">
        <f t="shared" si="449"/>
        <v>0</v>
      </c>
      <c r="AG2298" s="3">
        <f t="shared" si="446"/>
        <v>1</v>
      </c>
    </row>
    <row r="2299" spans="1:33">
      <c r="A2299" s="3" t="s">
        <v>9601</v>
      </c>
      <c r="B2299" s="3" t="s">
        <v>9610</v>
      </c>
      <c r="C2299" s="2" t="s">
        <v>7971</v>
      </c>
      <c r="D2299" s="2" t="s">
        <v>4645</v>
      </c>
      <c r="E2299" s="2" t="s">
        <v>4664</v>
      </c>
      <c r="F2299" s="3" t="s">
        <v>2125</v>
      </c>
      <c r="H2299" s="8"/>
      <c r="I2299" s="8"/>
      <c r="J2299" s="73" t="s">
        <v>8991</v>
      </c>
      <c r="L2299" s="32"/>
      <c r="M2299" s="8"/>
      <c r="O2299" s="8"/>
      <c r="Q2299" s="16"/>
      <c r="S2299" s="8"/>
      <c r="V2299" s="8"/>
      <c r="X2299" s="8"/>
      <c r="Y2299" s="22"/>
      <c r="AC2299" s="8">
        <f t="shared" si="445"/>
        <v>1</v>
      </c>
      <c r="AD2299" s="8">
        <f t="shared" si="447"/>
        <v>0</v>
      </c>
      <c r="AE2299" s="8">
        <f t="shared" si="448"/>
        <v>0</v>
      </c>
      <c r="AF2299" s="8">
        <f t="shared" si="449"/>
        <v>0</v>
      </c>
      <c r="AG2299" s="3">
        <f t="shared" si="446"/>
        <v>1</v>
      </c>
    </row>
    <row r="2300" spans="1:33">
      <c r="A2300" s="3" t="s">
        <v>9601</v>
      </c>
      <c r="B2300" s="3" t="s">
        <v>9610</v>
      </c>
      <c r="C2300" s="2" t="s">
        <v>7971</v>
      </c>
      <c r="D2300" s="2" t="s">
        <v>4665</v>
      </c>
      <c r="E2300" s="2" t="s">
        <v>4988</v>
      </c>
      <c r="F2300" s="3" t="s">
        <v>2126</v>
      </c>
      <c r="G2300" s="8" t="s">
        <v>7823</v>
      </c>
      <c r="H2300" s="8"/>
      <c r="I2300" s="8"/>
      <c r="J2300" s="72" t="s">
        <v>7823</v>
      </c>
      <c r="L2300" s="32"/>
      <c r="M2300" s="8"/>
      <c r="O2300" s="8"/>
      <c r="Q2300" s="16" t="s">
        <v>7823</v>
      </c>
      <c r="S2300" s="8"/>
      <c r="V2300" s="8"/>
      <c r="X2300" s="8"/>
      <c r="Y2300" s="22"/>
      <c r="AC2300" s="8">
        <f t="shared" si="445"/>
        <v>3</v>
      </c>
      <c r="AD2300" s="8">
        <f t="shared" si="447"/>
        <v>0</v>
      </c>
      <c r="AE2300" s="8">
        <f t="shared" si="448"/>
        <v>0</v>
      </c>
      <c r="AF2300" s="8">
        <f t="shared" si="449"/>
        <v>0</v>
      </c>
      <c r="AG2300" s="3">
        <f t="shared" si="446"/>
        <v>3</v>
      </c>
    </row>
    <row r="2301" spans="1:33">
      <c r="A2301" s="3" t="s">
        <v>9601</v>
      </c>
      <c r="B2301" s="3" t="s">
        <v>9610</v>
      </c>
      <c r="C2301" s="2" t="s">
        <v>8817</v>
      </c>
      <c r="D2301" s="2" t="s">
        <v>6778</v>
      </c>
      <c r="E2301" s="2" t="s">
        <v>4819</v>
      </c>
      <c r="F2301" s="3" t="s">
        <v>1970</v>
      </c>
      <c r="H2301" s="8"/>
      <c r="I2301" s="8" t="s">
        <v>7823</v>
      </c>
      <c r="L2301" s="32" t="s">
        <v>7823</v>
      </c>
      <c r="M2301" s="8"/>
      <c r="N2301" s="8" t="s">
        <v>7823</v>
      </c>
      <c r="O2301" s="8"/>
      <c r="Q2301" s="16"/>
      <c r="R2301" s="16" t="s">
        <v>7823</v>
      </c>
      <c r="S2301" s="8"/>
      <c r="V2301" s="8"/>
      <c r="X2301" s="8"/>
      <c r="Y2301" s="22"/>
      <c r="AC2301" s="8">
        <f t="shared" si="445"/>
        <v>4</v>
      </c>
      <c r="AD2301" s="8">
        <f t="shared" si="447"/>
        <v>0</v>
      </c>
      <c r="AE2301" s="8">
        <f t="shared" si="448"/>
        <v>0</v>
      </c>
      <c r="AF2301" s="8">
        <f t="shared" si="449"/>
        <v>0</v>
      </c>
      <c r="AG2301" s="3">
        <f t="shared" si="446"/>
        <v>4</v>
      </c>
    </row>
    <row r="2302" spans="1:33">
      <c r="A2302" s="3" t="s">
        <v>9601</v>
      </c>
      <c r="B2302" s="3" t="s">
        <v>9610</v>
      </c>
      <c r="C2302" s="2" t="s">
        <v>8817</v>
      </c>
      <c r="D2302" s="2" t="s">
        <v>5730</v>
      </c>
      <c r="E2302" s="2" t="s">
        <v>4655</v>
      </c>
      <c r="F2302" s="3" t="s">
        <v>1691</v>
      </c>
      <c r="H2302" s="8"/>
      <c r="I2302" s="8" t="s">
        <v>7823</v>
      </c>
      <c r="L2302" s="32" t="s">
        <v>7823</v>
      </c>
      <c r="M2302" s="8"/>
      <c r="N2302" s="8" t="s">
        <v>7823</v>
      </c>
      <c r="O2302" s="8"/>
      <c r="Q2302" s="16"/>
      <c r="R2302" s="16" t="s">
        <v>7823</v>
      </c>
      <c r="S2302" s="8"/>
      <c r="T2302" s="16" t="s">
        <v>7823</v>
      </c>
      <c r="V2302" s="8" t="s">
        <v>7823</v>
      </c>
      <c r="X2302" s="8"/>
      <c r="Y2302" s="22"/>
      <c r="AC2302" s="8">
        <f t="shared" si="445"/>
        <v>6</v>
      </c>
      <c r="AD2302" s="8">
        <f t="shared" si="447"/>
        <v>0</v>
      </c>
      <c r="AE2302" s="8">
        <f t="shared" si="448"/>
        <v>0</v>
      </c>
      <c r="AF2302" s="8">
        <f t="shared" si="449"/>
        <v>0</v>
      </c>
      <c r="AG2302" s="3">
        <f t="shared" si="446"/>
        <v>6</v>
      </c>
    </row>
    <row r="2303" spans="1:33">
      <c r="A2303" s="3" t="s">
        <v>9601</v>
      </c>
      <c r="B2303" s="3" t="s">
        <v>9610</v>
      </c>
      <c r="C2303" s="2" t="s">
        <v>8817</v>
      </c>
      <c r="D2303" s="2" t="s">
        <v>4814</v>
      </c>
      <c r="E2303" s="2" t="s">
        <v>4493</v>
      </c>
      <c r="F2303" s="3" t="s">
        <v>1849</v>
      </c>
      <c r="H2303" s="8"/>
      <c r="I2303" s="8" t="s">
        <v>7823</v>
      </c>
      <c r="J2303" s="72" t="s">
        <v>7823</v>
      </c>
      <c r="L2303" s="32" t="s">
        <v>7823</v>
      </c>
      <c r="M2303" s="8"/>
      <c r="N2303" s="8" t="s">
        <v>7823</v>
      </c>
      <c r="O2303" s="8" t="s">
        <v>7823</v>
      </c>
      <c r="P2303" s="8" t="s">
        <v>7823</v>
      </c>
      <c r="Q2303" s="16"/>
      <c r="R2303" s="16" t="s">
        <v>7823</v>
      </c>
      <c r="S2303" s="8" t="s">
        <v>7823</v>
      </c>
      <c r="T2303" s="16" t="s">
        <v>7823</v>
      </c>
      <c r="V2303" s="8" t="s">
        <v>7823</v>
      </c>
      <c r="X2303" s="8"/>
      <c r="Y2303" s="22"/>
      <c r="AC2303" s="8">
        <f t="shared" si="445"/>
        <v>10</v>
      </c>
      <c r="AD2303" s="8">
        <f t="shared" si="447"/>
        <v>0</v>
      </c>
      <c r="AE2303" s="8">
        <f t="shared" si="448"/>
        <v>0</v>
      </c>
      <c r="AF2303" s="8">
        <f t="shared" si="449"/>
        <v>0</v>
      </c>
      <c r="AG2303" s="3">
        <f t="shared" si="446"/>
        <v>10</v>
      </c>
    </row>
    <row r="2304" spans="1:33">
      <c r="A2304" s="3" t="s">
        <v>9601</v>
      </c>
      <c r="B2304" s="3" t="s">
        <v>9610</v>
      </c>
      <c r="C2304" s="2" t="s">
        <v>8817</v>
      </c>
      <c r="D2304" s="2" t="s">
        <v>5127</v>
      </c>
      <c r="E2304" s="2" t="s">
        <v>4971</v>
      </c>
      <c r="F2304" s="3" t="s">
        <v>1529</v>
      </c>
      <c r="H2304" s="8"/>
      <c r="I2304" s="8" t="s">
        <v>7823</v>
      </c>
      <c r="J2304" s="72" t="s">
        <v>7823</v>
      </c>
      <c r="L2304" s="32"/>
      <c r="M2304" s="8"/>
      <c r="O2304" s="8" t="s">
        <v>7823</v>
      </c>
      <c r="P2304" s="8" t="s">
        <v>7823</v>
      </c>
      <c r="Q2304" s="16"/>
      <c r="R2304" s="16" t="s">
        <v>7823</v>
      </c>
      <c r="S2304" s="8" t="s">
        <v>7823</v>
      </c>
      <c r="V2304" s="8" t="s">
        <v>7823</v>
      </c>
      <c r="X2304" s="8"/>
      <c r="Y2304" s="22"/>
      <c r="AC2304" s="8">
        <f t="shared" si="445"/>
        <v>7</v>
      </c>
      <c r="AD2304" s="8">
        <f t="shared" si="447"/>
        <v>0</v>
      </c>
      <c r="AE2304" s="8">
        <f t="shared" si="448"/>
        <v>0</v>
      </c>
      <c r="AF2304" s="8">
        <f t="shared" si="449"/>
        <v>0</v>
      </c>
      <c r="AG2304" s="3">
        <f t="shared" si="446"/>
        <v>7</v>
      </c>
    </row>
    <row r="2305" spans="1:33">
      <c r="A2305" s="3" t="s">
        <v>9601</v>
      </c>
      <c r="B2305" s="3" t="s">
        <v>9610</v>
      </c>
      <c r="C2305" s="2" t="s">
        <v>8817</v>
      </c>
      <c r="D2305" s="2" t="s">
        <v>5464</v>
      </c>
      <c r="E2305" s="2" t="s">
        <v>10351</v>
      </c>
      <c r="F2305" s="3" t="s">
        <v>10352</v>
      </c>
      <c r="H2305" s="8"/>
      <c r="I2305" s="8"/>
      <c r="J2305" s="8" t="s">
        <v>7823</v>
      </c>
      <c r="L2305" s="32"/>
      <c r="M2305" s="8"/>
      <c r="O2305" s="8"/>
      <c r="P2305" s="8" t="s">
        <v>7823</v>
      </c>
      <c r="Q2305" s="16"/>
      <c r="S2305" s="8"/>
      <c r="V2305" s="8" t="s">
        <v>7823</v>
      </c>
      <c r="X2305" s="8"/>
      <c r="Y2305" s="22"/>
      <c r="AC2305" s="8">
        <f t="shared" si="445"/>
        <v>3</v>
      </c>
      <c r="AD2305" s="8">
        <f t="shared" si="447"/>
        <v>0</v>
      </c>
      <c r="AE2305" s="8">
        <f t="shared" si="448"/>
        <v>0</v>
      </c>
      <c r="AF2305" s="8">
        <f t="shared" si="449"/>
        <v>0</v>
      </c>
      <c r="AG2305" s="3">
        <f t="shared" si="446"/>
        <v>3</v>
      </c>
    </row>
    <row r="2306" spans="1:33">
      <c r="A2306" s="3" t="s">
        <v>9601</v>
      </c>
      <c r="B2306" s="3" t="s">
        <v>9610</v>
      </c>
      <c r="C2306" s="2" t="s">
        <v>8817</v>
      </c>
      <c r="D2306" s="2" t="s">
        <v>5628</v>
      </c>
      <c r="E2306" s="2" t="s">
        <v>5835</v>
      </c>
      <c r="F2306" s="3" t="s">
        <v>1686</v>
      </c>
      <c r="G2306" s="8" t="s">
        <v>7823</v>
      </c>
      <c r="H2306" s="8"/>
      <c r="I2306" s="8"/>
      <c r="J2306" s="72" t="s">
        <v>7823</v>
      </c>
      <c r="L2306" s="32"/>
      <c r="M2306" s="8"/>
      <c r="O2306" s="8"/>
      <c r="Q2306" s="16" t="s">
        <v>7823</v>
      </c>
      <c r="S2306" s="8"/>
      <c r="V2306" s="8"/>
      <c r="X2306" s="8"/>
      <c r="Y2306" s="22"/>
      <c r="AC2306" s="8">
        <f t="shared" si="445"/>
        <v>3</v>
      </c>
      <c r="AD2306" s="8">
        <f t="shared" si="447"/>
        <v>0</v>
      </c>
      <c r="AE2306" s="8">
        <f t="shared" si="448"/>
        <v>0</v>
      </c>
      <c r="AF2306" s="8">
        <f t="shared" si="449"/>
        <v>0</v>
      </c>
      <c r="AG2306" s="3">
        <f t="shared" si="446"/>
        <v>3</v>
      </c>
    </row>
    <row r="2307" spans="1:33">
      <c r="A2307" s="3" t="s">
        <v>9601</v>
      </c>
      <c r="B2307" s="3" t="s">
        <v>9610</v>
      </c>
      <c r="C2307" s="2" t="s">
        <v>8322</v>
      </c>
      <c r="D2307" s="2" t="s">
        <v>5836</v>
      </c>
      <c r="E2307" s="2" t="s">
        <v>5829</v>
      </c>
      <c r="F2307" s="3" t="s">
        <v>1834</v>
      </c>
      <c r="G2307" s="8" t="s">
        <v>7823</v>
      </c>
      <c r="H2307" s="8"/>
      <c r="I2307" s="8" t="s">
        <v>7823</v>
      </c>
      <c r="J2307" s="72" t="s">
        <v>7823</v>
      </c>
      <c r="L2307" s="32" t="s">
        <v>7823</v>
      </c>
      <c r="M2307" s="8"/>
      <c r="N2307" s="8" t="s">
        <v>7823</v>
      </c>
      <c r="O2307" s="8" t="s">
        <v>7823</v>
      </c>
      <c r="P2307" s="8" t="s">
        <v>7823</v>
      </c>
      <c r="Q2307" s="16" t="s">
        <v>7823</v>
      </c>
      <c r="R2307" s="16" t="s">
        <v>7823</v>
      </c>
      <c r="S2307" s="8" t="s">
        <v>7823</v>
      </c>
      <c r="V2307" s="8" t="s">
        <v>7823</v>
      </c>
      <c r="X2307" s="8"/>
      <c r="Y2307" s="22"/>
      <c r="AC2307" s="8">
        <f t="shared" si="445"/>
        <v>11</v>
      </c>
      <c r="AD2307" s="8">
        <f t="shared" si="447"/>
        <v>0</v>
      </c>
      <c r="AE2307" s="8">
        <f t="shared" si="448"/>
        <v>0</v>
      </c>
      <c r="AF2307" s="8">
        <f t="shared" si="449"/>
        <v>0</v>
      </c>
      <c r="AG2307" s="3">
        <f t="shared" si="446"/>
        <v>11</v>
      </c>
    </row>
    <row r="2308" spans="1:33">
      <c r="A2308" s="3" t="s">
        <v>9601</v>
      </c>
      <c r="B2308" s="3" t="s">
        <v>9610</v>
      </c>
      <c r="C2308" s="2" t="s">
        <v>8322</v>
      </c>
      <c r="D2308" s="2" t="s">
        <v>7760</v>
      </c>
      <c r="E2308" s="2" t="s">
        <v>4500</v>
      </c>
      <c r="F2308" s="3" t="s">
        <v>1251</v>
      </c>
      <c r="H2308" s="8"/>
      <c r="I2308" s="8" t="s">
        <v>7823</v>
      </c>
      <c r="L2308" s="32" t="s">
        <v>7823</v>
      </c>
      <c r="M2308" s="8"/>
      <c r="N2308" s="8" t="s">
        <v>7823</v>
      </c>
      <c r="O2308" s="8"/>
      <c r="Q2308" s="16"/>
      <c r="R2308" s="16" t="s">
        <v>7823</v>
      </c>
      <c r="S2308" s="8"/>
      <c r="T2308" s="16" t="s">
        <v>7823</v>
      </c>
      <c r="V2308" s="8" t="s">
        <v>7823</v>
      </c>
      <c r="X2308" s="8"/>
      <c r="Y2308" s="22"/>
      <c r="AC2308" s="8">
        <f t="shared" si="445"/>
        <v>6</v>
      </c>
      <c r="AD2308" s="8">
        <f t="shared" si="447"/>
        <v>0</v>
      </c>
      <c r="AE2308" s="8">
        <f t="shared" si="448"/>
        <v>0</v>
      </c>
      <c r="AF2308" s="8">
        <f t="shared" si="449"/>
        <v>0</v>
      </c>
      <c r="AG2308" s="3">
        <f t="shared" si="446"/>
        <v>6</v>
      </c>
    </row>
    <row r="2309" spans="1:33">
      <c r="A2309" s="3" t="s">
        <v>9601</v>
      </c>
      <c r="B2309" s="3" t="s">
        <v>9610</v>
      </c>
      <c r="C2309" s="2" t="s">
        <v>8322</v>
      </c>
      <c r="D2309" s="2" t="s">
        <v>4778</v>
      </c>
      <c r="E2309" s="2" t="s">
        <v>5143</v>
      </c>
      <c r="F2309" s="3" t="s">
        <v>1818</v>
      </c>
      <c r="H2309" s="8"/>
      <c r="I2309" s="8"/>
      <c r="L2309" s="32" t="s">
        <v>7823</v>
      </c>
      <c r="M2309" s="8"/>
      <c r="N2309" s="8" t="s">
        <v>7823</v>
      </c>
      <c r="O2309" s="8"/>
      <c r="Q2309" s="16"/>
      <c r="R2309" s="16" t="s">
        <v>7823</v>
      </c>
      <c r="S2309" s="8"/>
      <c r="V2309" s="8" t="s">
        <v>7823</v>
      </c>
      <c r="X2309" s="8"/>
      <c r="Y2309" s="22"/>
      <c r="AC2309" s="8">
        <f t="shared" si="445"/>
        <v>4</v>
      </c>
      <c r="AD2309" s="8">
        <f t="shared" si="447"/>
        <v>0</v>
      </c>
      <c r="AE2309" s="8">
        <f t="shared" si="448"/>
        <v>0</v>
      </c>
      <c r="AF2309" s="8">
        <f t="shared" si="449"/>
        <v>0</v>
      </c>
      <c r="AG2309" s="3">
        <f t="shared" si="446"/>
        <v>4</v>
      </c>
    </row>
    <row r="2310" spans="1:33">
      <c r="A2310" s="3" t="s">
        <v>9601</v>
      </c>
      <c r="B2310" s="3" t="s">
        <v>9610</v>
      </c>
      <c r="C2310" s="2" t="s">
        <v>8322</v>
      </c>
      <c r="D2310" s="2" t="s">
        <v>8343</v>
      </c>
      <c r="E2310" s="2" t="s">
        <v>5988</v>
      </c>
      <c r="F2310" s="3" t="s">
        <v>1823</v>
      </c>
      <c r="H2310" s="8"/>
      <c r="I2310" s="8"/>
      <c r="L2310" s="32"/>
      <c r="M2310" s="8"/>
      <c r="O2310" s="8"/>
      <c r="Q2310" s="16"/>
      <c r="R2310" s="23" t="s">
        <v>8991</v>
      </c>
      <c r="S2310" s="8"/>
      <c r="V2310" s="8"/>
      <c r="X2310" s="8"/>
      <c r="Y2310" s="22"/>
      <c r="AC2310" s="8">
        <f t="shared" si="445"/>
        <v>1</v>
      </c>
      <c r="AD2310" s="8">
        <f t="shared" si="447"/>
        <v>0</v>
      </c>
      <c r="AE2310" s="8">
        <f t="shared" si="448"/>
        <v>0</v>
      </c>
      <c r="AF2310" s="8">
        <f t="shared" si="449"/>
        <v>0</v>
      </c>
      <c r="AG2310" s="3">
        <f t="shared" si="446"/>
        <v>1</v>
      </c>
    </row>
    <row r="2311" spans="1:33">
      <c r="A2311" s="3" t="s">
        <v>9601</v>
      </c>
      <c r="B2311" s="3" t="s">
        <v>9610</v>
      </c>
      <c r="C2311" s="2" t="s">
        <v>8694</v>
      </c>
      <c r="D2311" s="2" t="s">
        <v>5231</v>
      </c>
      <c r="E2311" s="2" t="s">
        <v>5245</v>
      </c>
      <c r="F2311" s="3" t="s">
        <v>1601</v>
      </c>
      <c r="H2311" s="8"/>
      <c r="I2311" s="8"/>
      <c r="J2311" s="72" t="s">
        <v>7823</v>
      </c>
      <c r="L2311" s="32"/>
      <c r="M2311" s="8"/>
      <c r="O2311" s="8"/>
      <c r="Q2311" s="16"/>
      <c r="S2311" s="8" t="s">
        <v>7823</v>
      </c>
      <c r="V2311" s="8" t="s">
        <v>7823</v>
      </c>
      <c r="X2311" s="8"/>
      <c r="Y2311" s="22"/>
      <c r="AC2311" s="8">
        <f t="shared" si="445"/>
        <v>3</v>
      </c>
      <c r="AD2311" s="8">
        <f t="shared" si="447"/>
        <v>0</v>
      </c>
      <c r="AE2311" s="8">
        <f t="shared" si="448"/>
        <v>0</v>
      </c>
      <c r="AF2311" s="8">
        <f t="shared" si="449"/>
        <v>0</v>
      </c>
      <c r="AG2311" s="3">
        <f t="shared" si="446"/>
        <v>3</v>
      </c>
    </row>
    <row r="2312" spans="1:33">
      <c r="A2312" s="3" t="s">
        <v>9601</v>
      </c>
      <c r="B2312" s="3" t="s">
        <v>9610</v>
      </c>
      <c r="C2312" s="2" t="s">
        <v>8497</v>
      </c>
      <c r="D2312" s="2" t="s">
        <v>5252</v>
      </c>
      <c r="E2312" s="2" t="s">
        <v>5069</v>
      </c>
      <c r="F2312" s="3" t="s">
        <v>1319</v>
      </c>
      <c r="H2312" s="8"/>
      <c r="I2312" s="8" t="s">
        <v>7823</v>
      </c>
      <c r="J2312" s="72" t="s">
        <v>7823</v>
      </c>
      <c r="L2312" s="32" t="s">
        <v>7823</v>
      </c>
      <c r="M2312" s="8"/>
      <c r="N2312" s="8" t="s">
        <v>7823</v>
      </c>
      <c r="O2312" s="8"/>
      <c r="Q2312" s="16"/>
      <c r="R2312" s="16" t="s">
        <v>7823</v>
      </c>
      <c r="S2312" s="8"/>
      <c r="V2312" s="8"/>
      <c r="X2312" s="8"/>
      <c r="Y2312" s="22"/>
      <c r="AC2312" s="8">
        <f t="shared" si="445"/>
        <v>5</v>
      </c>
      <c r="AD2312" s="8">
        <f t="shared" si="447"/>
        <v>0</v>
      </c>
      <c r="AE2312" s="8">
        <f t="shared" si="448"/>
        <v>0</v>
      </c>
      <c r="AF2312" s="8">
        <f t="shared" si="449"/>
        <v>0</v>
      </c>
      <c r="AG2312" s="3">
        <f t="shared" si="446"/>
        <v>5</v>
      </c>
    </row>
    <row r="2313" spans="1:33">
      <c r="A2313" s="3" t="s">
        <v>9601</v>
      </c>
      <c r="B2313" s="3" t="s">
        <v>9610</v>
      </c>
      <c r="C2313" s="2" t="s">
        <v>8497</v>
      </c>
      <c r="D2313" s="2" t="s">
        <v>5070</v>
      </c>
      <c r="E2313" s="2" t="s">
        <v>5421</v>
      </c>
      <c r="F2313" s="3" t="s">
        <v>1311</v>
      </c>
      <c r="H2313" s="8"/>
      <c r="I2313" s="8" t="s">
        <v>7823</v>
      </c>
      <c r="J2313" s="72" t="s">
        <v>7823</v>
      </c>
      <c r="L2313" s="32"/>
      <c r="M2313" s="8"/>
      <c r="O2313" s="8"/>
      <c r="Q2313" s="16"/>
      <c r="R2313" s="16" t="s">
        <v>7823</v>
      </c>
      <c r="S2313" s="8"/>
      <c r="V2313" s="8"/>
      <c r="X2313" s="8"/>
      <c r="Y2313" s="22"/>
      <c r="AC2313" s="8">
        <f t="shared" si="445"/>
        <v>3</v>
      </c>
      <c r="AD2313" s="8">
        <f t="shared" si="447"/>
        <v>0</v>
      </c>
      <c r="AE2313" s="8">
        <f t="shared" si="448"/>
        <v>0</v>
      </c>
      <c r="AF2313" s="8">
        <f t="shared" si="449"/>
        <v>0</v>
      </c>
      <c r="AG2313" s="3">
        <f t="shared" si="446"/>
        <v>3</v>
      </c>
    </row>
    <row r="2314" spans="1:33">
      <c r="A2314" s="3" t="s">
        <v>9601</v>
      </c>
      <c r="B2314" s="3" t="s">
        <v>9610</v>
      </c>
      <c r="C2314" s="2" t="s">
        <v>8301</v>
      </c>
      <c r="D2314" s="2" t="s">
        <v>5730</v>
      </c>
      <c r="E2314" s="2" t="s">
        <v>5578</v>
      </c>
      <c r="F2314" s="3" t="s">
        <v>1312</v>
      </c>
      <c r="H2314" s="8"/>
      <c r="I2314" s="8" t="s">
        <v>7823</v>
      </c>
      <c r="J2314" s="72" t="s">
        <v>7823</v>
      </c>
      <c r="L2314" s="32" t="s">
        <v>7823</v>
      </c>
      <c r="M2314" s="8"/>
      <c r="N2314" s="8" t="s">
        <v>7823</v>
      </c>
      <c r="O2314" s="8" t="s">
        <v>7823</v>
      </c>
      <c r="P2314" s="8" t="s">
        <v>7823</v>
      </c>
      <c r="Q2314" s="16"/>
      <c r="R2314" s="16" t="s">
        <v>7823</v>
      </c>
      <c r="S2314" s="8" t="s">
        <v>7823</v>
      </c>
      <c r="V2314" s="8" t="s">
        <v>7823</v>
      </c>
      <c r="X2314" s="8"/>
      <c r="Y2314" s="22"/>
      <c r="AC2314" s="8">
        <f t="shared" si="445"/>
        <v>9</v>
      </c>
      <c r="AD2314" s="8">
        <f t="shared" si="447"/>
        <v>0</v>
      </c>
      <c r="AE2314" s="8">
        <f t="shared" si="448"/>
        <v>0</v>
      </c>
      <c r="AF2314" s="8">
        <f t="shared" si="449"/>
        <v>0</v>
      </c>
      <c r="AG2314" s="3">
        <f t="shared" si="446"/>
        <v>9</v>
      </c>
    </row>
    <row r="2315" spans="1:33">
      <c r="A2315" s="3" t="s">
        <v>9601</v>
      </c>
      <c r="B2315" s="3" t="s">
        <v>9610</v>
      </c>
      <c r="C2315" s="2" t="s">
        <v>8301</v>
      </c>
      <c r="D2315" s="2" t="s">
        <v>8854</v>
      </c>
      <c r="E2315" s="2" t="s">
        <v>5071</v>
      </c>
      <c r="F2315" s="3" t="s">
        <v>1314</v>
      </c>
      <c r="H2315" s="8"/>
      <c r="I2315" s="8"/>
      <c r="L2315" s="32" t="s">
        <v>7823</v>
      </c>
      <c r="M2315" s="8"/>
      <c r="O2315" s="8"/>
      <c r="Q2315" s="16"/>
      <c r="S2315" s="8"/>
      <c r="V2315" s="8"/>
      <c r="X2315" s="8"/>
      <c r="Y2315" s="22"/>
      <c r="AC2315" s="8">
        <f t="shared" si="445"/>
        <v>1</v>
      </c>
      <c r="AD2315" s="8">
        <f t="shared" si="447"/>
        <v>0</v>
      </c>
      <c r="AE2315" s="8">
        <f t="shared" si="448"/>
        <v>0</v>
      </c>
      <c r="AF2315" s="8">
        <f t="shared" si="449"/>
        <v>0</v>
      </c>
      <c r="AG2315" s="3">
        <f t="shared" si="446"/>
        <v>1</v>
      </c>
    </row>
    <row r="2316" spans="1:33">
      <c r="A2316" s="3" t="s">
        <v>9601</v>
      </c>
      <c r="B2316" s="3" t="s">
        <v>9610</v>
      </c>
      <c r="C2316" s="2" t="s">
        <v>8301</v>
      </c>
      <c r="D2316" s="2" t="s">
        <v>8937</v>
      </c>
      <c r="E2316" s="2" t="s">
        <v>5074</v>
      </c>
      <c r="F2316" s="3" t="s">
        <v>1176</v>
      </c>
      <c r="H2316" s="8"/>
      <c r="I2316" s="8"/>
      <c r="L2316" s="32" t="s">
        <v>7823</v>
      </c>
      <c r="M2316" s="8"/>
      <c r="N2316" s="8" t="s">
        <v>7823</v>
      </c>
      <c r="O2316" s="8"/>
      <c r="Q2316" s="16"/>
      <c r="S2316" s="8"/>
      <c r="V2316" s="8"/>
      <c r="X2316" s="8"/>
      <c r="Y2316" s="22"/>
      <c r="AC2316" s="8">
        <f t="shared" si="445"/>
        <v>2</v>
      </c>
      <c r="AD2316" s="8">
        <f t="shared" si="447"/>
        <v>0</v>
      </c>
      <c r="AE2316" s="8">
        <f t="shared" si="448"/>
        <v>0</v>
      </c>
      <c r="AF2316" s="8">
        <f t="shared" si="449"/>
        <v>0</v>
      </c>
      <c r="AG2316" s="3">
        <f t="shared" si="446"/>
        <v>2</v>
      </c>
    </row>
    <row r="2317" spans="1:33">
      <c r="A2317" s="3" t="s">
        <v>9601</v>
      </c>
      <c r="B2317" s="3" t="s">
        <v>9610</v>
      </c>
      <c r="C2317" s="2" t="s">
        <v>8301</v>
      </c>
      <c r="D2317" s="2" t="s">
        <v>5075</v>
      </c>
      <c r="E2317" s="2" t="s">
        <v>5416</v>
      </c>
      <c r="F2317" s="3" t="s">
        <v>1616</v>
      </c>
      <c r="H2317" s="8"/>
      <c r="I2317" s="8" t="s">
        <v>7823</v>
      </c>
      <c r="L2317" s="32" t="s">
        <v>7823</v>
      </c>
      <c r="M2317" s="8"/>
      <c r="N2317" s="8" t="s">
        <v>7823</v>
      </c>
      <c r="O2317" s="8"/>
      <c r="Q2317" s="16"/>
      <c r="R2317" s="16" t="s">
        <v>7823</v>
      </c>
      <c r="S2317" s="8"/>
      <c r="V2317" s="8" t="s">
        <v>7823</v>
      </c>
      <c r="X2317" s="8"/>
      <c r="Y2317" s="22"/>
      <c r="AC2317" s="8">
        <f t="shared" si="445"/>
        <v>5</v>
      </c>
      <c r="AD2317" s="8">
        <f t="shared" si="447"/>
        <v>0</v>
      </c>
      <c r="AE2317" s="8">
        <f t="shared" si="448"/>
        <v>0</v>
      </c>
      <c r="AF2317" s="8">
        <f t="shared" si="449"/>
        <v>0</v>
      </c>
      <c r="AG2317" s="3">
        <f t="shared" si="446"/>
        <v>5</v>
      </c>
    </row>
    <row r="2318" spans="1:33">
      <c r="A2318" s="3" t="s">
        <v>9601</v>
      </c>
      <c r="B2318" s="3" t="s">
        <v>9610</v>
      </c>
      <c r="C2318" s="2" t="s">
        <v>9408</v>
      </c>
      <c r="D2318" s="2" t="s">
        <v>4924</v>
      </c>
      <c r="E2318" s="2" t="s">
        <v>5261</v>
      </c>
      <c r="F2318" s="3" t="s">
        <v>1615</v>
      </c>
      <c r="G2318" s="8" t="s">
        <v>7823</v>
      </c>
      <c r="H2318" s="8"/>
      <c r="I2318" s="8" t="s">
        <v>7823</v>
      </c>
      <c r="J2318" s="72" t="s">
        <v>7823</v>
      </c>
      <c r="L2318" s="32" t="s">
        <v>7823</v>
      </c>
      <c r="M2318" s="8"/>
      <c r="N2318" s="8" t="s">
        <v>7823</v>
      </c>
      <c r="O2318" s="8" t="s">
        <v>7823</v>
      </c>
      <c r="P2318" s="8" t="s">
        <v>7823</v>
      </c>
      <c r="Q2318" s="16" t="s">
        <v>7823</v>
      </c>
      <c r="R2318" s="16" t="s">
        <v>7823</v>
      </c>
      <c r="S2318" s="8" t="s">
        <v>7823</v>
      </c>
      <c r="T2318" s="16" t="s">
        <v>7823</v>
      </c>
      <c r="U2318" s="8" t="s">
        <v>7823</v>
      </c>
      <c r="V2318" s="8" t="s">
        <v>7823</v>
      </c>
      <c r="X2318" s="8"/>
      <c r="Y2318" s="22"/>
      <c r="AC2318" s="8">
        <f t="shared" si="445"/>
        <v>13</v>
      </c>
      <c r="AD2318" s="8">
        <f t="shared" si="447"/>
        <v>0</v>
      </c>
      <c r="AE2318" s="8">
        <f t="shared" si="448"/>
        <v>0</v>
      </c>
      <c r="AF2318" s="8">
        <f t="shared" si="449"/>
        <v>0</v>
      </c>
      <c r="AG2318" s="3">
        <f t="shared" si="446"/>
        <v>13</v>
      </c>
    </row>
    <row r="2319" spans="1:33">
      <c r="A2319" s="3" t="s">
        <v>9601</v>
      </c>
      <c r="B2319" s="3" t="s">
        <v>9610</v>
      </c>
      <c r="C2319" s="2" t="s">
        <v>9408</v>
      </c>
      <c r="D2319" s="2" t="s">
        <v>5262</v>
      </c>
      <c r="E2319" s="2" t="s">
        <v>4927</v>
      </c>
      <c r="F2319" s="3" t="s">
        <v>1618</v>
      </c>
      <c r="H2319" s="8"/>
      <c r="I2319" s="8"/>
      <c r="L2319" s="32" t="s">
        <v>7823</v>
      </c>
      <c r="M2319" s="8"/>
      <c r="N2319" s="8" t="s">
        <v>7823</v>
      </c>
      <c r="O2319" s="8"/>
      <c r="Q2319" s="16"/>
      <c r="R2319" s="16" t="s">
        <v>7823</v>
      </c>
      <c r="S2319" s="8"/>
      <c r="V2319" s="8"/>
      <c r="X2319" s="8"/>
      <c r="Y2319" s="22"/>
      <c r="AC2319" s="8">
        <f t="shared" si="445"/>
        <v>3</v>
      </c>
      <c r="AD2319" s="8">
        <f t="shared" si="447"/>
        <v>0</v>
      </c>
      <c r="AE2319" s="8">
        <f t="shared" si="448"/>
        <v>0</v>
      </c>
      <c r="AF2319" s="8">
        <f t="shared" si="449"/>
        <v>0</v>
      </c>
      <c r="AG2319" s="3">
        <f t="shared" si="446"/>
        <v>3</v>
      </c>
    </row>
    <row r="2320" spans="1:33">
      <c r="A2320" s="3" t="s">
        <v>9601</v>
      </c>
      <c r="B2320" s="3" t="s">
        <v>9610</v>
      </c>
      <c r="C2320" s="2" t="s">
        <v>9408</v>
      </c>
      <c r="D2320" s="2" t="s">
        <v>7613</v>
      </c>
      <c r="E2320" s="2" t="s">
        <v>5088</v>
      </c>
      <c r="F2320" s="3" t="s">
        <v>1622</v>
      </c>
      <c r="H2320" s="8"/>
      <c r="I2320" s="8" t="s">
        <v>7823</v>
      </c>
      <c r="J2320" s="72" t="s">
        <v>7823</v>
      </c>
      <c r="L2320" s="32" t="s">
        <v>7823</v>
      </c>
      <c r="M2320" s="8"/>
      <c r="N2320" s="8" t="s">
        <v>7823</v>
      </c>
      <c r="O2320" s="8" t="s">
        <v>7823</v>
      </c>
      <c r="P2320" s="8" t="s">
        <v>7823</v>
      </c>
      <c r="Q2320" s="16"/>
      <c r="R2320" s="16" t="s">
        <v>7823</v>
      </c>
      <c r="S2320" s="8" t="s">
        <v>7823</v>
      </c>
      <c r="V2320" s="8" t="s">
        <v>7823</v>
      </c>
      <c r="X2320" s="8"/>
      <c r="Y2320" s="22"/>
      <c r="AC2320" s="8">
        <f t="shared" si="445"/>
        <v>9</v>
      </c>
      <c r="AD2320" s="8">
        <f t="shared" si="447"/>
        <v>0</v>
      </c>
      <c r="AE2320" s="8">
        <f t="shared" si="448"/>
        <v>0</v>
      </c>
      <c r="AF2320" s="8">
        <f t="shared" si="449"/>
        <v>0</v>
      </c>
      <c r="AG2320" s="3">
        <f t="shared" si="446"/>
        <v>9</v>
      </c>
    </row>
    <row r="2321" spans="1:33">
      <c r="A2321" s="3" t="s">
        <v>9601</v>
      </c>
      <c r="B2321" s="3" t="s">
        <v>9610</v>
      </c>
      <c r="C2321" s="2" t="s">
        <v>9408</v>
      </c>
      <c r="D2321" s="2" t="s">
        <v>5072</v>
      </c>
      <c r="E2321" s="2" t="s">
        <v>4917</v>
      </c>
      <c r="F2321" s="3" t="s">
        <v>1623</v>
      </c>
      <c r="H2321" s="8"/>
      <c r="I2321" s="8" t="s">
        <v>7823</v>
      </c>
      <c r="J2321" s="72" t="s">
        <v>7823</v>
      </c>
      <c r="L2321" s="32" t="s">
        <v>7823</v>
      </c>
      <c r="M2321" s="8"/>
      <c r="N2321" s="8" t="s">
        <v>7823</v>
      </c>
      <c r="O2321" s="8" t="s">
        <v>7823</v>
      </c>
      <c r="P2321" s="8" t="s">
        <v>7823</v>
      </c>
      <c r="Q2321" s="16"/>
      <c r="R2321" s="16" t="s">
        <v>7823</v>
      </c>
      <c r="S2321" s="8" t="s">
        <v>7823</v>
      </c>
      <c r="V2321" s="8" t="s">
        <v>7823</v>
      </c>
      <c r="X2321" s="8"/>
      <c r="Y2321" s="22"/>
      <c r="AC2321" s="8">
        <f t="shared" si="445"/>
        <v>9</v>
      </c>
      <c r="AD2321" s="8">
        <f t="shared" si="447"/>
        <v>0</v>
      </c>
      <c r="AE2321" s="8">
        <f t="shared" si="448"/>
        <v>0</v>
      </c>
      <c r="AF2321" s="8">
        <f t="shared" si="449"/>
        <v>0</v>
      </c>
      <c r="AG2321" s="3">
        <f t="shared" si="446"/>
        <v>9</v>
      </c>
    </row>
    <row r="2322" spans="1:33">
      <c r="A2322" s="3" t="s">
        <v>9601</v>
      </c>
      <c r="B2322" s="3" t="s">
        <v>9610</v>
      </c>
      <c r="C2322" s="2" t="s">
        <v>9408</v>
      </c>
      <c r="D2322" s="2" t="s">
        <v>5916</v>
      </c>
      <c r="E2322" s="2" t="s">
        <v>4462</v>
      </c>
      <c r="F2322" s="3" t="s">
        <v>1320</v>
      </c>
      <c r="H2322" s="8"/>
      <c r="I2322" s="8" t="s">
        <v>7823</v>
      </c>
      <c r="J2322" s="72" t="s">
        <v>7823</v>
      </c>
      <c r="L2322" s="32" t="s">
        <v>7823</v>
      </c>
      <c r="M2322" s="8"/>
      <c r="N2322" s="8" t="s">
        <v>7823</v>
      </c>
      <c r="O2322" s="8" t="s">
        <v>7823</v>
      </c>
      <c r="P2322" s="8" t="s">
        <v>7823</v>
      </c>
      <c r="Q2322" s="16"/>
      <c r="R2322" s="16" t="s">
        <v>7823</v>
      </c>
      <c r="S2322" s="8" t="s">
        <v>7823</v>
      </c>
      <c r="T2322" s="16" t="s">
        <v>7823</v>
      </c>
      <c r="V2322" s="8" t="s">
        <v>7823</v>
      </c>
      <c r="X2322" s="8"/>
      <c r="Y2322" s="22"/>
      <c r="AC2322" s="8">
        <f t="shared" si="445"/>
        <v>10</v>
      </c>
      <c r="AD2322" s="8">
        <f t="shared" si="447"/>
        <v>0</v>
      </c>
      <c r="AE2322" s="8">
        <f t="shared" si="448"/>
        <v>0</v>
      </c>
      <c r="AF2322" s="8">
        <f t="shared" si="449"/>
        <v>0</v>
      </c>
      <c r="AG2322" s="3">
        <f t="shared" si="446"/>
        <v>10</v>
      </c>
    </row>
    <row r="2323" spans="1:33">
      <c r="A2323" s="3" t="s">
        <v>9601</v>
      </c>
      <c r="B2323" s="3" t="s">
        <v>9610</v>
      </c>
      <c r="C2323" s="2" t="s">
        <v>8515</v>
      </c>
      <c r="D2323" s="2" t="s">
        <v>5176</v>
      </c>
      <c r="E2323" s="2" t="s">
        <v>5334</v>
      </c>
      <c r="F2323" s="3" t="s">
        <v>1263</v>
      </c>
      <c r="G2323" s="8" t="s">
        <v>7823</v>
      </c>
      <c r="H2323" s="8"/>
      <c r="I2323" s="8"/>
      <c r="J2323" s="72" t="s">
        <v>7823</v>
      </c>
      <c r="L2323" s="32"/>
      <c r="M2323" s="8"/>
      <c r="O2323" s="8"/>
      <c r="Q2323" s="16" t="s">
        <v>7823</v>
      </c>
      <c r="S2323" s="8"/>
      <c r="V2323" s="8"/>
      <c r="X2323" s="8"/>
      <c r="Y2323" s="22"/>
      <c r="AC2323" s="8">
        <f t="shared" ref="AC2323:AC2354" si="450">COUNTIF(G2323:Y2323,"X")+COUNTIF(G2323:Y2323, "X(e)")</f>
        <v>3</v>
      </c>
      <c r="AD2323" s="8">
        <f t="shared" si="447"/>
        <v>0</v>
      </c>
      <c r="AE2323" s="8">
        <f t="shared" si="448"/>
        <v>0</v>
      </c>
      <c r="AF2323" s="8">
        <f t="shared" si="449"/>
        <v>0</v>
      </c>
      <c r="AG2323" s="3">
        <f t="shared" ref="AG2323:AG2354" si="451">SUM(AC2323:AF2323)</f>
        <v>3</v>
      </c>
    </row>
    <row r="2324" spans="1:33">
      <c r="A2324" s="3" t="s">
        <v>9601</v>
      </c>
      <c r="B2324" s="3" t="s">
        <v>9610</v>
      </c>
      <c r="C2324" s="2" t="s">
        <v>8515</v>
      </c>
      <c r="D2324" s="2" t="s">
        <v>5504</v>
      </c>
      <c r="E2324" s="2" t="s">
        <v>5497</v>
      </c>
      <c r="F2324" s="3" t="s">
        <v>1110</v>
      </c>
      <c r="H2324" s="8"/>
      <c r="I2324" s="8" t="s">
        <v>7823</v>
      </c>
      <c r="L2324" s="32"/>
      <c r="M2324" s="8"/>
      <c r="N2324" s="8" t="s">
        <v>7823</v>
      </c>
      <c r="O2324" s="8"/>
      <c r="Q2324" s="16"/>
      <c r="R2324" s="16" t="s">
        <v>7823</v>
      </c>
      <c r="S2324" s="8"/>
      <c r="V2324" s="8"/>
      <c r="X2324" s="8"/>
      <c r="Y2324" s="22"/>
      <c r="AC2324" s="8">
        <f t="shared" si="450"/>
        <v>3</v>
      </c>
      <c r="AD2324" s="8">
        <f t="shared" si="447"/>
        <v>0</v>
      </c>
      <c r="AE2324" s="8">
        <f t="shared" si="448"/>
        <v>0</v>
      </c>
      <c r="AF2324" s="8">
        <f t="shared" si="449"/>
        <v>0</v>
      </c>
      <c r="AG2324" s="3">
        <f t="shared" si="451"/>
        <v>3</v>
      </c>
    </row>
    <row r="2325" spans="1:33">
      <c r="A2325" s="3" t="s">
        <v>9601</v>
      </c>
      <c r="B2325" s="3" t="s">
        <v>9610</v>
      </c>
      <c r="C2325" s="2" t="s">
        <v>8515</v>
      </c>
      <c r="D2325" s="2" t="s">
        <v>6336</v>
      </c>
      <c r="E2325" s="2" t="s">
        <v>5155</v>
      </c>
      <c r="F2325" s="3" t="s">
        <v>319</v>
      </c>
      <c r="H2325" s="8"/>
      <c r="I2325" s="8"/>
      <c r="L2325" s="32" t="s">
        <v>7823</v>
      </c>
      <c r="M2325" s="8"/>
      <c r="N2325" s="8" t="s">
        <v>7823</v>
      </c>
      <c r="O2325" s="8"/>
      <c r="Q2325" s="16"/>
      <c r="S2325" s="8"/>
      <c r="V2325" s="8"/>
      <c r="X2325" s="8"/>
      <c r="Y2325" s="22"/>
      <c r="AC2325" s="8">
        <f t="shared" si="450"/>
        <v>2</v>
      </c>
      <c r="AD2325" s="8">
        <f t="shared" si="447"/>
        <v>0</v>
      </c>
      <c r="AE2325" s="8">
        <f t="shared" si="448"/>
        <v>0</v>
      </c>
      <c r="AF2325" s="8">
        <f t="shared" ref="AF2325:AF2355" si="452">COUNTIF(G2325:Z2325,"IN")</f>
        <v>0</v>
      </c>
      <c r="AG2325" s="3">
        <f t="shared" si="451"/>
        <v>2</v>
      </c>
    </row>
    <row r="2326" spans="1:33">
      <c r="A2326" s="3" t="s">
        <v>9601</v>
      </c>
      <c r="B2326" s="3" t="s">
        <v>9610</v>
      </c>
      <c r="C2326" s="2" t="s">
        <v>8515</v>
      </c>
      <c r="D2326" s="2" t="s">
        <v>5507</v>
      </c>
      <c r="E2326" s="2" t="s">
        <v>5499</v>
      </c>
      <c r="F2326" s="3" t="s">
        <v>564</v>
      </c>
      <c r="H2326" s="8"/>
      <c r="I2326" s="8" t="s">
        <v>7823</v>
      </c>
      <c r="J2326" s="72" t="s">
        <v>7823</v>
      </c>
      <c r="L2326" s="32" t="s">
        <v>7823</v>
      </c>
      <c r="M2326" s="8"/>
      <c r="N2326" s="8" t="s">
        <v>7823</v>
      </c>
      <c r="O2326" s="8" t="s">
        <v>7823</v>
      </c>
      <c r="P2326" s="8" t="s">
        <v>7823</v>
      </c>
      <c r="Q2326" s="16"/>
      <c r="R2326" s="16" t="s">
        <v>7823</v>
      </c>
      <c r="S2326" s="8" t="s">
        <v>7823</v>
      </c>
      <c r="T2326" s="16" t="s">
        <v>7823</v>
      </c>
      <c r="V2326" s="8" t="s">
        <v>7823</v>
      </c>
      <c r="X2326" s="8"/>
      <c r="Y2326" s="22"/>
      <c r="AC2326" s="8">
        <f t="shared" si="450"/>
        <v>10</v>
      </c>
      <c r="AD2326" s="8">
        <f t="shared" si="447"/>
        <v>0</v>
      </c>
      <c r="AE2326" s="8">
        <f t="shared" si="448"/>
        <v>0</v>
      </c>
      <c r="AF2326" s="8">
        <f t="shared" si="452"/>
        <v>0</v>
      </c>
      <c r="AG2326" s="3">
        <f t="shared" si="451"/>
        <v>10</v>
      </c>
    </row>
    <row r="2327" spans="1:33">
      <c r="A2327" s="3" t="s">
        <v>9601</v>
      </c>
      <c r="B2327" s="3" t="s">
        <v>9610</v>
      </c>
      <c r="C2327" s="2" t="s">
        <v>8371</v>
      </c>
      <c r="D2327" s="2" t="s">
        <v>5680</v>
      </c>
      <c r="E2327" s="2" t="s">
        <v>5156</v>
      </c>
      <c r="F2327" s="3" t="s">
        <v>316</v>
      </c>
      <c r="H2327" s="8"/>
      <c r="I2327" s="8"/>
      <c r="L2327" s="32" t="s">
        <v>7823</v>
      </c>
      <c r="M2327" s="8"/>
      <c r="O2327" s="8"/>
      <c r="Q2327" s="16"/>
      <c r="S2327" s="8"/>
      <c r="V2327" s="8"/>
      <c r="X2327" s="8"/>
      <c r="Y2327" s="22"/>
      <c r="AC2327" s="8">
        <f t="shared" si="450"/>
        <v>1</v>
      </c>
      <c r="AD2327" s="8">
        <f t="shared" si="447"/>
        <v>0</v>
      </c>
      <c r="AE2327" s="8">
        <f t="shared" si="448"/>
        <v>0</v>
      </c>
      <c r="AF2327" s="8">
        <f t="shared" si="452"/>
        <v>0</v>
      </c>
      <c r="AG2327" s="3">
        <f t="shared" si="451"/>
        <v>1</v>
      </c>
    </row>
    <row r="2328" spans="1:33">
      <c r="A2328" s="3" t="s">
        <v>9601</v>
      </c>
      <c r="B2328" s="3" t="s">
        <v>9610</v>
      </c>
      <c r="C2328" s="2" t="s">
        <v>8371</v>
      </c>
      <c r="D2328" s="2" t="s">
        <v>5386</v>
      </c>
      <c r="E2328" s="2" t="s">
        <v>5339</v>
      </c>
      <c r="F2328" s="3" t="s">
        <v>1405</v>
      </c>
      <c r="H2328" s="8"/>
      <c r="I2328" s="8"/>
      <c r="L2328" s="32" t="s">
        <v>7823</v>
      </c>
      <c r="M2328" s="8"/>
      <c r="O2328" s="8"/>
      <c r="Q2328" s="16"/>
      <c r="S2328" s="8"/>
      <c r="V2328" s="8"/>
      <c r="X2328" s="8"/>
      <c r="Y2328" s="22"/>
      <c r="AC2328" s="8">
        <f t="shared" si="450"/>
        <v>1</v>
      </c>
      <c r="AD2328" s="8">
        <f t="shared" si="447"/>
        <v>0</v>
      </c>
      <c r="AE2328" s="8">
        <f t="shared" si="448"/>
        <v>0</v>
      </c>
      <c r="AF2328" s="8">
        <f t="shared" si="452"/>
        <v>0</v>
      </c>
      <c r="AG2328" s="3">
        <f t="shared" si="451"/>
        <v>1</v>
      </c>
    </row>
    <row r="2329" spans="1:33">
      <c r="A2329" s="3" t="s">
        <v>9601</v>
      </c>
      <c r="B2329" s="3" t="s">
        <v>9610</v>
      </c>
      <c r="C2329" s="2" t="s">
        <v>7647</v>
      </c>
      <c r="D2329" s="2" t="s">
        <v>8489</v>
      </c>
      <c r="E2329" s="2" t="s">
        <v>5168</v>
      </c>
      <c r="F2329" s="3" t="s">
        <v>835</v>
      </c>
      <c r="H2329" s="8"/>
      <c r="I2329" s="8"/>
      <c r="L2329" s="32" t="s">
        <v>7823</v>
      </c>
      <c r="M2329" s="8"/>
      <c r="N2329" s="8" t="s">
        <v>7823</v>
      </c>
      <c r="O2329" s="8"/>
      <c r="Q2329" s="16"/>
      <c r="R2329" s="16" t="s">
        <v>7823</v>
      </c>
      <c r="S2329" s="8"/>
      <c r="V2329" s="8" t="s">
        <v>7823</v>
      </c>
      <c r="X2329" s="8"/>
      <c r="Y2329" s="22"/>
      <c r="AC2329" s="8">
        <f t="shared" si="450"/>
        <v>4</v>
      </c>
      <c r="AD2329" s="8">
        <f t="shared" si="447"/>
        <v>0</v>
      </c>
      <c r="AE2329" s="8">
        <f t="shared" si="448"/>
        <v>0</v>
      </c>
      <c r="AF2329" s="8">
        <f t="shared" si="452"/>
        <v>0</v>
      </c>
      <c r="AG2329" s="3">
        <f t="shared" si="451"/>
        <v>4</v>
      </c>
    </row>
    <row r="2330" spans="1:33">
      <c r="A2330" s="3" t="s">
        <v>9601</v>
      </c>
      <c r="B2330" s="3" t="s">
        <v>9610</v>
      </c>
      <c r="C2330" s="2" t="s">
        <v>7647</v>
      </c>
      <c r="D2330" s="2" t="s">
        <v>5827</v>
      </c>
      <c r="E2330" s="2" t="s">
        <v>5167</v>
      </c>
      <c r="F2330" s="3" t="s">
        <v>701</v>
      </c>
      <c r="H2330" s="8"/>
      <c r="I2330" s="8"/>
      <c r="J2330" s="72" t="s">
        <v>7823</v>
      </c>
      <c r="L2330" s="32" t="s">
        <v>7823</v>
      </c>
      <c r="M2330" s="8"/>
      <c r="N2330" s="8" t="s">
        <v>7823</v>
      </c>
      <c r="O2330" s="8" t="s">
        <v>7823</v>
      </c>
      <c r="P2330" s="8" t="s">
        <v>7823</v>
      </c>
      <c r="Q2330" s="16"/>
      <c r="R2330" s="16" t="s">
        <v>7823</v>
      </c>
      <c r="S2330" s="8" t="s">
        <v>7823</v>
      </c>
      <c r="V2330" s="8"/>
      <c r="X2330" s="8"/>
      <c r="Y2330" s="22"/>
      <c r="AC2330" s="8">
        <f t="shared" si="450"/>
        <v>7</v>
      </c>
      <c r="AD2330" s="8">
        <f t="shared" si="447"/>
        <v>0</v>
      </c>
      <c r="AE2330" s="8">
        <f t="shared" si="448"/>
        <v>0</v>
      </c>
      <c r="AF2330" s="8">
        <f t="shared" si="452"/>
        <v>0</v>
      </c>
      <c r="AG2330" s="3">
        <f t="shared" si="451"/>
        <v>7</v>
      </c>
    </row>
    <row r="2331" spans="1:33">
      <c r="A2331" s="3" t="s">
        <v>9601</v>
      </c>
      <c r="B2331" s="3" t="s">
        <v>9610</v>
      </c>
      <c r="C2331" s="2" t="s">
        <v>7647</v>
      </c>
      <c r="D2331" s="2" t="s">
        <v>5161</v>
      </c>
      <c r="E2331" s="2" t="s">
        <v>4995</v>
      </c>
      <c r="F2331" s="3" t="s">
        <v>1262</v>
      </c>
      <c r="H2331" s="8"/>
      <c r="I2331" s="8" t="s">
        <v>7823</v>
      </c>
      <c r="J2331" s="72" t="s">
        <v>7823</v>
      </c>
      <c r="L2331" s="32"/>
      <c r="M2331" s="8"/>
      <c r="O2331" s="8"/>
      <c r="Q2331" s="16"/>
      <c r="R2331" s="16" t="s">
        <v>7823</v>
      </c>
      <c r="S2331" s="8"/>
      <c r="V2331" s="8"/>
      <c r="X2331" s="8"/>
      <c r="Y2331" s="22"/>
      <c r="AC2331" s="8">
        <f t="shared" si="450"/>
        <v>3</v>
      </c>
      <c r="AD2331" s="8">
        <f t="shared" si="447"/>
        <v>0</v>
      </c>
      <c r="AE2331" s="8">
        <f t="shared" si="448"/>
        <v>0</v>
      </c>
      <c r="AF2331" s="8">
        <f t="shared" si="452"/>
        <v>0</v>
      </c>
      <c r="AG2331" s="3">
        <f t="shared" si="451"/>
        <v>3</v>
      </c>
    </row>
    <row r="2332" spans="1:33">
      <c r="A2332" s="3" t="s">
        <v>9601</v>
      </c>
      <c r="B2332" s="3" t="s">
        <v>9610</v>
      </c>
      <c r="C2332" s="2" t="s">
        <v>7647</v>
      </c>
      <c r="D2332" s="2" t="s">
        <v>5447</v>
      </c>
      <c r="E2332" s="2" t="s">
        <v>5342</v>
      </c>
      <c r="F2332" s="3" t="s">
        <v>576</v>
      </c>
      <c r="H2332" s="8"/>
      <c r="I2332" s="8"/>
      <c r="J2332" s="72" t="s">
        <v>7823</v>
      </c>
      <c r="L2332" s="32" t="s">
        <v>7823</v>
      </c>
      <c r="M2332" s="8"/>
      <c r="O2332" s="8" t="s">
        <v>7823</v>
      </c>
      <c r="P2332" s="8" t="s">
        <v>7823</v>
      </c>
      <c r="Q2332" s="16"/>
      <c r="R2332" s="16" t="s">
        <v>7823</v>
      </c>
      <c r="S2332" s="8" t="s">
        <v>7823</v>
      </c>
      <c r="V2332" s="8" t="s">
        <v>7823</v>
      </c>
      <c r="X2332" s="8"/>
      <c r="Y2332" s="22"/>
      <c r="AC2332" s="8">
        <f t="shared" si="450"/>
        <v>7</v>
      </c>
      <c r="AD2332" s="8">
        <f t="shared" si="447"/>
        <v>0</v>
      </c>
      <c r="AE2332" s="8">
        <f t="shared" si="448"/>
        <v>0</v>
      </c>
      <c r="AF2332" s="8">
        <f t="shared" si="452"/>
        <v>0</v>
      </c>
      <c r="AG2332" s="3">
        <f t="shared" si="451"/>
        <v>7</v>
      </c>
    </row>
    <row r="2333" spans="1:33">
      <c r="A2333" s="3" t="s">
        <v>9601</v>
      </c>
      <c r="B2333" s="3" t="s">
        <v>9610</v>
      </c>
      <c r="C2333" s="2" t="s">
        <v>9192</v>
      </c>
      <c r="D2333" s="2" t="s">
        <v>5343</v>
      </c>
      <c r="E2333" s="2" t="s">
        <v>5159</v>
      </c>
      <c r="F2333" s="3" t="s">
        <v>709</v>
      </c>
      <c r="H2333" s="8"/>
      <c r="I2333" s="8"/>
      <c r="J2333" s="72" t="s">
        <v>7823</v>
      </c>
      <c r="L2333" s="32" t="s">
        <v>7823</v>
      </c>
      <c r="M2333" s="8"/>
      <c r="O2333" s="8"/>
      <c r="P2333" s="8" t="s">
        <v>7823</v>
      </c>
      <c r="Q2333" s="16"/>
      <c r="S2333" s="8"/>
      <c r="V2333" s="8" t="s">
        <v>7823</v>
      </c>
      <c r="X2333" s="8"/>
      <c r="Y2333" s="22"/>
      <c r="AC2333" s="8">
        <f t="shared" si="450"/>
        <v>4</v>
      </c>
      <c r="AD2333" s="8">
        <f t="shared" si="447"/>
        <v>0</v>
      </c>
      <c r="AE2333" s="8">
        <f t="shared" si="448"/>
        <v>0</v>
      </c>
      <c r="AF2333" s="8">
        <f t="shared" si="452"/>
        <v>0</v>
      </c>
      <c r="AG2333" s="3">
        <f t="shared" si="451"/>
        <v>4</v>
      </c>
    </row>
    <row r="2334" spans="1:33">
      <c r="A2334" s="3" t="s">
        <v>9601</v>
      </c>
      <c r="B2334" s="3" t="s">
        <v>9610</v>
      </c>
      <c r="C2334" s="2" t="s">
        <v>8164</v>
      </c>
      <c r="D2334" s="2" t="s">
        <v>8610</v>
      </c>
      <c r="E2334" s="2" t="s">
        <v>5335</v>
      </c>
      <c r="F2334" s="3" t="s">
        <v>708</v>
      </c>
      <c r="H2334" s="8"/>
      <c r="I2334" s="8" t="s">
        <v>7823</v>
      </c>
      <c r="J2334" s="72" t="s">
        <v>7823</v>
      </c>
      <c r="L2334" s="32"/>
      <c r="M2334" s="8"/>
      <c r="O2334" s="8"/>
      <c r="Q2334" s="16"/>
      <c r="R2334" s="16" t="s">
        <v>7278</v>
      </c>
      <c r="S2334" s="8"/>
      <c r="V2334" s="8" t="s">
        <v>7823</v>
      </c>
      <c r="X2334" s="8"/>
      <c r="Y2334" s="22"/>
      <c r="AC2334" s="8">
        <f t="shared" si="450"/>
        <v>3</v>
      </c>
      <c r="AD2334" s="8">
        <f t="shared" si="447"/>
        <v>0</v>
      </c>
      <c r="AE2334" s="8">
        <f t="shared" si="448"/>
        <v>0</v>
      </c>
      <c r="AF2334" s="8">
        <f t="shared" si="452"/>
        <v>0</v>
      </c>
      <c r="AG2334" s="3">
        <f t="shared" si="451"/>
        <v>3</v>
      </c>
    </row>
    <row r="2335" spans="1:33">
      <c r="A2335" s="3" t="s">
        <v>9601</v>
      </c>
      <c r="B2335" s="3" t="s">
        <v>9610</v>
      </c>
      <c r="C2335" s="2" t="s">
        <v>8164</v>
      </c>
      <c r="D2335" s="2" t="s">
        <v>9657</v>
      </c>
      <c r="E2335" s="2" t="s">
        <v>9658</v>
      </c>
      <c r="F2335" s="3" t="s">
        <v>9659</v>
      </c>
      <c r="H2335" s="8"/>
      <c r="I2335" s="8"/>
      <c r="J2335" s="72" t="s">
        <v>7823</v>
      </c>
      <c r="L2335" s="32"/>
      <c r="M2335" s="8"/>
      <c r="O2335" s="8"/>
      <c r="Q2335" s="16"/>
      <c r="R2335" s="16" t="s">
        <v>7823</v>
      </c>
      <c r="S2335" s="8"/>
      <c r="V2335" s="8"/>
      <c r="X2335" s="8"/>
      <c r="Y2335" s="22"/>
      <c r="AC2335" s="8">
        <f t="shared" si="450"/>
        <v>2</v>
      </c>
      <c r="AD2335" s="8">
        <f t="shared" si="447"/>
        <v>0</v>
      </c>
      <c r="AE2335" s="8">
        <f t="shared" si="448"/>
        <v>0</v>
      </c>
      <c r="AF2335" s="8">
        <f t="shared" si="452"/>
        <v>0</v>
      </c>
      <c r="AG2335" s="3">
        <f t="shared" si="451"/>
        <v>2</v>
      </c>
    </row>
    <row r="2336" spans="1:33">
      <c r="A2336" s="3" t="s">
        <v>9601</v>
      </c>
      <c r="B2336" s="3" t="s">
        <v>9610</v>
      </c>
      <c r="C2336" s="2" t="s">
        <v>8164</v>
      </c>
      <c r="D2336" s="2" t="s">
        <v>5163</v>
      </c>
      <c r="E2336" s="2" t="s">
        <v>4998</v>
      </c>
      <c r="F2336" s="3" t="s">
        <v>456</v>
      </c>
      <c r="H2336" s="8"/>
      <c r="I2336" s="8" t="s">
        <v>7823</v>
      </c>
      <c r="L2336" s="32"/>
      <c r="M2336" s="8"/>
      <c r="O2336" s="8"/>
      <c r="Q2336" s="16"/>
      <c r="R2336" s="16" t="s">
        <v>7823</v>
      </c>
      <c r="S2336" s="8"/>
      <c r="V2336" s="8"/>
      <c r="X2336" s="8"/>
      <c r="Y2336" s="22"/>
      <c r="AC2336" s="8">
        <f t="shared" si="450"/>
        <v>2</v>
      </c>
      <c r="AD2336" s="8">
        <f t="shared" si="447"/>
        <v>0</v>
      </c>
      <c r="AE2336" s="8">
        <f t="shared" si="448"/>
        <v>0</v>
      </c>
      <c r="AF2336" s="8">
        <f t="shared" si="452"/>
        <v>0</v>
      </c>
      <c r="AG2336" s="3">
        <f t="shared" si="451"/>
        <v>2</v>
      </c>
    </row>
    <row r="2337" spans="1:33">
      <c r="A2337" s="3" t="s">
        <v>9601</v>
      </c>
      <c r="B2337" s="3" t="s">
        <v>9610</v>
      </c>
      <c r="C2337" s="2" t="s">
        <v>8164</v>
      </c>
      <c r="D2337" s="2" t="s">
        <v>5521</v>
      </c>
      <c r="E2337" s="2" t="s">
        <v>5000</v>
      </c>
      <c r="F2337" s="3" t="s">
        <v>574</v>
      </c>
      <c r="H2337" s="8"/>
      <c r="I2337" s="8" t="s">
        <v>7823</v>
      </c>
      <c r="J2337" s="72" t="s">
        <v>7823</v>
      </c>
      <c r="L2337" s="32"/>
      <c r="M2337" s="8"/>
      <c r="O2337" s="8"/>
      <c r="Q2337" s="16"/>
      <c r="R2337" s="16" t="s">
        <v>7823</v>
      </c>
      <c r="S2337" s="8"/>
      <c r="V2337" s="8"/>
      <c r="X2337" s="8"/>
      <c r="Y2337" s="22"/>
      <c r="AC2337" s="8">
        <f t="shared" si="450"/>
        <v>3</v>
      </c>
      <c r="AD2337" s="8">
        <f t="shared" si="447"/>
        <v>0</v>
      </c>
      <c r="AE2337" s="8">
        <f t="shared" si="448"/>
        <v>0</v>
      </c>
      <c r="AF2337" s="8">
        <f t="shared" si="452"/>
        <v>0</v>
      </c>
      <c r="AG2337" s="3">
        <f t="shared" si="451"/>
        <v>3</v>
      </c>
    </row>
    <row r="2338" spans="1:33">
      <c r="A2338" s="3" t="s">
        <v>9601</v>
      </c>
      <c r="B2338" s="3" t="s">
        <v>9610</v>
      </c>
      <c r="C2338" s="2" t="s">
        <v>8164</v>
      </c>
      <c r="D2338" s="2" t="s">
        <v>4844</v>
      </c>
      <c r="E2338" s="2" t="s">
        <v>5171</v>
      </c>
      <c r="F2338" s="3" t="s">
        <v>1141</v>
      </c>
      <c r="G2338" s="8" t="s">
        <v>7823</v>
      </c>
      <c r="H2338" s="8"/>
      <c r="I2338" s="8"/>
      <c r="J2338" s="72" t="s">
        <v>7823</v>
      </c>
      <c r="L2338" s="32"/>
      <c r="M2338" s="8"/>
      <c r="O2338" s="8"/>
      <c r="Q2338" s="16" t="s">
        <v>7823</v>
      </c>
      <c r="S2338" s="8"/>
      <c r="V2338" s="8"/>
      <c r="X2338" s="8"/>
      <c r="Y2338" s="22"/>
      <c r="AC2338" s="8">
        <f t="shared" si="450"/>
        <v>3</v>
      </c>
      <c r="AD2338" s="8">
        <f t="shared" si="447"/>
        <v>0</v>
      </c>
      <c r="AE2338" s="8">
        <f t="shared" si="448"/>
        <v>0</v>
      </c>
      <c r="AF2338" s="8">
        <f t="shared" si="452"/>
        <v>0</v>
      </c>
      <c r="AG2338" s="3">
        <f t="shared" si="451"/>
        <v>3</v>
      </c>
    </row>
    <row r="2339" spans="1:33">
      <c r="A2339" s="3" t="s">
        <v>9601</v>
      </c>
      <c r="B2339" s="3" t="s">
        <v>9610</v>
      </c>
      <c r="C2339" s="2" t="s">
        <v>8164</v>
      </c>
      <c r="D2339" s="2" t="s">
        <v>7740</v>
      </c>
      <c r="E2339" s="2" t="s">
        <v>5511</v>
      </c>
      <c r="F2339" s="3" t="s">
        <v>712</v>
      </c>
      <c r="G2339" s="8" t="s">
        <v>7823</v>
      </c>
      <c r="H2339" s="8"/>
      <c r="I2339" s="8"/>
      <c r="J2339" s="72" t="s">
        <v>7823</v>
      </c>
      <c r="L2339" s="32"/>
      <c r="M2339" s="8"/>
      <c r="O2339" s="8"/>
      <c r="Q2339" s="16"/>
      <c r="S2339" s="8"/>
      <c r="V2339" s="8"/>
      <c r="X2339" s="8"/>
      <c r="Y2339" s="22"/>
      <c r="AC2339" s="8">
        <f t="shared" si="450"/>
        <v>2</v>
      </c>
      <c r="AD2339" s="8">
        <f t="shared" si="447"/>
        <v>0</v>
      </c>
      <c r="AE2339" s="8">
        <f t="shared" si="448"/>
        <v>0</v>
      </c>
      <c r="AF2339" s="8">
        <f t="shared" si="452"/>
        <v>0</v>
      </c>
      <c r="AG2339" s="3">
        <f t="shared" si="451"/>
        <v>2</v>
      </c>
    </row>
    <row r="2340" spans="1:33">
      <c r="A2340" s="3" t="s">
        <v>9601</v>
      </c>
      <c r="B2340" s="3" t="s">
        <v>9610</v>
      </c>
      <c r="C2340" s="2" t="s">
        <v>8164</v>
      </c>
      <c r="D2340" s="2" t="s">
        <v>5345</v>
      </c>
      <c r="E2340" s="2" t="s">
        <v>5346</v>
      </c>
      <c r="F2340" s="3" t="s">
        <v>983</v>
      </c>
      <c r="H2340" s="8"/>
      <c r="I2340" s="8"/>
      <c r="J2340" s="72" t="s">
        <v>7823</v>
      </c>
      <c r="L2340" s="32"/>
      <c r="M2340" s="8"/>
      <c r="O2340" s="8" t="s">
        <v>7823</v>
      </c>
      <c r="P2340" s="8" t="s">
        <v>7823</v>
      </c>
      <c r="Q2340" s="16"/>
      <c r="S2340" s="8" t="s">
        <v>7823</v>
      </c>
      <c r="V2340" s="8"/>
      <c r="X2340" s="8"/>
      <c r="Y2340" s="22"/>
      <c r="AC2340" s="8">
        <f t="shared" si="450"/>
        <v>4</v>
      </c>
      <c r="AD2340" s="8">
        <f t="shared" si="447"/>
        <v>0</v>
      </c>
      <c r="AE2340" s="8">
        <f t="shared" si="448"/>
        <v>0</v>
      </c>
      <c r="AF2340" s="8">
        <f t="shared" si="452"/>
        <v>0</v>
      </c>
      <c r="AG2340" s="3">
        <f t="shared" si="451"/>
        <v>4</v>
      </c>
    </row>
    <row r="2341" spans="1:33">
      <c r="A2341" s="3" t="s">
        <v>9601</v>
      </c>
      <c r="B2341" s="3" t="s">
        <v>9610</v>
      </c>
      <c r="C2341" s="2" t="s">
        <v>8164</v>
      </c>
      <c r="D2341" s="2" t="s">
        <v>5347</v>
      </c>
      <c r="E2341" s="2" t="s">
        <v>4544</v>
      </c>
      <c r="F2341" s="3" t="s">
        <v>984</v>
      </c>
      <c r="H2341" s="8"/>
      <c r="I2341" s="8"/>
      <c r="J2341" s="72" t="s">
        <v>7823</v>
      </c>
      <c r="L2341" s="32" t="s">
        <v>7823</v>
      </c>
      <c r="M2341" s="8"/>
      <c r="N2341" s="8" t="s">
        <v>7823</v>
      </c>
      <c r="O2341" s="8" t="s">
        <v>7823</v>
      </c>
      <c r="P2341" s="8" t="s">
        <v>7823</v>
      </c>
      <c r="Q2341" s="16"/>
      <c r="R2341" s="16" t="s">
        <v>7823</v>
      </c>
      <c r="S2341" s="8" t="s">
        <v>7823</v>
      </c>
      <c r="V2341" s="8" t="s">
        <v>7823</v>
      </c>
      <c r="X2341" s="8"/>
      <c r="Y2341" s="22"/>
      <c r="AC2341" s="8">
        <f t="shared" si="450"/>
        <v>8</v>
      </c>
      <c r="AD2341" s="8">
        <f t="shared" si="447"/>
        <v>0</v>
      </c>
      <c r="AE2341" s="8">
        <f t="shared" si="448"/>
        <v>0</v>
      </c>
      <c r="AF2341" s="8">
        <f t="shared" si="452"/>
        <v>0</v>
      </c>
      <c r="AG2341" s="3">
        <f t="shared" si="451"/>
        <v>8</v>
      </c>
    </row>
    <row r="2342" spans="1:33">
      <c r="A2342" s="3" t="s">
        <v>9601</v>
      </c>
      <c r="B2342" s="3" t="s">
        <v>9610</v>
      </c>
      <c r="C2342" s="2" t="s">
        <v>8164</v>
      </c>
      <c r="D2342" s="2" t="s">
        <v>4235</v>
      </c>
      <c r="E2342" s="2" t="s">
        <v>4063</v>
      </c>
      <c r="F2342" s="3" t="s">
        <v>848</v>
      </c>
      <c r="H2342" s="8"/>
      <c r="I2342" s="8" t="s">
        <v>7823</v>
      </c>
      <c r="J2342" s="72" t="s">
        <v>7823</v>
      </c>
      <c r="L2342" s="32"/>
      <c r="M2342" s="8"/>
      <c r="O2342" s="8"/>
      <c r="Q2342" s="16"/>
      <c r="R2342" s="16" t="s">
        <v>7823</v>
      </c>
      <c r="S2342" s="8"/>
      <c r="V2342" s="8"/>
      <c r="X2342" s="8"/>
      <c r="Y2342" s="22"/>
      <c r="AC2342" s="8">
        <f t="shared" si="450"/>
        <v>3</v>
      </c>
      <c r="AD2342" s="8">
        <f t="shared" si="447"/>
        <v>0</v>
      </c>
      <c r="AE2342" s="8">
        <f t="shared" si="448"/>
        <v>0</v>
      </c>
      <c r="AF2342" s="8">
        <f t="shared" si="452"/>
        <v>0</v>
      </c>
      <c r="AG2342" s="3">
        <f t="shared" si="451"/>
        <v>3</v>
      </c>
    </row>
    <row r="2343" spans="1:33">
      <c r="A2343" s="3" t="s">
        <v>9601</v>
      </c>
      <c r="B2343" s="3" t="s">
        <v>9610</v>
      </c>
      <c r="C2343" s="2" t="s">
        <v>8164</v>
      </c>
      <c r="D2343" s="2" t="s">
        <v>4070</v>
      </c>
      <c r="E2343" s="2" t="s">
        <v>3913</v>
      </c>
      <c r="F2343" s="3" t="s">
        <v>849</v>
      </c>
      <c r="H2343" s="8"/>
      <c r="I2343" s="8"/>
      <c r="J2343" s="73" t="s">
        <v>8991</v>
      </c>
      <c r="L2343" s="32"/>
      <c r="M2343" s="8"/>
      <c r="O2343" s="8"/>
      <c r="Q2343" s="16"/>
      <c r="S2343" s="8"/>
      <c r="V2343" s="8"/>
      <c r="X2343" s="8"/>
      <c r="Y2343" s="22"/>
      <c r="AC2343" s="8">
        <f t="shared" si="450"/>
        <v>1</v>
      </c>
      <c r="AD2343" s="8">
        <f t="shared" si="447"/>
        <v>0</v>
      </c>
      <c r="AE2343" s="8">
        <f t="shared" si="448"/>
        <v>0</v>
      </c>
      <c r="AF2343" s="8">
        <f t="shared" si="452"/>
        <v>0</v>
      </c>
      <c r="AG2343" s="3">
        <f t="shared" si="451"/>
        <v>1</v>
      </c>
    </row>
    <row r="2344" spans="1:33">
      <c r="A2344" s="3" t="s">
        <v>9601</v>
      </c>
      <c r="B2344" s="3" t="s">
        <v>9610</v>
      </c>
      <c r="C2344" s="2" t="s">
        <v>8164</v>
      </c>
      <c r="D2344" s="2" t="s">
        <v>3921</v>
      </c>
      <c r="E2344" s="2" t="s">
        <v>4372</v>
      </c>
      <c r="F2344" s="3" t="s">
        <v>992</v>
      </c>
      <c r="H2344" s="8"/>
      <c r="I2344" s="8" t="s">
        <v>7823</v>
      </c>
      <c r="J2344" s="72" t="s">
        <v>7823</v>
      </c>
      <c r="L2344" s="32" t="s">
        <v>7823</v>
      </c>
      <c r="M2344" s="8"/>
      <c r="N2344" s="8" t="s">
        <v>7823</v>
      </c>
      <c r="O2344" s="8"/>
      <c r="Q2344" s="16"/>
      <c r="R2344" s="16" t="s">
        <v>7823</v>
      </c>
      <c r="S2344" s="8"/>
      <c r="V2344" s="8"/>
      <c r="X2344" s="8"/>
      <c r="Y2344" s="22"/>
      <c r="AC2344" s="8">
        <f t="shared" si="450"/>
        <v>5</v>
      </c>
      <c r="AD2344" s="8">
        <f t="shared" si="447"/>
        <v>0</v>
      </c>
      <c r="AE2344" s="8">
        <f t="shared" si="448"/>
        <v>0</v>
      </c>
      <c r="AF2344" s="8">
        <f t="shared" si="452"/>
        <v>0</v>
      </c>
      <c r="AG2344" s="3">
        <f t="shared" si="451"/>
        <v>5</v>
      </c>
    </row>
    <row r="2345" spans="1:33">
      <c r="A2345" s="3" t="s">
        <v>9601</v>
      </c>
      <c r="B2345" s="3" t="s">
        <v>9610</v>
      </c>
      <c r="C2345" s="2" t="s">
        <v>8164</v>
      </c>
      <c r="D2345" s="2" t="s">
        <v>6778</v>
      </c>
      <c r="E2345" s="2" t="s">
        <v>4053</v>
      </c>
      <c r="F2345" s="3" t="s">
        <v>994</v>
      </c>
      <c r="H2345" s="8"/>
      <c r="I2345" s="8" t="s">
        <v>7823</v>
      </c>
      <c r="J2345" s="72" t="s">
        <v>7823</v>
      </c>
      <c r="L2345" s="32" t="s">
        <v>7823</v>
      </c>
      <c r="M2345" s="8"/>
      <c r="O2345" s="8"/>
      <c r="Q2345" s="16"/>
      <c r="R2345" s="16" t="s">
        <v>7823</v>
      </c>
      <c r="S2345" s="8"/>
      <c r="V2345" s="8"/>
      <c r="X2345" s="8"/>
      <c r="Y2345" s="22"/>
      <c r="AC2345" s="8">
        <f t="shared" si="450"/>
        <v>4</v>
      </c>
      <c r="AD2345" s="8">
        <f t="shared" si="447"/>
        <v>0</v>
      </c>
      <c r="AE2345" s="8">
        <f t="shared" si="448"/>
        <v>0</v>
      </c>
      <c r="AF2345" s="8">
        <f t="shared" si="452"/>
        <v>0</v>
      </c>
      <c r="AG2345" s="3">
        <f t="shared" si="451"/>
        <v>4</v>
      </c>
    </row>
    <row r="2346" spans="1:33">
      <c r="A2346" s="3" t="s">
        <v>9601</v>
      </c>
      <c r="B2346" s="3" t="s">
        <v>9610</v>
      </c>
      <c r="C2346" s="2" t="s">
        <v>8164</v>
      </c>
      <c r="D2346" s="2" t="s">
        <v>4221</v>
      </c>
      <c r="E2346" s="2" t="s">
        <v>4236</v>
      </c>
      <c r="F2346" s="3" t="s">
        <v>455</v>
      </c>
      <c r="H2346" s="8"/>
      <c r="I2346" s="8"/>
      <c r="J2346" s="73" t="s">
        <v>8991</v>
      </c>
      <c r="L2346" s="32"/>
      <c r="M2346" s="8"/>
      <c r="O2346" s="8"/>
      <c r="Q2346" s="16"/>
      <c r="S2346" s="8"/>
      <c r="V2346" s="8"/>
      <c r="X2346" s="8"/>
      <c r="Y2346" s="22"/>
      <c r="AC2346" s="8">
        <f t="shared" si="450"/>
        <v>1</v>
      </c>
      <c r="AD2346" s="8">
        <f t="shared" si="447"/>
        <v>0</v>
      </c>
      <c r="AE2346" s="8">
        <f t="shared" si="448"/>
        <v>0</v>
      </c>
      <c r="AF2346" s="8">
        <f t="shared" si="452"/>
        <v>0</v>
      </c>
      <c r="AG2346" s="3">
        <f t="shared" si="451"/>
        <v>1</v>
      </c>
    </row>
    <row r="2347" spans="1:33">
      <c r="A2347" s="3" t="s">
        <v>9601</v>
      </c>
      <c r="B2347" s="3" t="s">
        <v>9610</v>
      </c>
      <c r="C2347" s="2" t="s">
        <v>8164</v>
      </c>
      <c r="D2347" s="2" t="s">
        <v>4073</v>
      </c>
      <c r="E2347" s="2" t="s">
        <v>4393</v>
      </c>
      <c r="F2347" s="3" t="s">
        <v>1135</v>
      </c>
      <c r="G2347" s="8" t="s">
        <v>7823</v>
      </c>
      <c r="H2347" s="8"/>
      <c r="I2347" s="8" t="s">
        <v>7823</v>
      </c>
      <c r="J2347" s="72" t="s">
        <v>7823</v>
      </c>
      <c r="L2347" s="32" t="s">
        <v>7823</v>
      </c>
      <c r="M2347" s="8"/>
      <c r="O2347" s="8"/>
      <c r="P2347" s="8" t="s">
        <v>7823</v>
      </c>
      <c r="Q2347" s="16" t="s">
        <v>7823</v>
      </c>
      <c r="R2347" s="16" t="s">
        <v>7823</v>
      </c>
      <c r="S2347" s="8"/>
      <c r="U2347" s="8" t="s">
        <v>7823</v>
      </c>
      <c r="V2347" s="8" t="s">
        <v>7823</v>
      </c>
      <c r="X2347" s="8"/>
      <c r="Y2347" s="22"/>
      <c r="AC2347" s="8">
        <f t="shared" si="450"/>
        <v>9</v>
      </c>
      <c r="AD2347" s="8">
        <f t="shared" si="447"/>
        <v>0</v>
      </c>
      <c r="AE2347" s="8">
        <f t="shared" si="448"/>
        <v>0</v>
      </c>
      <c r="AF2347" s="8">
        <f t="shared" si="452"/>
        <v>0</v>
      </c>
      <c r="AG2347" s="3">
        <f t="shared" si="451"/>
        <v>9</v>
      </c>
    </row>
    <row r="2348" spans="1:33">
      <c r="A2348" s="3" t="s">
        <v>9601</v>
      </c>
      <c r="B2348" s="3" t="s">
        <v>9610</v>
      </c>
      <c r="C2348" s="2" t="s">
        <v>8164</v>
      </c>
      <c r="D2348" s="2" t="s">
        <v>4410</v>
      </c>
      <c r="E2348" s="2" t="s">
        <v>4727</v>
      </c>
      <c r="F2348" s="3" t="s">
        <v>1575</v>
      </c>
      <c r="H2348" s="8"/>
      <c r="I2348" s="8"/>
      <c r="J2348" s="72" t="s">
        <v>7823</v>
      </c>
      <c r="L2348" s="32"/>
      <c r="M2348" s="8"/>
      <c r="O2348" s="8"/>
      <c r="Q2348" s="16"/>
      <c r="S2348" s="48" t="s">
        <v>7823</v>
      </c>
      <c r="V2348" s="8"/>
      <c r="X2348" s="8"/>
      <c r="Y2348" s="22"/>
      <c r="AC2348" s="8">
        <f t="shared" si="450"/>
        <v>2</v>
      </c>
      <c r="AD2348" s="8">
        <f t="shared" si="447"/>
        <v>0</v>
      </c>
      <c r="AE2348" s="8">
        <f t="shared" si="448"/>
        <v>0</v>
      </c>
      <c r="AF2348" s="8">
        <f t="shared" si="452"/>
        <v>0</v>
      </c>
      <c r="AG2348" s="3">
        <f t="shared" si="451"/>
        <v>2</v>
      </c>
    </row>
    <row r="2349" spans="1:33">
      <c r="A2349" s="3" t="s">
        <v>9601</v>
      </c>
      <c r="B2349" s="3" t="s">
        <v>9610</v>
      </c>
      <c r="C2349" s="2" t="s">
        <v>8164</v>
      </c>
      <c r="D2349" s="2" t="s">
        <v>4728</v>
      </c>
      <c r="E2349" s="2" t="s">
        <v>4247</v>
      </c>
      <c r="F2349" s="3" t="s">
        <v>729</v>
      </c>
      <c r="H2349" s="8"/>
      <c r="I2349" s="8" t="s">
        <v>7823</v>
      </c>
      <c r="J2349" s="72" t="s">
        <v>7823</v>
      </c>
      <c r="L2349" s="32"/>
      <c r="M2349" s="8"/>
      <c r="N2349" s="8" t="s">
        <v>7823</v>
      </c>
      <c r="O2349" s="8"/>
      <c r="Q2349" s="16"/>
      <c r="R2349" s="16" t="s">
        <v>7823</v>
      </c>
      <c r="S2349" s="8"/>
      <c r="V2349" s="8"/>
      <c r="X2349" s="8"/>
      <c r="Y2349" s="22"/>
      <c r="AC2349" s="8">
        <f t="shared" si="450"/>
        <v>4</v>
      </c>
      <c r="AD2349" s="8">
        <f t="shared" si="447"/>
        <v>0</v>
      </c>
      <c r="AE2349" s="8">
        <f t="shared" si="448"/>
        <v>0</v>
      </c>
      <c r="AF2349" s="8">
        <f t="shared" si="452"/>
        <v>0</v>
      </c>
      <c r="AG2349" s="3">
        <f t="shared" si="451"/>
        <v>4</v>
      </c>
    </row>
    <row r="2350" spans="1:33">
      <c r="A2350" s="3" t="s">
        <v>9601</v>
      </c>
      <c r="B2350" s="3" t="s">
        <v>9610</v>
      </c>
      <c r="C2350" s="2" t="s">
        <v>8164</v>
      </c>
      <c r="D2350" s="2" t="s">
        <v>5729</v>
      </c>
      <c r="E2350" s="2" t="s">
        <v>4241</v>
      </c>
      <c r="F2350" s="3" t="s">
        <v>1292</v>
      </c>
      <c r="H2350" s="8"/>
      <c r="I2350" s="8" t="s">
        <v>7823</v>
      </c>
      <c r="L2350" s="32" t="s">
        <v>7823</v>
      </c>
      <c r="M2350" s="8"/>
      <c r="N2350" s="8" t="s">
        <v>7823</v>
      </c>
      <c r="O2350" s="8"/>
      <c r="Q2350" s="16"/>
      <c r="R2350" s="16" t="s">
        <v>7823</v>
      </c>
      <c r="S2350" s="8"/>
      <c r="V2350" s="8" t="s">
        <v>7823</v>
      </c>
      <c r="X2350" s="8"/>
      <c r="Y2350" s="22"/>
      <c r="AC2350" s="8">
        <f t="shared" si="450"/>
        <v>5</v>
      </c>
      <c r="AD2350" s="8">
        <f t="shared" si="447"/>
        <v>0</v>
      </c>
      <c r="AE2350" s="8">
        <f t="shared" si="448"/>
        <v>0</v>
      </c>
      <c r="AF2350" s="8">
        <f t="shared" si="452"/>
        <v>0</v>
      </c>
      <c r="AG2350" s="3">
        <f t="shared" si="451"/>
        <v>5</v>
      </c>
    </row>
    <row r="2351" spans="1:33">
      <c r="A2351" s="3" t="s">
        <v>9601</v>
      </c>
      <c r="B2351" s="3" t="s">
        <v>9610</v>
      </c>
      <c r="C2351" s="2" t="s">
        <v>8164</v>
      </c>
      <c r="D2351" s="2" t="s">
        <v>4244</v>
      </c>
      <c r="E2351" s="2" t="s">
        <v>4245</v>
      </c>
      <c r="F2351" s="3" t="s">
        <v>1138</v>
      </c>
      <c r="H2351" s="8"/>
      <c r="I2351" s="8"/>
      <c r="L2351" s="32"/>
      <c r="M2351" s="8"/>
      <c r="N2351" s="8" t="s">
        <v>7823</v>
      </c>
      <c r="O2351" s="8"/>
      <c r="Q2351" s="16"/>
      <c r="R2351" s="16" t="s">
        <v>7823</v>
      </c>
      <c r="S2351" s="8"/>
      <c r="V2351" s="8"/>
      <c r="X2351" s="8"/>
      <c r="Y2351" s="22"/>
      <c r="AC2351" s="8">
        <f t="shared" si="450"/>
        <v>2</v>
      </c>
      <c r="AD2351" s="8">
        <f t="shared" si="447"/>
        <v>0</v>
      </c>
      <c r="AE2351" s="8">
        <f t="shared" si="448"/>
        <v>0</v>
      </c>
      <c r="AF2351" s="8">
        <f t="shared" si="452"/>
        <v>0</v>
      </c>
      <c r="AG2351" s="3">
        <f t="shared" si="451"/>
        <v>2</v>
      </c>
    </row>
    <row r="2352" spans="1:33">
      <c r="A2352" s="3" t="s">
        <v>9601</v>
      </c>
      <c r="B2352" s="3" t="s">
        <v>9610</v>
      </c>
      <c r="C2352" s="2" t="s">
        <v>8164</v>
      </c>
      <c r="D2352" s="2" t="s">
        <v>3594</v>
      </c>
      <c r="E2352" s="2" t="s">
        <v>4089</v>
      </c>
      <c r="F2352" s="3" t="s">
        <v>603</v>
      </c>
      <c r="H2352" s="8"/>
      <c r="I2352" s="8"/>
      <c r="J2352" s="73" t="s">
        <v>8991</v>
      </c>
      <c r="L2352" s="32"/>
      <c r="M2352" s="8"/>
      <c r="O2352" s="8"/>
      <c r="Q2352" s="16"/>
      <c r="S2352" s="8"/>
      <c r="V2352" s="8"/>
      <c r="X2352" s="8"/>
      <c r="Y2352" s="22"/>
      <c r="AC2352" s="8">
        <f t="shared" si="450"/>
        <v>1</v>
      </c>
      <c r="AD2352" s="8">
        <f t="shared" si="447"/>
        <v>0</v>
      </c>
      <c r="AE2352" s="8">
        <f t="shared" si="448"/>
        <v>0</v>
      </c>
      <c r="AF2352" s="8">
        <f t="shared" si="452"/>
        <v>0</v>
      </c>
      <c r="AG2352" s="3">
        <f t="shared" si="451"/>
        <v>1</v>
      </c>
    </row>
    <row r="2353" spans="1:33">
      <c r="A2353" s="3" t="s">
        <v>9601</v>
      </c>
      <c r="B2353" s="3" t="s">
        <v>9610</v>
      </c>
      <c r="C2353" s="2" t="s">
        <v>8164</v>
      </c>
      <c r="D2353" s="2" t="s">
        <v>4254</v>
      </c>
      <c r="E2353" s="2" t="s">
        <v>4074</v>
      </c>
      <c r="F2353" s="3" t="s">
        <v>2044</v>
      </c>
      <c r="H2353" s="8"/>
      <c r="I2353" s="8"/>
      <c r="J2353" s="73" t="s">
        <v>8991</v>
      </c>
      <c r="L2353" s="32"/>
      <c r="M2353" s="8"/>
      <c r="O2353" s="8"/>
      <c r="Q2353" s="16"/>
      <c r="S2353" s="8"/>
      <c r="V2353" s="8"/>
      <c r="X2353" s="8"/>
      <c r="Y2353" s="22"/>
      <c r="AC2353" s="8">
        <f t="shared" si="450"/>
        <v>1</v>
      </c>
      <c r="AD2353" s="8">
        <f t="shared" si="447"/>
        <v>0</v>
      </c>
      <c r="AE2353" s="8">
        <f t="shared" si="448"/>
        <v>0</v>
      </c>
      <c r="AF2353" s="8">
        <f t="shared" si="452"/>
        <v>0</v>
      </c>
      <c r="AG2353" s="3">
        <f t="shared" si="451"/>
        <v>1</v>
      </c>
    </row>
    <row r="2354" spans="1:33">
      <c r="A2354" s="3" t="s">
        <v>9601</v>
      </c>
      <c r="B2354" s="3" t="s">
        <v>9610</v>
      </c>
      <c r="C2354" s="2" t="s">
        <v>8164</v>
      </c>
      <c r="D2354" s="2" t="s">
        <v>7915</v>
      </c>
      <c r="E2354" s="2" t="s">
        <v>4573</v>
      </c>
      <c r="F2354" s="3" t="s">
        <v>2200</v>
      </c>
      <c r="H2354" s="8"/>
      <c r="I2354" s="8" t="s">
        <v>7823</v>
      </c>
      <c r="L2354" s="32" t="s">
        <v>7823</v>
      </c>
      <c r="M2354" s="8"/>
      <c r="N2354" s="8" t="s">
        <v>7823</v>
      </c>
      <c r="O2354" s="8"/>
      <c r="Q2354" s="16"/>
      <c r="R2354" s="16" t="s">
        <v>7823</v>
      </c>
      <c r="S2354" s="8"/>
      <c r="V2354" s="8"/>
      <c r="X2354" s="8"/>
      <c r="Y2354" s="22"/>
      <c r="AC2354" s="8">
        <f t="shared" si="450"/>
        <v>4</v>
      </c>
      <c r="AD2354" s="8">
        <f t="shared" si="447"/>
        <v>0</v>
      </c>
      <c r="AE2354" s="8">
        <f t="shared" si="448"/>
        <v>0</v>
      </c>
      <c r="AF2354" s="8">
        <f t="shared" si="452"/>
        <v>0</v>
      </c>
      <c r="AG2354" s="3">
        <f t="shared" si="451"/>
        <v>4</v>
      </c>
    </row>
    <row r="2355" spans="1:33">
      <c r="A2355" s="3" t="s">
        <v>9601</v>
      </c>
      <c r="B2355" s="3" t="s">
        <v>9610</v>
      </c>
      <c r="C2355" s="2" t="s">
        <v>8164</v>
      </c>
      <c r="D2355" s="2" t="s">
        <v>8352</v>
      </c>
      <c r="E2355" s="2" t="s">
        <v>4083</v>
      </c>
      <c r="F2355" s="3" t="s">
        <v>740</v>
      </c>
      <c r="H2355" s="8"/>
      <c r="I2355" s="8"/>
      <c r="J2355" s="73" t="s">
        <v>8991</v>
      </c>
      <c r="L2355" s="32"/>
      <c r="M2355" s="8"/>
      <c r="O2355" s="8"/>
      <c r="Q2355" s="16"/>
      <c r="S2355" s="8"/>
      <c r="V2355" s="8"/>
      <c r="X2355" s="8"/>
      <c r="Y2355" s="22"/>
      <c r="AC2355" s="8">
        <f t="shared" ref="AC2355:AC2386" si="453">COUNTIF(G2355:Y2355,"X")+COUNTIF(G2355:Y2355, "X(e)")</f>
        <v>1</v>
      </c>
      <c r="AD2355" s="8">
        <f t="shared" si="447"/>
        <v>0</v>
      </c>
      <c r="AE2355" s="8">
        <f t="shared" si="448"/>
        <v>0</v>
      </c>
      <c r="AF2355" s="8">
        <f t="shared" si="452"/>
        <v>0</v>
      </c>
      <c r="AG2355" s="3">
        <f t="shared" ref="AG2355:AG2386" si="454">SUM(AC2355:AF2355)</f>
        <v>1</v>
      </c>
    </row>
    <row r="2356" spans="1:33">
      <c r="A2356" s="3" t="s">
        <v>9601</v>
      </c>
      <c r="B2356" s="3" t="s">
        <v>9610</v>
      </c>
      <c r="C2356" s="2" t="s">
        <v>8570</v>
      </c>
      <c r="D2356" s="2" t="s">
        <v>5375</v>
      </c>
      <c r="E2356" s="2" t="s">
        <v>4576</v>
      </c>
      <c r="F2356" s="3" t="s">
        <v>2047</v>
      </c>
      <c r="H2356" s="8"/>
      <c r="I2356" s="8"/>
      <c r="L2356" s="32" t="s">
        <v>7823</v>
      </c>
      <c r="M2356" s="8"/>
      <c r="N2356" s="8" t="s">
        <v>7823</v>
      </c>
      <c r="O2356" s="8"/>
      <c r="Q2356" s="16"/>
      <c r="R2356" s="16" t="s">
        <v>7823</v>
      </c>
      <c r="S2356" s="8"/>
      <c r="V2356" s="8" t="s">
        <v>7823</v>
      </c>
      <c r="X2356" s="8"/>
      <c r="Y2356" s="22"/>
      <c r="AC2356" s="8">
        <f t="shared" si="453"/>
        <v>4</v>
      </c>
      <c r="AD2356" s="8">
        <f t="shared" si="447"/>
        <v>0</v>
      </c>
      <c r="AE2356" s="8">
        <f t="shared" si="448"/>
        <v>0</v>
      </c>
      <c r="AF2356" s="8">
        <f t="shared" ref="AF2356:AF2374" si="455">COUNTIF(G2356:Z2356,"IN")</f>
        <v>0</v>
      </c>
      <c r="AG2356" s="3">
        <f t="shared" si="454"/>
        <v>4</v>
      </c>
    </row>
    <row r="2357" spans="1:33">
      <c r="A2357" s="3" t="s">
        <v>9601</v>
      </c>
      <c r="B2357" s="3" t="s">
        <v>9610</v>
      </c>
      <c r="C2357" s="2" t="s">
        <v>8570</v>
      </c>
      <c r="D2357" s="2" t="s">
        <v>3089</v>
      </c>
      <c r="E2357" s="2" t="s">
        <v>3761</v>
      </c>
      <c r="F2357" s="3" t="s">
        <v>873</v>
      </c>
      <c r="H2357" s="8"/>
      <c r="I2357" s="8"/>
      <c r="L2357" s="32"/>
      <c r="M2357" s="8"/>
      <c r="O2357" s="8"/>
      <c r="Q2357" s="16"/>
      <c r="R2357" s="23" t="s">
        <v>8991</v>
      </c>
      <c r="S2357" s="8"/>
      <c r="V2357" s="8"/>
      <c r="X2357" s="8"/>
      <c r="Y2357" s="22"/>
      <c r="AC2357" s="8">
        <f t="shared" si="453"/>
        <v>1</v>
      </c>
      <c r="AD2357" s="8">
        <f t="shared" ref="AD2357:AD2421" si="456">COUNTIF(G2357:Y2357,"NB")</f>
        <v>0</v>
      </c>
      <c r="AE2357" s="8">
        <f t="shared" ref="AE2357:AE2421" si="457">COUNTIF(G2357:Y2357,"V")</f>
        <v>0</v>
      </c>
      <c r="AF2357" s="8">
        <f t="shared" si="455"/>
        <v>0</v>
      </c>
      <c r="AG2357" s="3">
        <f t="shared" si="454"/>
        <v>1</v>
      </c>
    </row>
    <row r="2358" spans="1:33">
      <c r="A2358" s="3" t="s">
        <v>9601</v>
      </c>
      <c r="B2358" s="3" t="s">
        <v>9610</v>
      </c>
      <c r="C2358" s="2" t="s">
        <v>8570</v>
      </c>
      <c r="D2358" s="2" t="s">
        <v>3934</v>
      </c>
      <c r="E2358" s="2" t="s">
        <v>4577</v>
      </c>
      <c r="F2358" s="3" t="s">
        <v>1448</v>
      </c>
      <c r="H2358" s="8"/>
      <c r="I2358" s="8" t="s">
        <v>7823</v>
      </c>
      <c r="J2358" s="72" t="s">
        <v>7823</v>
      </c>
      <c r="L2358" s="32"/>
      <c r="M2358" s="8"/>
      <c r="O2358" s="8"/>
      <c r="Q2358" s="16"/>
      <c r="R2358" s="16" t="s">
        <v>7823</v>
      </c>
      <c r="S2358" s="8"/>
      <c r="V2358" s="8"/>
      <c r="X2358" s="8"/>
      <c r="Y2358" s="22"/>
      <c r="AC2358" s="8">
        <f t="shared" si="453"/>
        <v>3</v>
      </c>
      <c r="AD2358" s="8">
        <f t="shared" si="456"/>
        <v>0</v>
      </c>
      <c r="AE2358" s="8">
        <f t="shared" si="457"/>
        <v>0</v>
      </c>
      <c r="AF2358" s="8">
        <f t="shared" si="455"/>
        <v>0</v>
      </c>
      <c r="AG2358" s="3">
        <f t="shared" si="454"/>
        <v>3</v>
      </c>
    </row>
    <row r="2359" spans="1:33">
      <c r="A2359" s="3" t="s">
        <v>9601</v>
      </c>
      <c r="B2359" s="3" t="s">
        <v>9610</v>
      </c>
      <c r="C2359" s="2" t="s">
        <v>8570</v>
      </c>
      <c r="D2359" s="2" t="s">
        <v>5675</v>
      </c>
      <c r="E2359" s="2" t="s">
        <v>4412</v>
      </c>
      <c r="F2359" s="3" t="s">
        <v>1727</v>
      </c>
      <c r="H2359" s="8"/>
      <c r="I2359" s="8"/>
      <c r="J2359" s="72" t="s">
        <v>7823</v>
      </c>
      <c r="L2359" s="32" t="s">
        <v>7823</v>
      </c>
      <c r="M2359" s="8"/>
      <c r="N2359" s="8" t="s">
        <v>7823</v>
      </c>
      <c r="O2359" s="8"/>
      <c r="Q2359" s="16"/>
      <c r="R2359" s="16" t="s">
        <v>7823</v>
      </c>
      <c r="S2359" s="8"/>
      <c r="V2359" s="8"/>
      <c r="X2359" s="8"/>
      <c r="Y2359" s="22"/>
      <c r="AC2359" s="8">
        <f t="shared" si="453"/>
        <v>4</v>
      </c>
      <c r="AD2359" s="8">
        <f t="shared" si="456"/>
        <v>0</v>
      </c>
      <c r="AE2359" s="8">
        <f t="shared" si="457"/>
        <v>0</v>
      </c>
      <c r="AF2359" s="8">
        <f t="shared" si="455"/>
        <v>0</v>
      </c>
      <c r="AG2359" s="3">
        <f t="shared" si="454"/>
        <v>4</v>
      </c>
    </row>
    <row r="2360" spans="1:33">
      <c r="A2360" s="3" t="s">
        <v>9601</v>
      </c>
      <c r="B2360" s="3" t="s">
        <v>9610</v>
      </c>
      <c r="C2360" s="2" t="s">
        <v>8570</v>
      </c>
      <c r="D2360" s="2" t="s">
        <v>6052</v>
      </c>
      <c r="E2360" s="2" t="s">
        <v>4732</v>
      </c>
      <c r="F2360" s="3" t="s">
        <v>1151</v>
      </c>
      <c r="H2360" s="8"/>
      <c r="I2360" s="8"/>
      <c r="J2360" s="73" t="s">
        <v>8991</v>
      </c>
      <c r="L2360" s="32"/>
      <c r="M2360" s="8"/>
      <c r="O2360" s="8"/>
      <c r="Q2360" s="16"/>
      <c r="S2360" s="8"/>
      <c r="V2360" s="8"/>
      <c r="X2360" s="8"/>
      <c r="Y2360" s="22"/>
      <c r="AC2360" s="8">
        <f t="shared" si="453"/>
        <v>1</v>
      </c>
      <c r="AD2360" s="8">
        <f t="shared" si="456"/>
        <v>0</v>
      </c>
      <c r="AE2360" s="8">
        <f t="shared" si="457"/>
        <v>0</v>
      </c>
      <c r="AF2360" s="8">
        <f t="shared" si="455"/>
        <v>0</v>
      </c>
      <c r="AG2360" s="3">
        <f t="shared" si="454"/>
        <v>1</v>
      </c>
    </row>
    <row r="2361" spans="1:33">
      <c r="A2361" s="3" t="s">
        <v>9601</v>
      </c>
      <c r="B2361" s="3" t="s">
        <v>9610</v>
      </c>
      <c r="C2361" s="2" t="s">
        <v>8570</v>
      </c>
      <c r="D2361" s="2" t="s">
        <v>6379</v>
      </c>
      <c r="E2361" s="2" t="s">
        <v>4419</v>
      </c>
      <c r="F2361" s="3" t="s">
        <v>1444</v>
      </c>
      <c r="H2361" s="8"/>
      <c r="I2361" s="8"/>
      <c r="J2361" s="72" t="s">
        <v>7823</v>
      </c>
      <c r="L2361" s="32"/>
      <c r="M2361" s="8"/>
      <c r="O2361" s="8"/>
      <c r="P2361" s="8" t="s">
        <v>7823</v>
      </c>
      <c r="Q2361" s="16"/>
      <c r="S2361" s="8"/>
      <c r="V2361" s="8" t="s">
        <v>7823</v>
      </c>
      <c r="X2361" s="8"/>
      <c r="Y2361" s="22"/>
      <c r="AC2361" s="8">
        <f t="shared" si="453"/>
        <v>3</v>
      </c>
      <c r="AD2361" s="8">
        <f t="shared" si="456"/>
        <v>0</v>
      </c>
      <c r="AE2361" s="8">
        <f t="shared" si="457"/>
        <v>0</v>
      </c>
      <c r="AF2361" s="8">
        <f t="shared" si="455"/>
        <v>0</v>
      </c>
      <c r="AG2361" s="3">
        <f t="shared" si="454"/>
        <v>3</v>
      </c>
    </row>
    <row r="2362" spans="1:33">
      <c r="A2362" s="3" t="s">
        <v>9601</v>
      </c>
      <c r="B2362" s="3" t="s">
        <v>9610</v>
      </c>
      <c r="C2362" s="2" t="s">
        <v>8570</v>
      </c>
      <c r="D2362" s="2" t="s">
        <v>7198</v>
      </c>
      <c r="E2362" s="2" t="s">
        <v>4582</v>
      </c>
      <c r="F2362" s="3" t="s">
        <v>1895</v>
      </c>
      <c r="G2362" s="8" t="s">
        <v>7823</v>
      </c>
      <c r="H2362" s="8"/>
      <c r="I2362" s="8" t="s">
        <v>7823</v>
      </c>
      <c r="J2362" s="72" t="s">
        <v>7823</v>
      </c>
      <c r="L2362" s="32"/>
      <c r="M2362" s="8"/>
      <c r="O2362" s="8"/>
      <c r="Q2362" s="16" t="s">
        <v>7823</v>
      </c>
      <c r="R2362" s="16" t="s">
        <v>7823</v>
      </c>
      <c r="S2362" s="8"/>
      <c r="U2362" s="8" t="s">
        <v>7823</v>
      </c>
      <c r="V2362" s="8"/>
      <c r="X2362" s="8"/>
      <c r="Y2362" s="22"/>
      <c r="AC2362" s="8">
        <f t="shared" si="453"/>
        <v>6</v>
      </c>
      <c r="AD2362" s="8">
        <f t="shared" si="456"/>
        <v>0</v>
      </c>
      <c r="AE2362" s="8">
        <f t="shared" si="457"/>
        <v>0</v>
      </c>
      <c r="AF2362" s="8">
        <f t="shared" si="455"/>
        <v>0</v>
      </c>
      <c r="AG2362" s="3">
        <f t="shared" si="454"/>
        <v>6</v>
      </c>
    </row>
    <row r="2363" spans="1:33">
      <c r="A2363" s="3" t="s">
        <v>9601</v>
      </c>
      <c r="B2363" s="3" t="s">
        <v>9610</v>
      </c>
      <c r="C2363" s="2" t="s">
        <v>8570</v>
      </c>
      <c r="D2363" s="2" t="s">
        <v>4413</v>
      </c>
      <c r="E2363" s="2" t="s">
        <v>4733</v>
      </c>
      <c r="F2363" s="3" t="s">
        <v>1886</v>
      </c>
      <c r="H2363" s="8"/>
      <c r="I2363" s="8"/>
      <c r="J2363" s="72" t="s">
        <v>7823</v>
      </c>
      <c r="L2363" s="32"/>
      <c r="M2363" s="8"/>
      <c r="O2363" s="8" t="s">
        <v>7823</v>
      </c>
      <c r="Q2363" s="16"/>
      <c r="S2363" s="8" t="s">
        <v>7823</v>
      </c>
      <c r="V2363" s="8" t="s">
        <v>7823</v>
      </c>
      <c r="X2363" s="8"/>
      <c r="Y2363" s="22"/>
      <c r="AC2363" s="8">
        <f t="shared" si="453"/>
        <v>4</v>
      </c>
      <c r="AD2363" s="8">
        <f t="shared" si="456"/>
        <v>0</v>
      </c>
      <c r="AE2363" s="8">
        <f t="shared" si="457"/>
        <v>0</v>
      </c>
      <c r="AF2363" s="8">
        <f t="shared" si="455"/>
        <v>0</v>
      </c>
      <c r="AG2363" s="3">
        <f t="shared" si="454"/>
        <v>4</v>
      </c>
    </row>
    <row r="2364" spans="1:33">
      <c r="A2364" s="3" t="s">
        <v>9601</v>
      </c>
      <c r="B2364" s="3" t="s">
        <v>9610</v>
      </c>
      <c r="C2364" s="2" t="s">
        <v>8570</v>
      </c>
      <c r="D2364" s="2" t="s">
        <v>4885</v>
      </c>
      <c r="E2364" s="2" t="s">
        <v>4741</v>
      </c>
      <c r="F2364" s="3" t="s">
        <v>2046</v>
      </c>
      <c r="H2364" s="8"/>
      <c r="I2364" s="8" t="s">
        <v>7823</v>
      </c>
      <c r="J2364" s="72" t="s">
        <v>7823</v>
      </c>
      <c r="L2364" s="32" t="s">
        <v>7823</v>
      </c>
      <c r="M2364" s="8"/>
      <c r="N2364" s="8" t="s">
        <v>7823</v>
      </c>
      <c r="O2364" s="8"/>
      <c r="Q2364" s="16" t="s">
        <v>7823</v>
      </c>
      <c r="R2364" s="16" t="s">
        <v>7823</v>
      </c>
      <c r="S2364" s="8"/>
      <c r="V2364" s="8"/>
      <c r="X2364" s="8"/>
      <c r="Y2364" s="22"/>
      <c r="AC2364" s="8">
        <f t="shared" si="453"/>
        <v>6</v>
      </c>
      <c r="AD2364" s="8">
        <f t="shared" si="456"/>
        <v>0</v>
      </c>
      <c r="AE2364" s="8">
        <f t="shared" si="457"/>
        <v>0</v>
      </c>
      <c r="AF2364" s="8">
        <f t="shared" si="455"/>
        <v>0</v>
      </c>
      <c r="AG2364" s="3">
        <f t="shared" si="454"/>
        <v>6</v>
      </c>
    </row>
    <row r="2365" spans="1:33">
      <c r="A2365" s="3" t="s">
        <v>9601</v>
      </c>
      <c r="B2365" s="3" t="s">
        <v>9610</v>
      </c>
      <c r="C2365" s="2" t="s">
        <v>8570</v>
      </c>
      <c r="D2365" s="2" t="s">
        <v>4738</v>
      </c>
      <c r="E2365" s="2" t="s">
        <v>5060</v>
      </c>
      <c r="F2365" s="3" t="s">
        <v>1887</v>
      </c>
      <c r="H2365" s="8"/>
      <c r="I2365" s="8"/>
      <c r="J2365" s="72" t="s">
        <v>7823</v>
      </c>
      <c r="L2365" s="32" t="s">
        <v>7823</v>
      </c>
      <c r="M2365" s="8"/>
      <c r="O2365" s="8"/>
      <c r="P2365" s="8" t="s">
        <v>7823</v>
      </c>
      <c r="Q2365" s="16"/>
      <c r="S2365" s="8"/>
      <c r="V2365" s="8" t="s">
        <v>7823</v>
      </c>
      <c r="X2365" s="8"/>
      <c r="Y2365" s="22"/>
      <c r="AC2365" s="8">
        <f t="shared" si="453"/>
        <v>4</v>
      </c>
      <c r="AD2365" s="8">
        <f t="shared" si="456"/>
        <v>0</v>
      </c>
      <c r="AE2365" s="8">
        <f t="shared" si="457"/>
        <v>0</v>
      </c>
      <c r="AF2365" s="8">
        <f t="shared" si="455"/>
        <v>0</v>
      </c>
      <c r="AG2365" s="3">
        <f t="shared" si="454"/>
        <v>4</v>
      </c>
    </row>
    <row r="2366" spans="1:33">
      <c r="A2366" s="3" t="s">
        <v>9601</v>
      </c>
      <c r="B2366" s="3" t="s">
        <v>9610</v>
      </c>
      <c r="C2366" s="2" t="s">
        <v>8570</v>
      </c>
      <c r="D2366" s="2" t="s">
        <v>8142</v>
      </c>
      <c r="E2366" s="2" t="s">
        <v>5747</v>
      </c>
      <c r="F2366" s="3" t="s">
        <v>1743</v>
      </c>
      <c r="H2366" s="8"/>
      <c r="I2366" s="8"/>
      <c r="L2366" s="32" t="s">
        <v>7823</v>
      </c>
      <c r="M2366" s="8"/>
      <c r="N2366" s="8" t="s">
        <v>7823</v>
      </c>
      <c r="O2366" s="8"/>
      <c r="Q2366" s="16"/>
      <c r="R2366" s="16" t="s">
        <v>7823</v>
      </c>
      <c r="S2366" s="8"/>
      <c r="V2366" s="8"/>
      <c r="X2366" s="8"/>
      <c r="Y2366" s="22"/>
      <c r="AC2366" s="8">
        <f t="shared" si="453"/>
        <v>3</v>
      </c>
      <c r="AD2366" s="8">
        <f t="shared" si="456"/>
        <v>0</v>
      </c>
      <c r="AE2366" s="8">
        <f t="shared" si="457"/>
        <v>0</v>
      </c>
      <c r="AF2366" s="8">
        <f t="shared" si="455"/>
        <v>0</v>
      </c>
      <c r="AG2366" s="3">
        <f t="shared" si="454"/>
        <v>3</v>
      </c>
    </row>
    <row r="2367" spans="1:33">
      <c r="A2367" s="3" t="s">
        <v>9601</v>
      </c>
      <c r="B2367" s="3" t="s">
        <v>9610</v>
      </c>
      <c r="C2367" s="2" t="s">
        <v>8570</v>
      </c>
      <c r="D2367" s="2" t="s">
        <v>5748</v>
      </c>
      <c r="E2367" s="2" t="s">
        <v>5230</v>
      </c>
      <c r="F2367" s="3" t="s">
        <v>1610</v>
      </c>
      <c r="H2367" s="8"/>
      <c r="I2367" s="8"/>
      <c r="L2367" s="32"/>
      <c r="M2367" s="8"/>
      <c r="O2367" s="8"/>
      <c r="Q2367" s="16"/>
      <c r="R2367" s="23" t="s">
        <v>8991</v>
      </c>
      <c r="S2367" s="8"/>
      <c r="V2367" s="8"/>
      <c r="X2367" s="8"/>
      <c r="Y2367" s="22"/>
      <c r="AC2367" s="8">
        <f t="shared" si="453"/>
        <v>1</v>
      </c>
      <c r="AD2367" s="8">
        <f t="shared" si="456"/>
        <v>0</v>
      </c>
      <c r="AE2367" s="8">
        <f t="shared" si="457"/>
        <v>0</v>
      </c>
      <c r="AF2367" s="8">
        <f t="shared" si="455"/>
        <v>0</v>
      </c>
      <c r="AG2367" s="3">
        <f t="shared" si="454"/>
        <v>1</v>
      </c>
    </row>
    <row r="2368" spans="1:33">
      <c r="A2368" s="3" t="s">
        <v>9601</v>
      </c>
      <c r="B2368" s="3" t="s">
        <v>9610</v>
      </c>
      <c r="C2368" s="2" t="s">
        <v>8692</v>
      </c>
      <c r="D2368" s="2" t="s">
        <v>5750</v>
      </c>
      <c r="E2368" s="2" t="s">
        <v>5572</v>
      </c>
      <c r="F2368" s="3" t="s">
        <v>1602</v>
      </c>
      <c r="H2368" s="8"/>
      <c r="I2368" s="8" t="s">
        <v>7823</v>
      </c>
      <c r="J2368" s="72" t="s">
        <v>7823</v>
      </c>
      <c r="L2368" s="32" t="s">
        <v>7823</v>
      </c>
      <c r="M2368" s="8"/>
      <c r="N2368" s="8" t="s">
        <v>7823</v>
      </c>
      <c r="O2368" s="8" t="s">
        <v>7823</v>
      </c>
      <c r="P2368" s="8" t="s">
        <v>7823</v>
      </c>
      <c r="Q2368" s="16"/>
      <c r="R2368" s="16" t="s">
        <v>7823</v>
      </c>
      <c r="S2368" s="8" t="s">
        <v>7823</v>
      </c>
      <c r="T2368" s="16" t="s">
        <v>7823</v>
      </c>
      <c r="V2368" s="8" t="s">
        <v>7823</v>
      </c>
      <c r="X2368" s="8"/>
      <c r="Y2368" s="22"/>
      <c r="AC2368" s="8">
        <f t="shared" si="453"/>
        <v>10</v>
      </c>
      <c r="AD2368" s="8">
        <f t="shared" si="456"/>
        <v>0</v>
      </c>
      <c r="AE2368" s="8">
        <f t="shared" si="457"/>
        <v>0</v>
      </c>
      <c r="AF2368" s="8">
        <f t="shared" si="455"/>
        <v>0</v>
      </c>
      <c r="AG2368" s="3">
        <f t="shared" si="454"/>
        <v>10</v>
      </c>
    </row>
    <row r="2369" spans="1:33">
      <c r="A2369" s="3" t="s">
        <v>9601</v>
      </c>
      <c r="B2369" s="3" t="s">
        <v>9610</v>
      </c>
      <c r="C2369" s="2" t="s">
        <v>8692</v>
      </c>
      <c r="D2369" s="2" t="s">
        <v>5582</v>
      </c>
      <c r="E2369" s="2" t="s">
        <v>5409</v>
      </c>
      <c r="F2369" s="3" t="s">
        <v>1613</v>
      </c>
      <c r="H2369" s="8"/>
      <c r="I2369" s="8"/>
      <c r="J2369" s="73" t="s">
        <v>8991</v>
      </c>
      <c r="L2369" s="32"/>
      <c r="M2369" s="8"/>
      <c r="O2369" s="8"/>
      <c r="Q2369" s="16"/>
      <c r="S2369" s="8"/>
      <c r="V2369" s="8"/>
      <c r="X2369" s="8"/>
      <c r="Y2369" s="22"/>
      <c r="AC2369" s="8">
        <f t="shared" si="453"/>
        <v>1</v>
      </c>
      <c r="AD2369" s="8">
        <f t="shared" si="456"/>
        <v>0</v>
      </c>
      <c r="AE2369" s="8">
        <f t="shared" si="457"/>
        <v>0</v>
      </c>
      <c r="AF2369" s="8">
        <f t="shared" si="455"/>
        <v>0</v>
      </c>
      <c r="AG2369" s="3">
        <f t="shared" si="454"/>
        <v>1</v>
      </c>
    </row>
    <row r="2370" spans="1:33">
      <c r="A2370" s="3" t="s">
        <v>9601</v>
      </c>
      <c r="B2370" s="3" t="s">
        <v>9610</v>
      </c>
      <c r="C2370" s="2" t="s">
        <v>8692</v>
      </c>
      <c r="D2370" s="2" t="s">
        <v>5580</v>
      </c>
      <c r="E2370" s="2" t="s">
        <v>5232</v>
      </c>
      <c r="F2370" s="3" t="s">
        <v>1458</v>
      </c>
      <c r="G2370" s="8" t="s">
        <v>7823</v>
      </c>
      <c r="H2370" s="8"/>
      <c r="I2370" s="8" t="s">
        <v>7823</v>
      </c>
      <c r="J2370" s="72" t="s">
        <v>7823</v>
      </c>
      <c r="L2370" s="32" t="s">
        <v>7823</v>
      </c>
      <c r="M2370" s="8"/>
      <c r="N2370" s="8" t="s">
        <v>7823</v>
      </c>
      <c r="O2370" s="8" t="s">
        <v>7823</v>
      </c>
      <c r="P2370" s="8" t="s">
        <v>7823</v>
      </c>
      <c r="Q2370" s="16" t="s">
        <v>7823</v>
      </c>
      <c r="R2370" s="16" t="s">
        <v>7823</v>
      </c>
      <c r="S2370" s="8" t="s">
        <v>7823</v>
      </c>
      <c r="V2370" s="8" t="s">
        <v>7823</v>
      </c>
      <c r="X2370" s="8"/>
      <c r="Y2370" s="22"/>
      <c r="AC2370" s="8">
        <f t="shared" si="453"/>
        <v>11</v>
      </c>
      <c r="AD2370" s="8">
        <f t="shared" si="456"/>
        <v>0</v>
      </c>
      <c r="AE2370" s="8">
        <f t="shared" si="457"/>
        <v>0</v>
      </c>
      <c r="AF2370" s="8">
        <f t="shared" si="455"/>
        <v>0</v>
      </c>
      <c r="AG2370" s="3">
        <f t="shared" si="454"/>
        <v>11</v>
      </c>
    </row>
    <row r="2371" spans="1:33">
      <c r="A2371" s="3" t="s">
        <v>9601</v>
      </c>
      <c r="B2371" s="3" t="s">
        <v>9610</v>
      </c>
      <c r="C2371" s="2" t="s">
        <v>8692</v>
      </c>
      <c r="D2371" s="2" t="s">
        <v>5233</v>
      </c>
      <c r="E2371" s="2" t="s">
        <v>5581</v>
      </c>
      <c r="F2371" s="3" t="s">
        <v>1605</v>
      </c>
      <c r="H2371" s="8"/>
      <c r="I2371" s="8"/>
      <c r="L2371" s="32"/>
      <c r="M2371" s="8"/>
      <c r="O2371" s="8"/>
      <c r="Q2371" s="16"/>
      <c r="S2371" s="8"/>
      <c r="V2371" s="18" t="s">
        <v>8991</v>
      </c>
      <c r="X2371" s="8"/>
      <c r="Y2371" s="22"/>
      <c r="AC2371" s="8">
        <f t="shared" si="453"/>
        <v>1</v>
      </c>
      <c r="AD2371" s="8">
        <f t="shared" si="456"/>
        <v>0</v>
      </c>
      <c r="AE2371" s="8">
        <f t="shared" si="457"/>
        <v>0</v>
      </c>
      <c r="AF2371" s="8">
        <f t="shared" si="455"/>
        <v>0</v>
      </c>
      <c r="AG2371" s="3">
        <f t="shared" si="454"/>
        <v>1</v>
      </c>
    </row>
    <row r="2372" spans="1:33">
      <c r="A2372" s="3" t="s">
        <v>9601</v>
      </c>
      <c r="B2372" s="3" t="s">
        <v>9610</v>
      </c>
      <c r="C2372" s="2" t="s">
        <v>8692</v>
      </c>
      <c r="D2372" s="2" t="s">
        <v>6099</v>
      </c>
      <c r="E2372" s="2" t="s">
        <v>4916</v>
      </c>
      <c r="F2372" s="3" t="s">
        <v>1754</v>
      </c>
      <c r="H2372" s="8"/>
      <c r="I2372" s="8"/>
      <c r="L2372" s="32" t="s">
        <v>7823</v>
      </c>
      <c r="M2372" s="8"/>
      <c r="N2372" s="8" t="s">
        <v>7823</v>
      </c>
      <c r="O2372" s="8"/>
      <c r="Q2372" s="16"/>
      <c r="S2372" s="8"/>
      <c r="V2372" s="8" t="s">
        <v>7823</v>
      </c>
      <c r="X2372" s="8"/>
      <c r="Y2372" s="22"/>
      <c r="AC2372" s="8">
        <f t="shared" si="453"/>
        <v>3</v>
      </c>
      <c r="AD2372" s="8">
        <f t="shared" si="456"/>
        <v>0</v>
      </c>
      <c r="AE2372" s="8">
        <f t="shared" si="457"/>
        <v>0</v>
      </c>
      <c r="AF2372" s="8">
        <f t="shared" si="455"/>
        <v>0</v>
      </c>
      <c r="AG2372" s="3">
        <f t="shared" si="454"/>
        <v>3</v>
      </c>
    </row>
    <row r="2373" spans="1:33">
      <c r="A2373" s="3" t="s">
        <v>9601</v>
      </c>
      <c r="B2373" s="3" t="s">
        <v>9610</v>
      </c>
      <c r="C2373" s="2" t="s">
        <v>8692</v>
      </c>
      <c r="D2373" s="2" t="s">
        <v>5073</v>
      </c>
      <c r="E2373" s="2" t="s">
        <v>5420</v>
      </c>
      <c r="F2373" s="3" t="s">
        <v>1746</v>
      </c>
      <c r="H2373" s="8"/>
      <c r="I2373" s="8"/>
      <c r="J2373" s="72" t="s">
        <v>7823</v>
      </c>
      <c r="L2373" s="32"/>
      <c r="M2373" s="8"/>
      <c r="O2373" s="8" t="s">
        <v>7823</v>
      </c>
      <c r="P2373" s="8" t="s">
        <v>7823</v>
      </c>
      <c r="Q2373" s="16"/>
      <c r="S2373" s="8" t="s">
        <v>7823</v>
      </c>
      <c r="V2373" s="8" t="s">
        <v>7823</v>
      </c>
      <c r="X2373" s="8"/>
      <c r="Y2373" s="22"/>
      <c r="AC2373" s="8">
        <f t="shared" si="453"/>
        <v>5</v>
      </c>
      <c r="AD2373" s="8">
        <f t="shared" si="456"/>
        <v>0</v>
      </c>
      <c r="AE2373" s="8">
        <f t="shared" si="457"/>
        <v>0</v>
      </c>
      <c r="AF2373" s="8">
        <f t="shared" si="455"/>
        <v>0</v>
      </c>
      <c r="AG2373" s="3">
        <f t="shared" si="454"/>
        <v>5</v>
      </c>
    </row>
    <row r="2374" spans="1:33">
      <c r="A2374" s="3" t="s">
        <v>9601</v>
      </c>
      <c r="B2374" s="3" t="s">
        <v>9610</v>
      </c>
      <c r="C2374" s="2" t="s">
        <v>8692</v>
      </c>
      <c r="D2374" s="2" t="s">
        <v>5068</v>
      </c>
      <c r="E2374" s="2" t="s">
        <v>5248</v>
      </c>
      <c r="F2374" s="3" t="s">
        <v>1893</v>
      </c>
      <c r="H2374" s="8"/>
      <c r="I2374" s="8" t="s">
        <v>7823</v>
      </c>
      <c r="J2374" s="72" t="s">
        <v>7823</v>
      </c>
      <c r="L2374" s="32" t="s">
        <v>7823</v>
      </c>
      <c r="M2374" s="8"/>
      <c r="N2374" s="8" t="s">
        <v>7823</v>
      </c>
      <c r="O2374" s="8"/>
      <c r="Q2374" s="16"/>
      <c r="R2374" s="16" t="s">
        <v>7823</v>
      </c>
      <c r="S2374" s="8"/>
      <c r="V2374" s="8"/>
      <c r="X2374" s="8"/>
      <c r="Y2374" s="22"/>
      <c r="AC2374" s="8">
        <f t="shared" si="453"/>
        <v>5</v>
      </c>
      <c r="AD2374" s="8">
        <f t="shared" si="456"/>
        <v>0</v>
      </c>
      <c r="AE2374" s="8">
        <f t="shared" si="457"/>
        <v>0</v>
      </c>
      <c r="AF2374" s="8">
        <f t="shared" si="455"/>
        <v>0</v>
      </c>
      <c r="AG2374" s="3">
        <f t="shared" si="454"/>
        <v>5</v>
      </c>
    </row>
    <row r="2375" spans="1:33">
      <c r="A2375" s="3" t="s">
        <v>9601</v>
      </c>
      <c r="B2375" s="3" t="s">
        <v>9610</v>
      </c>
      <c r="C2375" s="2" t="s">
        <v>8492</v>
      </c>
      <c r="D2375" s="2" t="s">
        <v>8228</v>
      </c>
      <c r="E2375" s="2" t="s">
        <v>5994</v>
      </c>
      <c r="F2375" s="3" t="s">
        <v>1415</v>
      </c>
      <c r="H2375" s="8"/>
      <c r="I2375" s="8"/>
      <c r="L2375" s="32" t="s">
        <v>7823</v>
      </c>
      <c r="M2375" s="8"/>
      <c r="N2375" s="8" t="s">
        <v>7823</v>
      </c>
      <c r="O2375" s="8"/>
      <c r="Q2375" s="16"/>
      <c r="R2375" s="16" t="s">
        <v>7823</v>
      </c>
      <c r="S2375" s="8"/>
      <c r="V2375" s="8"/>
      <c r="X2375" s="8"/>
      <c r="Y2375" s="22"/>
      <c r="AC2375" s="8">
        <f t="shared" si="453"/>
        <v>3</v>
      </c>
      <c r="AD2375" s="8">
        <f t="shared" si="456"/>
        <v>0</v>
      </c>
      <c r="AE2375" s="8">
        <f t="shared" si="457"/>
        <v>0</v>
      </c>
      <c r="AF2375" s="8">
        <f t="shared" ref="AF2375:AF2407" si="458">COUNTIF(G2375:Z2375,"IN")</f>
        <v>0</v>
      </c>
      <c r="AG2375" s="3">
        <f t="shared" si="454"/>
        <v>3</v>
      </c>
    </row>
    <row r="2376" spans="1:33">
      <c r="A2376" s="3" t="s">
        <v>9601</v>
      </c>
      <c r="B2376" s="3" t="s">
        <v>9610</v>
      </c>
      <c r="C2376" s="2" t="s">
        <v>158</v>
      </c>
      <c r="D2376" s="2" t="s">
        <v>8060</v>
      </c>
      <c r="E2376" s="2" t="s">
        <v>330</v>
      </c>
      <c r="F2376" s="3" t="s">
        <v>387</v>
      </c>
      <c r="H2376" s="8"/>
      <c r="I2376" s="8" t="s">
        <v>7278</v>
      </c>
      <c r="L2376" s="32" t="s">
        <v>7823</v>
      </c>
      <c r="M2376" s="8"/>
      <c r="N2376" s="8" t="s">
        <v>7823</v>
      </c>
      <c r="O2376" s="8"/>
      <c r="Q2376" s="16"/>
      <c r="R2376" s="16" t="s">
        <v>7823</v>
      </c>
      <c r="S2376" s="8"/>
      <c r="V2376" s="8"/>
      <c r="X2376" s="8"/>
      <c r="Y2376" s="22"/>
      <c r="AC2376" s="8">
        <f t="shared" si="453"/>
        <v>3</v>
      </c>
      <c r="AD2376" s="8">
        <f t="shared" si="456"/>
        <v>0</v>
      </c>
      <c r="AE2376" s="8">
        <f t="shared" si="457"/>
        <v>0</v>
      </c>
      <c r="AF2376" s="8">
        <f t="shared" si="458"/>
        <v>0</v>
      </c>
      <c r="AG2376" s="3">
        <f t="shared" si="454"/>
        <v>3</v>
      </c>
    </row>
    <row r="2377" spans="1:33">
      <c r="A2377" s="3" t="s">
        <v>9601</v>
      </c>
      <c r="B2377" s="3" t="s">
        <v>9610</v>
      </c>
      <c r="C2377" s="2" t="s">
        <v>158</v>
      </c>
      <c r="D2377" s="2" t="s">
        <v>4316</v>
      </c>
      <c r="E2377" s="2" t="s">
        <v>371</v>
      </c>
      <c r="F2377" s="3" t="s">
        <v>770</v>
      </c>
      <c r="H2377" s="8"/>
      <c r="I2377" s="8"/>
      <c r="L2377" s="32"/>
      <c r="M2377" s="8"/>
      <c r="N2377" s="8" t="s">
        <v>7823</v>
      </c>
      <c r="O2377" s="8"/>
      <c r="Q2377" s="16"/>
      <c r="R2377" s="16" t="s">
        <v>7823</v>
      </c>
      <c r="S2377" s="8"/>
      <c r="V2377" s="8"/>
      <c r="X2377" s="8"/>
      <c r="Y2377" s="22"/>
      <c r="AC2377" s="8">
        <f t="shared" si="453"/>
        <v>2</v>
      </c>
      <c r="AD2377" s="8">
        <f t="shared" si="456"/>
        <v>0</v>
      </c>
      <c r="AE2377" s="8">
        <f t="shared" si="457"/>
        <v>0</v>
      </c>
      <c r="AF2377" s="8">
        <f t="shared" si="458"/>
        <v>0</v>
      </c>
      <c r="AG2377" s="3">
        <f t="shared" si="454"/>
        <v>2</v>
      </c>
    </row>
    <row r="2378" spans="1:33">
      <c r="A2378" s="3" t="s">
        <v>9601</v>
      </c>
      <c r="B2378" s="3" t="s">
        <v>9610</v>
      </c>
      <c r="C2378" s="2" t="s">
        <v>158</v>
      </c>
      <c r="D2378" s="2" t="s">
        <v>7031</v>
      </c>
      <c r="E2378" s="2" t="s">
        <v>45</v>
      </c>
      <c r="F2378" s="3" t="s">
        <v>1053</v>
      </c>
      <c r="H2378" s="8"/>
      <c r="I2378" s="8" t="s">
        <v>7823</v>
      </c>
      <c r="L2378" s="32"/>
      <c r="M2378" s="8"/>
      <c r="O2378" s="8"/>
      <c r="Q2378" s="16"/>
      <c r="R2378" s="16" t="s">
        <v>7823</v>
      </c>
      <c r="S2378" s="8"/>
      <c r="V2378" s="8"/>
      <c r="X2378" s="8"/>
      <c r="Y2378" s="22"/>
      <c r="AC2378" s="8">
        <f t="shared" si="453"/>
        <v>2</v>
      </c>
      <c r="AD2378" s="8">
        <f t="shared" si="456"/>
        <v>0</v>
      </c>
      <c r="AE2378" s="8">
        <f t="shared" si="457"/>
        <v>0</v>
      </c>
      <c r="AF2378" s="8">
        <f t="shared" si="458"/>
        <v>0</v>
      </c>
      <c r="AG2378" s="3">
        <f t="shared" si="454"/>
        <v>2</v>
      </c>
    </row>
    <row r="2379" spans="1:33">
      <c r="A2379" s="3" t="s">
        <v>9601</v>
      </c>
      <c r="B2379" s="3" t="s">
        <v>9610</v>
      </c>
      <c r="C2379" s="2" t="s">
        <v>8774</v>
      </c>
      <c r="D2379" s="2" t="s">
        <v>6668</v>
      </c>
      <c r="E2379" s="2" t="s">
        <v>3323</v>
      </c>
      <c r="F2379" s="3" t="s">
        <v>913</v>
      </c>
      <c r="G2379" s="8" t="s">
        <v>7823</v>
      </c>
      <c r="H2379" s="8"/>
      <c r="I2379" s="8" t="s">
        <v>7823</v>
      </c>
      <c r="J2379" s="72" t="s">
        <v>7823</v>
      </c>
      <c r="K2379" s="8" t="s">
        <v>7278</v>
      </c>
      <c r="L2379" s="32" t="s">
        <v>7823</v>
      </c>
      <c r="M2379" s="8"/>
      <c r="N2379" s="8" t="s">
        <v>7823</v>
      </c>
      <c r="O2379" s="8" t="s">
        <v>7823</v>
      </c>
      <c r="P2379" s="8" t="s">
        <v>7823</v>
      </c>
      <c r="Q2379" s="16" t="s">
        <v>7823</v>
      </c>
      <c r="R2379" s="16" t="s">
        <v>7823</v>
      </c>
      <c r="S2379" s="8" t="s">
        <v>7823</v>
      </c>
      <c r="U2379" s="8" t="s">
        <v>7823</v>
      </c>
      <c r="V2379" s="8" t="s">
        <v>7823</v>
      </c>
      <c r="X2379" s="8"/>
      <c r="Y2379" s="22"/>
      <c r="AC2379" s="8">
        <f t="shared" si="453"/>
        <v>12</v>
      </c>
      <c r="AD2379" s="8">
        <f t="shared" si="456"/>
        <v>0</v>
      </c>
      <c r="AE2379" s="8">
        <f t="shared" si="457"/>
        <v>0</v>
      </c>
      <c r="AF2379" s="8">
        <f t="shared" si="458"/>
        <v>0</v>
      </c>
      <c r="AG2379" s="3">
        <f t="shared" si="454"/>
        <v>12</v>
      </c>
    </row>
    <row r="2380" spans="1:33">
      <c r="A2380" s="3" t="s">
        <v>9601</v>
      </c>
      <c r="B2380" s="3" t="s">
        <v>9610</v>
      </c>
      <c r="C2380" s="2" t="s">
        <v>8010</v>
      </c>
      <c r="D2380" s="2" t="s">
        <v>5556</v>
      </c>
      <c r="E2380" s="2" t="s">
        <v>3174</v>
      </c>
      <c r="F2380" s="3" t="s">
        <v>912</v>
      </c>
      <c r="G2380" s="8" t="s">
        <v>7823</v>
      </c>
      <c r="H2380" s="8"/>
      <c r="I2380" s="8" t="s">
        <v>7823</v>
      </c>
      <c r="L2380" s="32" t="s">
        <v>7823</v>
      </c>
      <c r="M2380" s="8"/>
      <c r="N2380" s="8" t="s">
        <v>7823</v>
      </c>
      <c r="O2380" s="8"/>
      <c r="Q2380" s="16"/>
      <c r="R2380" s="16" t="s">
        <v>7823</v>
      </c>
      <c r="S2380" s="8"/>
      <c r="V2380" s="8" t="s">
        <v>7823</v>
      </c>
      <c r="X2380" s="8"/>
      <c r="Y2380" s="22"/>
      <c r="AC2380" s="8">
        <f t="shared" si="453"/>
        <v>6</v>
      </c>
      <c r="AD2380" s="8">
        <f t="shared" si="456"/>
        <v>0</v>
      </c>
      <c r="AE2380" s="8">
        <f t="shared" si="457"/>
        <v>0</v>
      </c>
      <c r="AF2380" s="8">
        <f t="shared" si="458"/>
        <v>0</v>
      </c>
      <c r="AG2380" s="3">
        <f t="shared" si="454"/>
        <v>6</v>
      </c>
    </row>
    <row r="2381" spans="1:33">
      <c r="A2381" s="3" t="s">
        <v>9601</v>
      </c>
      <c r="B2381" s="3" t="s">
        <v>9610</v>
      </c>
      <c r="C2381" s="2" t="s">
        <v>8858</v>
      </c>
      <c r="D2381" s="2" t="s">
        <v>5424</v>
      </c>
      <c r="E2381" s="2" t="s">
        <v>5774</v>
      </c>
      <c r="F2381" s="3" t="s">
        <v>10103</v>
      </c>
      <c r="H2381" s="8"/>
      <c r="I2381" s="8"/>
      <c r="L2381" s="32" t="s">
        <v>7823</v>
      </c>
      <c r="M2381" s="8"/>
      <c r="O2381" s="8"/>
      <c r="Q2381" s="16"/>
      <c r="S2381" s="8"/>
      <c r="V2381" s="8"/>
      <c r="X2381" s="8"/>
      <c r="Y2381" s="22"/>
      <c r="AC2381" s="8">
        <f t="shared" si="453"/>
        <v>1</v>
      </c>
      <c r="AD2381" s="8">
        <f t="shared" si="456"/>
        <v>0</v>
      </c>
      <c r="AE2381" s="8">
        <f t="shared" si="457"/>
        <v>0</v>
      </c>
      <c r="AF2381" s="8">
        <f t="shared" si="458"/>
        <v>0</v>
      </c>
      <c r="AG2381" s="3">
        <f t="shared" si="454"/>
        <v>1</v>
      </c>
    </row>
    <row r="2382" spans="1:33">
      <c r="A2382" s="3" t="s">
        <v>9601</v>
      </c>
      <c r="B2382" s="3" t="s">
        <v>9610</v>
      </c>
      <c r="C2382" s="2" t="s">
        <v>8858</v>
      </c>
      <c r="D2382" s="2" t="s">
        <v>10104</v>
      </c>
      <c r="E2382" s="2" t="s">
        <v>10105</v>
      </c>
      <c r="F2382" s="3" t="s">
        <v>10106</v>
      </c>
      <c r="H2382" s="8"/>
      <c r="I2382" s="8"/>
      <c r="L2382" s="32"/>
      <c r="M2382" s="8"/>
      <c r="O2382" s="8"/>
      <c r="Q2382" s="16"/>
      <c r="S2382" s="8"/>
      <c r="V2382" s="18" t="s">
        <v>8991</v>
      </c>
      <c r="X2382" s="8"/>
      <c r="Y2382" s="22"/>
      <c r="AC2382" s="8">
        <f t="shared" si="453"/>
        <v>1</v>
      </c>
      <c r="AD2382" s="8">
        <f t="shared" si="456"/>
        <v>0</v>
      </c>
      <c r="AE2382" s="8">
        <f t="shared" si="457"/>
        <v>0</v>
      </c>
      <c r="AF2382" s="8">
        <f t="shared" si="458"/>
        <v>0</v>
      </c>
      <c r="AG2382" s="3">
        <f t="shared" si="454"/>
        <v>1</v>
      </c>
    </row>
    <row r="2383" spans="1:33">
      <c r="A2383" s="3" t="s">
        <v>9601</v>
      </c>
      <c r="B2383" s="3" t="s">
        <v>9610</v>
      </c>
      <c r="C2383" s="2" t="s">
        <v>8858</v>
      </c>
      <c r="D2383" s="2" t="s">
        <v>10107</v>
      </c>
      <c r="E2383" s="2" t="s">
        <v>10108</v>
      </c>
      <c r="F2383" s="3" t="s">
        <v>10109</v>
      </c>
      <c r="H2383" s="8"/>
      <c r="I2383" s="8"/>
      <c r="L2383" s="32" t="s">
        <v>7823</v>
      </c>
      <c r="M2383" s="8"/>
      <c r="O2383" s="8"/>
      <c r="Q2383" s="16"/>
      <c r="S2383" s="8"/>
      <c r="V2383" s="8" t="s">
        <v>7823</v>
      </c>
      <c r="X2383" s="8"/>
      <c r="Y2383" s="22"/>
      <c r="AC2383" s="8">
        <f t="shared" si="453"/>
        <v>2</v>
      </c>
      <c r="AD2383" s="8">
        <f t="shared" si="456"/>
        <v>0</v>
      </c>
      <c r="AE2383" s="8">
        <f t="shared" si="457"/>
        <v>0</v>
      </c>
      <c r="AF2383" s="8">
        <f t="shared" si="458"/>
        <v>0</v>
      </c>
      <c r="AG2383" s="3">
        <f t="shared" si="454"/>
        <v>2</v>
      </c>
    </row>
    <row r="2384" spans="1:33">
      <c r="A2384" s="3" t="s">
        <v>9601</v>
      </c>
      <c r="B2384" s="3" t="s">
        <v>9610</v>
      </c>
      <c r="C2384" s="2" t="s">
        <v>8858</v>
      </c>
      <c r="D2384" s="2" t="s">
        <v>7643</v>
      </c>
      <c r="E2384" s="2" t="s">
        <v>5597</v>
      </c>
      <c r="F2384" s="3" t="s">
        <v>7830</v>
      </c>
      <c r="H2384" s="8"/>
      <c r="I2384" s="8"/>
      <c r="L2384" s="32" t="s">
        <v>7823</v>
      </c>
      <c r="M2384" s="8"/>
      <c r="N2384" s="8" t="s">
        <v>7823</v>
      </c>
      <c r="O2384" s="8"/>
      <c r="Q2384" s="16"/>
      <c r="S2384" s="8"/>
      <c r="V2384" s="8"/>
      <c r="X2384" s="8"/>
      <c r="Y2384" s="22"/>
      <c r="AC2384" s="8">
        <f t="shared" si="453"/>
        <v>2</v>
      </c>
      <c r="AD2384" s="8">
        <f t="shared" si="456"/>
        <v>0</v>
      </c>
      <c r="AE2384" s="8">
        <f t="shared" si="457"/>
        <v>0</v>
      </c>
      <c r="AF2384" s="8">
        <f t="shared" si="458"/>
        <v>0</v>
      </c>
      <c r="AG2384" s="3">
        <f t="shared" si="454"/>
        <v>2</v>
      </c>
    </row>
    <row r="2385" spans="1:33">
      <c r="A2385" s="3" t="s">
        <v>9601</v>
      </c>
      <c r="B2385" s="3" t="s">
        <v>9610</v>
      </c>
      <c r="C2385" s="2" t="s">
        <v>8858</v>
      </c>
      <c r="D2385" s="2" t="s">
        <v>5429</v>
      </c>
      <c r="E2385" s="2" t="s">
        <v>4756</v>
      </c>
      <c r="F2385" s="3" t="s">
        <v>915</v>
      </c>
      <c r="H2385" s="8"/>
      <c r="I2385" s="8" t="s">
        <v>7823</v>
      </c>
      <c r="L2385" s="32"/>
      <c r="M2385" s="8"/>
      <c r="O2385" s="8"/>
      <c r="Q2385" s="16"/>
      <c r="R2385" s="16" t="s">
        <v>7823</v>
      </c>
      <c r="S2385" s="8"/>
      <c r="V2385" s="8"/>
      <c r="X2385" s="8"/>
      <c r="Y2385" s="22"/>
      <c r="AC2385" s="8">
        <f t="shared" si="453"/>
        <v>2</v>
      </c>
      <c r="AD2385" s="8">
        <f t="shared" si="456"/>
        <v>0</v>
      </c>
      <c r="AE2385" s="8">
        <f t="shared" si="457"/>
        <v>0</v>
      </c>
      <c r="AF2385" s="8">
        <f t="shared" si="458"/>
        <v>0</v>
      </c>
      <c r="AG2385" s="3">
        <f t="shared" si="454"/>
        <v>2</v>
      </c>
    </row>
    <row r="2386" spans="1:33">
      <c r="A2386" s="3" t="s">
        <v>9601</v>
      </c>
      <c r="B2386" s="3" t="s">
        <v>9610</v>
      </c>
      <c r="C2386" s="2" t="s">
        <v>8858</v>
      </c>
      <c r="D2386" s="2" t="s">
        <v>5084</v>
      </c>
      <c r="E2386" s="2" t="s">
        <v>4761</v>
      </c>
      <c r="F2386" s="3" t="s">
        <v>917</v>
      </c>
      <c r="H2386" s="8"/>
      <c r="I2386" s="8" t="s">
        <v>7823</v>
      </c>
      <c r="L2386" s="32"/>
      <c r="M2386" s="8"/>
      <c r="N2386" s="8" t="s">
        <v>7823</v>
      </c>
      <c r="O2386" s="8"/>
      <c r="Q2386" s="16"/>
      <c r="R2386" s="16" t="s">
        <v>7823</v>
      </c>
      <c r="S2386" s="8"/>
      <c r="V2386" s="8"/>
      <c r="X2386" s="8"/>
      <c r="Y2386" s="22"/>
      <c r="AC2386" s="8">
        <f t="shared" si="453"/>
        <v>3</v>
      </c>
      <c r="AD2386" s="8">
        <f t="shared" si="456"/>
        <v>0</v>
      </c>
      <c r="AE2386" s="8">
        <f t="shared" si="457"/>
        <v>0</v>
      </c>
      <c r="AF2386" s="8">
        <f t="shared" si="458"/>
        <v>0</v>
      </c>
      <c r="AG2386" s="3">
        <f t="shared" si="454"/>
        <v>3</v>
      </c>
    </row>
    <row r="2387" spans="1:33">
      <c r="A2387" s="3" t="s">
        <v>9601</v>
      </c>
      <c r="B2387" s="3" t="s">
        <v>9610</v>
      </c>
      <c r="C2387" s="2" t="s">
        <v>8858</v>
      </c>
      <c r="D2387" s="2" t="s">
        <v>5255</v>
      </c>
      <c r="E2387" s="2" t="s">
        <v>5251</v>
      </c>
      <c r="F2387" s="3" t="s">
        <v>1065</v>
      </c>
      <c r="H2387" s="8"/>
      <c r="I2387" s="8"/>
      <c r="L2387" s="32"/>
      <c r="M2387" s="8"/>
      <c r="O2387" s="8"/>
      <c r="Q2387" s="16"/>
      <c r="R2387" s="23" t="s">
        <v>8991</v>
      </c>
      <c r="S2387" s="8"/>
      <c r="V2387" s="8"/>
      <c r="X2387" s="8"/>
      <c r="Y2387" s="22"/>
      <c r="AC2387" s="8">
        <f t="shared" ref="AC2387:AC2419" si="459">COUNTIF(G2387:Y2387,"X")+COUNTIF(G2387:Y2387, "X(e)")</f>
        <v>1</v>
      </c>
      <c r="AD2387" s="8">
        <f t="shared" si="456"/>
        <v>0</v>
      </c>
      <c r="AE2387" s="8">
        <f t="shared" si="457"/>
        <v>0</v>
      </c>
      <c r="AF2387" s="8">
        <f t="shared" si="458"/>
        <v>0</v>
      </c>
      <c r="AG2387" s="3">
        <f t="shared" ref="AG2387:AG2419" si="460">SUM(AC2387:AF2387)</f>
        <v>1</v>
      </c>
    </row>
    <row r="2388" spans="1:33">
      <c r="A2388" s="3" t="s">
        <v>9601</v>
      </c>
      <c r="B2388" s="3" t="s">
        <v>9610</v>
      </c>
      <c r="C2388" s="2" t="s">
        <v>8858</v>
      </c>
      <c r="D2388" s="2" t="s">
        <v>9948</v>
      </c>
      <c r="E2388" s="2" t="s">
        <v>9949</v>
      </c>
      <c r="F2388" s="3" t="s">
        <v>9950</v>
      </c>
      <c r="H2388" s="8"/>
      <c r="I2388" s="8"/>
      <c r="J2388" s="73" t="s">
        <v>8991</v>
      </c>
      <c r="L2388" s="32"/>
      <c r="M2388" s="8"/>
      <c r="O2388" s="8"/>
      <c r="Q2388" s="16"/>
      <c r="R2388" s="23"/>
      <c r="S2388" s="8"/>
      <c r="V2388" s="8"/>
      <c r="X2388" s="8"/>
      <c r="Y2388" s="22"/>
      <c r="AC2388" s="8">
        <f t="shared" si="459"/>
        <v>1</v>
      </c>
      <c r="AD2388" s="8">
        <f t="shared" si="456"/>
        <v>0</v>
      </c>
      <c r="AE2388" s="8">
        <f t="shared" si="457"/>
        <v>0</v>
      </c>
      <c r="AF2388" s="8">
        <f t="shared" si="458"/>
        <v>0</v>
      </c>
      <c r="AG2388" s="3">
        <f t="shared" si="460"/>
        <v>1</v>
      </c>
    </row>
    <row r="2389" spans="1:33">
      <c r="A2389" s="3" t="s">
        <v>9601</v>
      </c>
      <c r="B2389" s="3" t="s">
        <v>9610</v>
      </c>
      <c r="C2389" s="2" t="s">
        <v>8858</v>
      </c>
      <c r="D2389" s="2" t="s">
        <v>4757</v>
      </c>
      <c r="E2389" s="2" t="s">
        <v>5085</v>
      </c>
      <c r="F2389" s="3" t="s">
        <v>1493</v>
      </c>
      <c r="H2389" s="8"/>
      <c r="I2389" s="8" t="s">
        <v>7823</v>
      </c>
      <c r="J2389" s="72" t="s">
        <v>7823</v>
      </c>
      <c r="L2389" s="32" t="s">
        <v>7823</v>
      </c>
      <c r="M2389" s="8"/>
      <c r="N2389" s="8" t="s">
        <v>7823</v>
      </c>
      <c r="O2389" s="8"/>
      <c r="Q2389" s="16"/>
      <c r="R2389" s="16" t="s">
        <v>7823</v>
      </c>
      <c r="S2389" s="8"/>
      <c r="V2389" s="8" t="s">
        <v>7823</v>
      </c>
      <c r="X2389" s="8"/>
      <c r="Y2389" s="22"/>
      <c r="AC2389" s="8">
        <f t="shared" si="459"/>
        <v>6</v>
      </c>
      <c r="AD2389" s="8">
        <f t="shared" si="456"/>
        <v>0</v>
      </c>
      <c r="AE2389" s="8">
        <f t="shared" si="457"/>
        <v>0</v>
      </c>
      <c r="AF2389" s="8">
        <f t="shared" si="458"/>
        <v>0</v>
      </c>
      <c r="AG2389" s="3">
        <f t="shared" si="460"/>
        <v>6</v>
      </c>
    </row>
    <row r="2390" spans="1:33">
      <c r="A2390" s="3" t="s">
        <v>9601</v>
      </c>
      <c r="B2390" s="3" t="s">
        <v>9610</v>
      </c>
      <c r="C2390" s="2" t="s">
        <v>8858</v>
      </c>
      <c r="D2390" s="2" t="s">
        <v>8678</v>
      </c>
      <c r="E2390" s="2" t="s">
        <v>5086</v>
      </c>
      <c r="F2390" s="3" t="s">
        <v>8866</v>
      </c>
      <c r="H2390" s="8"/>
      <c r="J2390" s="72" t="s">
        <v>7823</v>
      </c>
      <c r="L2390" s="32"/>
      <c r="M2390" s="8"/>
      <c r="O2390" s="8" t="s">
        <v>7823</v>
      </c>
      <c r="P2390" s="8" t="s">
        <v>7823</v>
      </c>
      <c r="Q2390" s="16"/>
      <c r="S2390" s="8" t="s">
        <v>7823</v>
      </c>
      <c r="V2390" s="8" t="s">
        <v>7823</v>
      </c>
      <c r="X2390" s="8"/>
      <c r="AC2390" s="8">
        <f t="shared" si="459"/>
        <v>5</v>
      </c>
      <c r="AD2390" s="8">
        <f t="shared" si="456"/>
        <v>0</v>
      </c>
      <c r="AE2390" s="8">
        <f t="shared" si="457"/>
        <v>0</v>
      </c>
      <c r="AF2390" s="8">
        <f t="shared" si="458"/>
        <v>0</v>
      </c>
      <c r="AG2390" s="3">
        <f t="shared" si="460"/>
        <v>5</v>
      </c>
    </row>
    <row r="2391" spans="1:33">
      <c r="A2391" s="3" t="s">
        <v>9601</v>
      </c>
      <c r="B2391" s="3" t="s">
        <v>9610</v>
      </c>
      <c r="C2391" s="2" t="s">
        <v>8858</v>
      </c>
      <c r="D2391" s="2" t="s">
        <v>5087</v>
      </c>
      <c r="E2391" s="2" t="s">
        <v>5256</v>
      </c>
      <c r="F2391" s="3" t="s">
        <v>662</v>
      </c>
      <c r="H2391" s="8"/>
      <c r="I2391" s="8"/>
      <c r="L2391" s="32" t="s">
        <v>7823</v>
      </c>
      <c r="M2391" s="8"/>
      <c r="N2391" s="8" t="s">
        <v>7823</v>
      </c>
      <c r="O2391" s="8"/>
      <c r="Q2391" s="16"/>
      <c r="R2391" s="16" t="s">
        <v>7823</v>
      </c>
      <c r="S2391" s="8"/>
      <c r="V2391" s="8" t="s">
        <v>7823</v>
      </c>
      <c r="X2391" s="8"/>
      <c r="Y2391" s="22"/>
      <c r="AC2391" s="8">
        <f t="shared" si="459"/>
        <v>4</v>
      </c>
      <c r="AD2391" s="8">
        <f t="shared" si="456"/>
        <v>0</v>
      </c>
      <c r="AE2391" s="8">
        <f t="shared" si="457"/>
        <v>0</v>
      </c>
      <c r="AF2391" s="8">
        <f t="shared" si="458"/>
        <v>0</v>
      </c>
      <c r="AG2391" s="3">
        <f t="shared" si="460"/>
        <v>4</v>
      </c>
    </row>
    <row r="2392" spans="1:33">
      <c r="A2392" s="3" t="s">
        <v>9601</v>
      </c>
      <c r="B2392" s="3" t="s">
        <v>9610</v>
      </c>
      <c r="C2392" s="2" t="s">
        <v>8858</v>
      </c>
      <c r="D2392" s="2" t="s">
        <v>5257</v>
      </c>
      <c r="E2392" s="2" t="s">
        <v>5076</v>
      </c>
      <c r="F2392" s="3" t="s">
        <v>1499</v>
      </c>
      <c r="H2392" s="8"/>
      <c r="I2392" s="8"/>
      <c r="L2392" s="32"/>
      <c r="M2392" s="8"/>
      <c r="N2392" s="8" t="s">
        <v>7823</v>
      </c>
      <c r="O2392" s="8"/>
      <c r="Q2392" s="16"/>
      <c r="R2392" s="16" t="s">
        <v>7823</v>
      </c>
      <c r="S2392" s="8"/>
      <c r="V2392" s="8"/>
      <c r="X2392" s="8"/>
      <c r="Y2392" s="22"/>
      <c r="AC2392" s="8">
        <f t="shared" si="459"/>
        <v>2</v>
      </c>
      <c r="AD2392" s="8">
        <f t="shared" si="456"/>
        <v>0</v>
      </c>
      <c r="AE2392" s="8">
        <f t="shared" si="457"/>
        <v>0</v>
      </c>
      <c r="AF2392" s="8">
        <f t="shared" si="458"/>
        <v>0</v>
      </c>
      <c r="AG2392" s="3">
        <f t="shared" si="460"/>
        <v>2</v>
      </c>
    </row>
    <row r="2393" spans="1:33">
      <c r="A2393" s="3" t="s">
        <v>9601</v>
      </c>
      <c r="B2393" s="3" t="s">
        <v>9610</v>
      </c>
      <c r="C2393" s="2" t="s">
        <v>8555</v>
      </c>
      <c r="D2393" s="2" t="s">
        <v>5596</v>
      </c>
      <c r="E2393" s="2" t="s">
        <v>5594</v>
      </c>
      <c r="F2393" s="3" t="s">
        <v>647</v>
      </c>
      <c r="H2393" s="8"/>
      <c r="I2393" s="8"/>
      <c r="J2393" s="72" t="s">
        <v>7823</v>
      </c>
      <c r="L2393" s="32" t="s">
        <v>7823</v>
      </c>
      <c r="M2393" s="8"/>
      <c r="N2393" s="8" t="s">
        <v>7823</v>
      </c>
      <c r="O2393" s="8"/>
      <c r="Q2393" s="16"/>
      <c r="R2393" s="16" t="s">
        <v>7823</v>
      </c>
      <c r="S2393" s="8"/>
      <c r="V2393" s="8" t="s">
        <v>7823</v>
      </c>
      <c r="X2393" s="8"/>
      <c r="Y2393" s="22"/>
      <c r="AC2393" s="8">
        <f t="shared" si="459"/>
        <v>5</v>
      </c>
      <c r="AD2393" s="8">
        <f t="shared" si="456"/>
        <v>0</v>
      </c>
      <c r="AE2393" s="8">
        <f t="shared" si="457"/>
        <v>0</v>
      </c>
      <c r="AF2393" s="8">
        <f t="shared" si="458"/>
        <v>0</v>
      </c>
      <c r="AG2393" s="3">
        <f t="shared" si="460"/>
        <v>5</v>
      </c>
    </row>
    <row r="2394" spans="1:33">
      <c r="A2394" s="3" t="s">
        <v>9601</v>
      </c>
      <c r="B2394" s="3" t="s">
        <v>9610</v>
      </c>
      <c r="C2394" s="2" t="s">
        <v>8555</v>
      </c>
      <c r="D2394" s="2" t="s">
        <v>5595</v>
      </c>
      <c r="E2394" s="2" t="s">
        <v>5761</v>
      </c>
      <c r="F2394" s="3" t="s">
        <v>914</v>
      </c>
      <c r="G2394" s="8" t="s">
        <v>7823</v>
      </c>
      <c r="H2394" s="8"/>
      <c r="I2394" s="8" t="s">
        <v>7823</v>
      </c>
      <c r="J2394" s="72" t="s">
        <v>7823</v>
      </c>
      <c r="L2394" s="32"/>
      <c r="M2394" s="8"/>
      <c r="O2394" s="8"/>
      <c r="Q2394" s="16" t="s">
        <v>7823</v>
      </c>
      <c r="S2394" s="8"/>
      <c r="V2394" s="8"/>
      <c r="X2394" s="8"/>
      <c r="Y2394" s="22"/>
      <c r="AC2394" s="8">
        <f t="shared" si="459"/>
        <v>4</v>
      </c>
      <c r="AD2394" s="8">
        <f t="shared" si="456"/>
        <v>0</v>
      </c>
      <c r="AE2394" s="8">
        <f t="shared" si="457"/>
        <v>0</v>
      </c>
      <c r="AF2394" s="8">
        <f t="shared" si="458"/>
        <v>0</v>
      </c>
      <c r="AG2394" s="3">
        <f t="shared" si="460"/>
        <v>4</v>
      </c>
    </row>
    <row r="2395" spans="1:33">
      <c r="A2395" s="3" t="s">
        <v>9601</v>
      </c>
      <c r="B2395" s="3" t="s">
        <v>9610</v>
      </c>
      <c r="C2395" s="2" t="s">
        <v>8362</v>
      </c>
      <c r="D2395" s="2" t="s">
        <v>6520</v>
      </c>
      <c r="E2395" s="2" t="s">
        <v>6170</v>
      </c>
      <c r="F2395" s="3" t="s">
        <v>1699</v>
      </c>
      <c r="H2395" s="8"/>
      <c r="I2395" s="8"/>
      <c r="L2395" s="32" t="s">
        <v>7823</v>
      </c>
      <c r="M2395" s="8"/>
      <c r="O2395" s="8"/>
      <c r="Q2395" s="16"/>
      <c r="S2395" s="8"/>
      <c r="V2395" s="8" t="s">
        <v>7823</v>
      </c>
      <c r="X2395" s="8"/>
      <c r="Y2395" s="22"/>
      <c r="AC2395" s="8">
        <f t="shared" si="459"/>
        <v>2</v>
      </c>
      <c r="AD2395" s="8">
        <f t="shared" si="456"/>
        <v>0</v>
      </c>
      <c r="AE2395" s="8">
        <f t="shared" si="457"/>
        <v>0</v>
      </c>
      <c r="AF2395" s="8">
        <f t="shared" si="458"/>
        <v>0</v>
      </c>
      <c r="AG2395" s="3">
        <f t="shared" si="460"/>
        <v>2</v>
      </c>
    </row>
    <row r="2396" spans="1:33">
      <c r="A2396" s="3" t="s">
        <v>9601</v>
      </c>
      <c r="B2396" s="3" t="s">
        <v>9610</v>
      </c>
      <c r="C2396" s="2" t="s">
        <v>8362</v>
      </c>
      <c r="D2396" s="2" t="s">
        <v>5480</v>
      </c>
      <c r="E2396" s="2" t="s">
        <v>5670</v>
      </c>
      <c r="F2396" s="3" t="s">
        <v>1692</v>
      </c>
      <c r="G2396" s="8" t="s">
        <v>7823</v>
      </c>
      <c r="H2396" s="8"/>
      <c r="I2396" s="8" t="s">
        <v>7823</v>
      </c>
      <c r="J2396" s="72" t="s">
        <v>7835</v>
      </c>
      <c r="L2396" s="32"/>
      <c r="M2396" s="8"/>
      <c r="O2396" s="8"/>
      <c r="Q2396" s="16" t="s">
        <v>7823</v>
      </c>
      <c r="R2396" s="16" t="s">
        <v>7835</v>
      </c>
      <c r="S2396" s="8"/>
      <c r="V2396" s="8"/>
      <c r="X2396" s="8"/>
      <c r="Y2396" s="22"/>
      <c r="AC2396" s="8">
        <f t="shared" si="459"/>
        <v>3</v>
      </c>
      <c r="AD2396" s="8">
        <f t="shared" si="456"/>
        <v>2</v>
      </c>
      <c r="AE2396" s="8">
        <f t="shared" si="457"/>
        <v>0</v>
      </c>
      <c r="AF2396" s="8">
        <f t="shared" si="458"/>
        <v>0</v>
      </c>
      <c r="AG2396" s="3">
        <f t="shared" si="460"/>
        <v>5</v>
      </c>
    </row>
    <row r="2397" spans="1:33">
      <c r="A2397" s="3" t="s">
        <v>9601</v>
      </c>
      <c r="B2397" s="3" t="s">
        <v>9610</v>
      </c>
      <c r="C2397" s="2" t="s">
        <v>8362</v>
      </c>
      <c r="D2397" s="2" t="s">
        <v>8439</v>
      </c>
      <c r="E2397" s="2" t="s">
        <v>5326</v>
      </c>
      <c r="F2397" s="3" t="s">
        <v>1552</v>
      </c>
      <c r="H2397" s="8"/>
      <c r="I2397" s="8" t="s">
        <v>7823</v>
      </c>
      <c r="J2397" s="72" t="s">
        <v>7823</v>
      </c>
      <c r="L2397" s="32" t="s">
        <v>7823</v>
      </c>
      <c r="M2397" s="8"/>
      <c r="O2397" s="8"/>
      <c r="Q2397" s="16"/>
      <c r="S2397" s="8"/>
      <c r="V2397" s="8" t="s">
        <v>7823</v>
      </c>
      <c r="X2397" s="8"/>
      <c r="Y2397" s="22"/>
      <c r="AC2397" s="8">
        <f t="shared" si="459"/>
        <v>4</v>
      </c>
      <c r="AD2397" s="8">
        <f t="shared" si="456"/>
        <v>0</v>
      </c>
      <c r="AE2397" s="8">
        <f t="shared" si="457"/>
        <v>0</v>
      </c>
      <c r="AF2397" s="8">
        <f t="shared" si="458"/>
        <v>0</v>
      </c>
      <c r="AG2397" s="3">
        <f t="shared" si="460"/>
        <v>4</v>
      </c>
    </row>
    <row r="2398" spans="1:33">
      <c r="A2398" s="3" t="s">
        <v>9601</v>
      </c>
      <c r="B2398" s="3" t="s">
        <v>9610</v>
      </c>
      <c r="C2398" s="2" t="s">
        <v>8362</v>
      </c>
      <c r="D2398" s="2" t="s">
        <v>6177</v>
      </c>
      <c r="E2398" s="2" t="s">
        <v>5157</v>
      </c>
      <c r="F2398" s="3" t="s">
        <v>1553</v>
      </c>
      <c r="H2398" s="8"/>
      <c r="I2398" s="8"/>
      <c r="J2398" s="72" t="s">
        <v>7823</v>
      </c>
      <c r="L2398" s="32" t="s">
        <v>7823</v>
      </c>
      <c r="M2398" s="8"/>
      <c r="O2398" s="8" t="s">
        <v>7823</v>
      </c>
      <c r="P2398" s="8" t="s">
        <v>7823</v>
      </c>
      <c r="Q2398" s="16"/>
      <c r="S2398" s="8" t="s">
        <v>7823</v>
      </c>
      <c r="V2398" s="8" t="s">
        <v>7823</v>
      </c>
      <c r="X2398" s="8"/>
      <c r="Y2398" s="22"/>
      <c r="AC2398" s="8">
        <f t="shared" si="459"/>
        <v>6</v>
      </c>
      <c r="AD2398" s="8">
        <f t="shared" si="456"/>
        <v>0</v>
      </c>
      <c r="AE2398" s="8">
        <f t="shared" si="457"/>
        <v>0</v>
      </c>
      <c r="AF2398" s="8">
        <f t="shared" si="458"/>
        <v>0</v>
      </c>
      <c r="AG2398" s="3">
        <f t="shared" si="460"/>
        <v>6</v>
      </c>
    </row>
    <row r="2399" spans="1:33">
      <c r="A2399" s="3" t="s">
        <v>9601</v>
      </c>
      <c r="B2399" s="3" t="s">
        <v>9610</v>
      </c>
      <c r="C2399" s="2" t="s">
        <v>9165</v>
      </c>
      <c r="D2399" s="2" t="s">
        <v>5573</v>
      </c>
      <c r="E2399" s="2" t="s">
        <v>5757</v>
      </c>
      <c r="F2399" s="3" t="s">
        <v>10506</v>
      </c>
      <c r="G2399" s="8" t="s">
        <v>7823</v>
      </c>
      <c r="H2399" s="8"/>
      <c r="I2399" s="8" t="s">
        <v>7823</v>
      </c>
      <c r="J2399" s="72" t="s">
        <v>7823</v>
      </c>
      <c r="L2399" s="32" t="s">
        <v>7823</v>
      </c>
      <c r="M2399" s="8"/>
      <c r="O2399" s="8"/>
      <c r="Q2399" s="16" t="s">
        <v>7823</v>
      </c>
      <c r="R2399" s="16" t="s">
        <v>7823</v>
      </c>
      <c r="S2399" s="8"/>
      <c r="U2399" s="8" t="s">
        <v>7823</v>
      </c>
      <c r="V2399" s="8" t="s">
        <v>7823</v>
      </c>
      <c r="X2399" s="8"/>
      <c r="Y2399" s="22"/>
      <c r="AC2399" s="8">
        <f t="shared" si="459"/>
        <v>8</v>
      </c>
      <c r="AD2399" s="8">
        <f t="shared" si="456"/>
        <v>0</v>
      </c>
      <c r="AE2399" s="8">
        <f t="shared" si="457"/>
        <v>0</v>
      </c>
      <c r="AF2399" s="8">
        <f t="shared" si="458"/>
        <v>0</v>
      </c>
      <c r="AG2399" s="3">
        <f t="shared" si="460"/>
        <v>8</v>
      </c>
    </row>
    <row r="2400" spans="1:33">
      <c r="A2400" s="3" t="s">
        <v>9601</v>
      </c>
      <c r="B2400" s="3" t="s">
        <v>9610</v>
      </c>
      <c r="C2400" s="2" t="s">
        <v>9165</v>
      </c>
      <c r="D2400" s="2" t="s">
        <v>3253</v>
      </c>
      <c r="E2400" s="2" t="s">
        <v>10507</v>
      </c>
      <c r="F2400" s="3" t="s">
        <v>10508</v>
      </c>
      <c r="H2400" s="8"/>
      <c r="I2400" s="8"/>
      <c r="L2400" s="32"/>
      <c r="M2400" s="8"/>
      <c r="N2400" s="8" t="s">
        <v>7823</v>
      </c>
      <c r="O2400" s="8"/>
      <c r="Q2400" s="16"/>
      <c r="R2400" s="16" t="s">
        <v>7823</v>
      </c>
      <c r="S2400" s="8"/>
      <c r="V2400" s="8"/>
      <c r="X2400" s="8"/>
      <c r="Y2400" s="22"/>
      <c r="AC2400" s="8">
        <f t="shared" si="459"/>
        <v>2</v>
      </c>
      <c r="AD2400" s="8">
        <f t="shared" si="456"/>
        <v>0</v>
      </c>
      <c r="AE2400" s="8">
        <f t="shared" si="457"/>
        <v>0</v>
      </c>
      <c r="AF2400" s="8">
        <f t="shared" si="458"/>
        <v>0</v>
      </c>
      <c r="AG2400" s="3">
        <f t="shared" si="460"/>
        <v>2</v>
      </c>
    </row>
    <row r="2401" spans="1:33">
      <c r="A2401" s="3" t="s">
        <v>9601</v>
      </c>
      <c r="B2401" s="3" t="s">
        <v>9610</v>
      </c>
      <c r="C2401" s="2" t="s">
        <v>9165</v>
      </c>
      <c r="D2401" s="2" t="s">
        <v>5912</v>
      </c>
      <c r="E2401" s="2" t="s">
        <v>5412</v>
      </c>
      <c r="F2401" s="3" t="s">
        <v>10509</v>
      </c>
      <c r="H2401" s="8"/>
      <c r="I2401" s="8" t="s">
        <v>7823</v>
      </c>
      <c r="J2401" s="72" t="s">
        <v>7823</v>
      </c>
      <c r="L2401" s="32"/>
      <c r="M2401" s="8"/>
      <c r="O2401" s="8"/>
      <c r="Q2401" s="16" t="s">
        <v>7823</v>
      </c>
      <c r="S2401" s="8" t="s">
        <v>7823</v>
      </c>
      <c r="V2401" s="8"/>
      <c r="X2401" s="8"/>
      <c r="Y2401" s="22"/>
      <c r="AC2401" s="8">
        <f t="shared" si="459"/>
        <v>4</v>
      </c>
      <c r="AD2401" s="8">
        <f t="shared" si="456"/>
        <v>0</v>
      </c>
      <c r="AE2401" s="8">
        <f t="shared" si="457"/>
        <v>0</v>
      </c>
      <c r="AF2401" s="8">
        <f t="shared" si="458"/>
        <v>0</v>
      </c>
      <c r="AG2401" s="3">
        <f t="shared" si="460"/>
        <v>4</v>
      </c>
    </row>
    <row r="2402" spans="1:33">
      <c r="A2402" s="3" t="s">
        <v>9601</v>
      </c>
      <c r="B2402" s="3" t="s">
        <v>9610</v>
      </c>
      <c r="C2402" s="2" t="s">
        <v>9358</v>
      </c>
      <c r="D2402" s="2" t="s">
        <v>4540</v>
      </c>
      <c r="E2402" s="2" t="s">
        <v>4861</v>
      </c>
      <c r="F2402" s="3" t="s">
        <v>1906</v>
      </c>
      <c r="H2402" s="8"/>
      <c r="I2402" s="8"/>
      <c r="L2402" s="32" t="s">
        <v>7823</v>
      </c>
      <c r="M2402" s="8"/>
      <c r="N2402" s="8" t="s">
        <v>7823</v>
      </c>
      <c r="O2402" s="8"/>
      <c r="Q2402" s="16"/>
      <c r="S2402" s="8"/>
      <c r="V2402" s="8" t="s">
        <v>7823</v>
      </c>
      <c r="X2402" s="8"/>
      <c r="Y2402" s="22"/>
      <c r="AC2402" s="8">
        <f t="shared" si="459"/>
        <v>3</v>
      </c>
      <c r="AD2402" s="8">
        <f t="shared" si="456"/>
        <v>0</v>
      </c>
      <c r="AE2402" s="8">
        <f t="shared" si="457"/>
        <v>0</v>
      </c>
      <c r="AF2402" s="8">
        <f t="shared" si="458"/>
        <v>0</v>
      </c>
      <c r="AG2402" s="3">
        <f t="shared" si="460"/>
        <v>3</v>
      </c>
    </row>
    <row r="2403" spans="1:33">
      <c r="A2403" s="3" t="s">
        <v>9601</v>
      </c>
      <c r="B2403" s="3" t="s">
        <v>9610</v>
      </c>
      <c r="C2403" s="2" t="s">
        <v>9358</v>
      </c>
      <c r="D2403" s="2" t="s">
        <v>4539</v>
      </c>
      <c r="E2403" s="2" t="s">
        <v>5174</v>
      </c>
      <c r="F2403" s="3" t="s">
        <v>1757</v>
      </c>
      <c r="H2403" s="8"/>
      <c r="I2403" s="8" t="s">
        <v>7823</v>
      </c>
      <c r="J2403" s="72" t="s">
        <v>7823</v>
      </c>
      <c r="L2403" s="32" t="s">
        <v>7823</v>
      </c>
      <c r="M2403" s="8"/>
      <c r="N2403" s="8" t="s">
        <v>7823</v>
      </c>
      <c r="O2403" s="8" t="s">
        <v>7823</v>
      </c>
      <c r="P2403" s="8" t="s">
        <v>7823</v>
      </c>
      <c r="Q2403" s="16"/>
      <c r="R2403" s="16" t="s">
        <v>7823</v>
      </c>
      <c r="S2403" s="8" t="s">
        <v>7823</v>
      </c>
      <c r="V2403" s="8" t="s">
        <v>7823</v>
      </c>
      <c r="X2403" s="8"/>
      <c r="Y2403" s="22"/>
      <c r="AC2403" s="8">
        <f t="shared" si="459"/>
        <v>9</v>
      </c>
      <c r="AD2403" s="8">
        <f t="shared" si="456"/>
        <v>0</v>
      </c>
      <c r="AE2403" s="8">
        <f t="shared" si="457"/>
        <v>0</v>
      </c>
      <c r="AF2403" s="8">
        <f t="shared" si="458"/>
        <v>0</v>
      </c>
      <c r="AG2403" s="3">
        <f t="shared" si="460"/>
        <v>9</v>
      </c>
    </row>
    <row r="2404" spans="1:33">
      <c r="A2404" s="3" t="s">
        <v>9601</v>
      </c>
      <c r="B2404" s="3" t="s">
        <v>9610</v>
      </c>
      <c r="C2404" s="2" t="s">
        <v>9021</v>
      </c>
      <c r="D2404" s="2" t="s">
        <v>5354</v>
      </c>
      <c r="E2404" s="2" t="s">
        <v>4547</v>
      </c>
      <c r="F2404" s="3" t="s">
        <v>1611</v>
      </c>
      <c r="G2404" s="8" t="s">
        <v>7823</v>
      </c>
      <c r="H2404" s="8"/>
      <c r="I2404" s="8" t="s">
        <v>7823</v>
      </c>
      <c r="J2404" s="72" t="s">
        <v>7823</v>
      </c>
      <c r="L2404" s="32" t="s">
        <v>7823</v>
      </c>
      <c r="M2404" s="8"/>
      <c r="N2404" s="8" t="s">
        <v>7823</v>
      </c>
      <c r="O2404" s="8" t="s">
        <v>7823</v>
      </c>
      <c r="P2404" s="8" t="s">
        <v>7823</v>
      </c>
      <c r="Q2404" s="16" t="s">
        <v>7823</v>
      </c>
      <c r="R2404" s="16" t="s">
        <v>7823</v>
      </c>
      <c r="S2404" s="8" t="s">
        <v>7823</v>
      </c>
      <c r="T2404" s="16" t="s">
        <v>7823</v>
      </c>
      <c r="U2404" s="8" t="s">
        <v>7823</v>
      </c>
      <c r="V2404" s="8" t="s">
        <v>7823</v>
      </c>
      <c r="X2404" s="8"/>
      <c r="Y2404" s="22"/>
      <c r="AC2404" s="8">
        <f t="shared" si="459"/>
        <v>13</v>
      </c>
      <c r="AD2404" s="8">
        <f t="shared" si="456"/>
        <v>0</v>
      </c>
      <c r="AE2404" s="8">
        <f t="shared" si="457"/>
        <v>0</v>
      </c>
      <c r="AF2404" s="8">
        <f t="shared" si="458"/>
        <v>0</v>
      </c>
      <c r="AG2404" s="3">
        <f t="shared" si="460"/>
        <v>13</v>
      </c>
    </row>
    <row r="2405" spans="1:33">
      <c r="A2405" s="3" t="s">
        <v>9601</v>
      </c>
      <c r="B2405" s="3" t="s">
        <v>9610</v>
      </c>
      <c r="C2405" s="2" t="s">
        <v>8661</v>
      </c>
      <c r="D2405" s="2" t="s">
        <v>5843</v>
      </c>
      <c r="E2405" s="2" t="s">
        <v>5684</v>
      </c>
      <c r="F2405" s="3" t="s">
        <v>868</v>
      </c>
      <c r="G2405" s="8" t="s">
        <v>7823</v>
      </c>
      <c r="H2405" s="8"/>
      <c r="I2405" s="8" t="s">
        <v>7823</v>
      </c>
      <c r="J2405" s="72" t="s">
        <v>7823</v>
      </c>
      <c r="L2405" s="32" t="s">
        <v>7823</v>
      </c>
      <c r="M2405" s="8"/>
      <c r="N2405" s="8" t="s">
        <v>7823</v>
      </c>
      <c r="O2405" s="8" t="s">
        <v>7823</v>
      </c>
      <c r="P2405" s="8" t="s">
        <v>7823</v>
      </c>
      <c r="Q2405" s="16" t="s">
        <v>7823</v>
      </c>
      <c r="R2405" s="16" t="s">
        <v>7823</v>
      </c>
      <c r="S2405" s="8" t="s">
        <v>7823</v>
      </c>
      <c r="T2405" s="16" t="s">
        <v>7823</v>
      </c>
      <c r="U2405" s="8" t="s">
        <v>438</v>
      </c>
      <c r="V2405" s="8" t="s">
        <v>7823</v>
      </c>
      <c r="X2405" s="8"/>
      <c r="Y2405" s="22"/>
      <c r="AC2405" s="8">
        <f t="shared" si="459"/>
        <v>12</v>
      </c>
      <c r="AD2405" s="8">
        <f t="shared" si="456"/>
        <v>0</v>
      </c>
      <c r="AE2405" s="8">
        <f t="shared" si="457"/>
        <v>1</v>
      </c>
      <c r="AF2405" s="8">
        <f t="shared" si="458"/>
        <v>0</v>
      </c>
      <c r="AG2405" s="3">
        <f t="shared" si="460"/>
        <v>13</v>
      </c>
    </row>
    <row r="2406" spans="1:33">
      <c r="A2406" s="3" t="s">
        <v>9601</v>
      </c>
      <c r="B2406" s="3" t="s">
        <v>9610</v>
      </c>
      <c r="C2406" s="2" t="s">
        <v>8661</v>
      </c>
      <c r="D2406" s="2" t="s">
        <v>8189</v>
      </c>
      <c r="E2406" s="2" t="s">
        <v>5188</v>
      </c>
      <c r="F2406" s="3" t="s">
        <v>1007</v>
      </c>
      <c r="H2406" s="8" t="s">
        <v>32</v>
      </c>
      <c r="I2406" s="8"/>
      <c r="L2406" s="32" t="s">
        <v>7823</v>
      </c>
      <c r="M2406" s="8" t="s">
        <v>7823</v>
      </c>
      <c r="O2406" s="8"/>
      <c r="Q2406" s="16"/>
      <c r="S2406" s="8"/>
      <c r="V2406" s="8"/>
      <c r="X2406" s="8" t="s">
        <v>7823</v>
      </c>
      <c r="Y2406" s="22"/>
      <c r="AC2406" s="8">
        <f t="shared" si="459"/>
        <v>4</v>
      </c>
      <c r="AD2406" s="8">
        <f t="shared" si="456"/>
        <v>0</v>
      </c>
      <c r="AE2406" s="8">
        <f t="shared" si="457"/>
        <v>0</v>
      </c>
      <c r="AF2406" s="8">
        <f t="shared" si="458"/>
        <v>0</v>
      </c>
      <c r="AG2406" s="3">
        <f t="shared" si="460"/>
        <v>4</v>
      </c>
    </row>
    <row r="2407" spans="1:33">
      <c r="A2407" s="3" t="s">
        <v>9601</v>
      </c>
      <c r="B2407" s="3" t="s">
        <v>9610</v>
      </c>
      <c r="C2407" s="2" t="s">
        <v>8661</v>
      </c>
      <c r="D2407" s="2" t="s">
        <v>6517</v>
      </c>
      <c r="E2407" s="2" t="s">
        <v>5696</v>
      </c>
      <c r="F2407" s="3" t="s">
        <v>2038</v>
      </c>
      <c r="G2407" s="8" t="s">
        <v>7823</v>
      </c>
      <c r="H2407" s="8"/>
      <c r="I2407" s="8" t="s">
        <v>7823</v>
      </c>
      <c r="J2407" s="72" t="s">
        <v>7823</v>
      </c>
      <c r="L2407" s="32" t="s">
        <v>7835</v>
      </c>
      <c r="M2407" s="8"/>
      <c r="N2407" s="8" t="s">
        <v>7835</v>
      </c>
      <c r="O2407" s="8"/>
      <c r="Q2407" s="16" t="s">
        <v>7823</v>
      </c>
      <c r="R2407" s="16" t="s">
        <v>7835</v>
      </c>
      <c r="S2407" s="8"/>
      <c r="U2407" s="8" t="s">
        <v>7823</v>
      </c>
      <c r="V2407" s="8"/>
      <c r="X2407" s="8"/>
      <c r="Y2407" s="22"/>
      <c r="AC2407" s="8">
        <f t="shared" si="459"/>
        <v>5</v>
      </c>
      <c r="AD2407" s="8">
        <f t="shared" si="456"/>
        <v>3</v>
      </c>
      <c r="AE2407" s="8">
        <f t="shared" si="457"/>
        <v>0</v>
      </c>
      <c r="AF2407" s="8">
        <f t="shared" si="458"/>
        <v>0</v>
      </c>
      <c r="AG2407" s="3">
        <f t="shared" si="460"/>
        <v>8</v>
      </c>
    </row>
    <row r="2408" spans="1:33">
      <c r="A2408" s="3" t="s">
        <v>9601</v>
      </c>
      <c r="B2408" s="3" t="s">
        <v>9610</v>
      </c>
      <c r="C2408" s="2" t="s">
        <v>8661</v>
      </c>
      <c r="D2408" s="2" t="s">
        <v>5515</v>
      </c>
      <c r="E2408" s="2" t="s">
        <v>5516</v>
      </c>
      <c r="F2408" s="3" t="s">
        <v>2039</v>
      </c>
      <c r="H2408" s="8"/>
      <c r="I2408" s="8"/>
      <c r="J2408" s="73" t="s">
        <v>8991</v>
      </c>
      <c r="L2408" s="32"/>
      <c r="M2408" s="8"/>
      <c r="O2408" s="8"/>
      <c r="Q2408" s="16"/>
      <c r="S2408" s="8"/>
      <c r="V2408" s="8"/>
      <c r="X2408" s="8"/>
      <c r="Y2408" s="22"/>
      <c r="AC2408" s="8">
        <f t="shared" si="459"/>
        <v>1</v>
      </c>
      <c r="AD2408" s="8">
        <f t="shared" si="456"/>
        <v>0</v>
      </c>
      <c r="AE2408" s="8">
        <f t="shared" si="457"/>
        <v>0</v>
      </c>
      <c r="AF2408" s="8">
        <f t="shared" ref="AF2408:AF2438" si="461">COUNTIF(G2408:Z2408,"IN")</f>
        <v>0</v>
      </c>
      <c r="AG2408" s="3">
        <f t="shared" si="460"/>
        <v>1</v>
      </c>
    </row>
    <row r="2409" spans="1:33">
      <c r="A2409" s="3" t="s">
        <v>9601</v>
      </c>
      <c r="B2409" s="3" t="s">
        <v>9610</v>
      </c>
      <c r="C2409" s="2" t="s">
        <v>8661</v>
      </c>
      <c r="D2409" s="2" t="s">
        <v>6353</v>
      </c>
      <c r="E2409" s="2" t="s">
        <v>5337</v>
      </c>
      <c r="F2409" s="3" t="s">
        <v>1901</v>
      </c>
      <c r="G2409" s="8" t="s">
        <v>7823</v>
      </c>
      <c r="H2409" s="8"/>
      <c r="I2409" s="8" t="s">
        <v>7823</v>
      </c>
      <c r="J2409" s="72" t="s">
        <v>7835</v>
      </c>
      <c r="K2409" s="8" t="s">
        <v>7823</v>
      </c>
      <c r="L2409" s="32" t="s">
        <v>7823</v>
      </c>
      <c r="M2409" s="8"/>
      <c r="N2409" s="8" t="s">
        <v>7823</v>
      </c>
      <c r="O2409" s="8"/>
      <c r="Q2409" s="16" t="s">
        <v>7835</v>
      </c>
      <c r="R2409" s="16" t="s">
        <v>7823</v>
      </c>
      <c r="S2409" s="8"/>
      <c r="U2409" s="8" t="s">
        <v>7835</v>
      </c>
      <c r="V2409" s="8"/>
      <c r="X2409" s="8"/>
      <c r="Y2409" s="22" t="s">
        <v>7277</v>
      </c>
      <c r="AC2409" s="8">
        <f t="shared" si="459"/>
        <v>6</v>
      </c>
      <c r="AD2409" s="8">
        <f t="shared" si="456"/>
        <v>3</v>
      </c>
      <c r="AE2409" s="8">
        <f t="shared" si="457"/>
        <v>1</v>
      </c>
      <c r="AF2409" s="8">
        <f t="shared" si="461"/>
        <v>0</v>
      </c>
      <c r="AG2409" s="3">
        <f t="shared" si="460"/>
        <v>10</v>
      </c>
    </row>
    <row r="2410" spans="1:33">
      <c r="A2410" s="3" t="s">
        <v>9601</v>
      </c>
      <c r="B2410" s="3" t="s">
        <v>9610</v>
      </c>
      <c r="C2410" s="2" t="s">
        <v>8661</v>
      </c>
      <c r="D2410" s="2" t="s">
        <v>8730</v>
      </c>
      <c r="E2410" s="2" t="s">
        <v>5489</v>
      </c>
      <c r="F2410" s="3" t="s">
        <v>1902</v>
      </c>
      <c r="G2410" s="8" t="s">
        <v>7823</v>
      </c>
      <c r="H2410" s="8" t="s">
        <v>7277</v>
      </c>
      <c r="I2410" s="8" t="s">
        <v>7823</v>
      </c>
      <c r="J2410" s="72" t="s">
        <v>7823</v>
      </c>
      <c r="L2410" s="32" t="s">
        <v>7835</v>
      </c>
      <c r="M2410" s="8"/>
      <c r="N2410" s="8" t="s">
        <v>7835</v>
      </c>
      <c r="O2410" s="8" t="s">
        <v>7835</v>
      </c>
      <c r="P2410" s="8" t="s">
        <v>7835</v>
      </c>
      <c r="Q2410" s="16" t="s">
        <v>7823</v>
      </c>
      <c r="R2410" s="16" t="s">
        <v>7835</v>
      </c>
      <c r="S2410" s="8" t="s">
        <v>7835</v>
      </c>
      <c r="T2410" s="16" t="s">
        <v>7835</v>
      </c>
      <c r="U2410" s="8" t="s">
        <v>7823</v>
      </c>
      <c r="V2410" s="8" t="s">
        <v>7835</v>
      </c>
      <c r="X2410" s="8"/>
      <c r="Y2410" s="22"/>
      <c r="AC2410" s="8">
        <f t="shared" si="459"/>
        <v>5</v>
      </c>
      <c r="AD2410" s="8">
        <f t="shared" si="456"/>
        <v>8</v>
      </c>
      <c r="AE2410" s="8">
        <f t="shared" si="457"/>
        <v>1</v>
      </c>
      <c r="AF2410" s="8">
        <f t="shared" si="461"/>
        <v>0</v>
      </c>
      <c r="AG2410" s="3">
        <f t="shared" si="460"/>
        <v>14</v>
      </c>
    </row>
    <row r="2411" spans="1:33">
      <c r="A2411" s="3" t="s">
        <v>9601</v>
      </c>
      <c r="B2411" s="3" t="s">
        <v>9610</v>
      </c>
      <c r="C2411" s="2" t="s">
        <v>8661</v>
      </c>
      <c r="D2411" s="2" t="s">
        <v>5338</v>
      </c>
      <c r="E2411" s="2" t="s">
        <v>4216</v>
      </c>
      <c r="F2411" s="3" t="s">
        <v>2049</v>
      </c>
      <c r="G2411" s="8" t="s">
        <v>7823</v>
      </c>
      <c r="H2411" s="8"/>
      <c r="I2411" s="8"/>
      <c r="J2411" s="72" t="s">
        <v>7823</v>
      </c>
      <c r="L2411" s="32"/>
      <c r="M2411" s="8"/>
      <c r="O2411" s="8"/>
      <c r="Q2411" s="16" t="s">
        <v>7823</v>
      </c>
      <c r="S2411" s="8"/>
      <c r="U2411" s="8" t="s">
        <v>7823</v>
      </c>
      <c r="V2411" s="8"/>
      <c r="X2411" s="8"/>
      <c r="Y2411" s="22"/>
      <c r="AC2411" s="8">
        <f t="shared" si="459"/>
        <v>4</v>
      </c>
      <c r="AD2411" s="8">
        <f t="shared" si="456"/>
        <v>0</v>
      </c>
      <c r="AE2411" s="8">
        <f t="shared" si="457"/>
        <v>0</v>
      </c>
      <c r="AF2411" s="8">
        <f t="shared" si="461"/>
        <v>0</v>
      </c>
      <c r="AG2411" s="3">
        <f t="shared" si="460"/>
        <v>4</v>
      </c>
    </row>
    <row r="2412" spans="1:33">
      <c r="A2412" s="3" t="s">
        <v>9601</v>
      </c>
      <c r="B2412" s="3" t="s">
        <v>9610</v>
      </c>
      <c r="C2412" s="2" t="s">
        <v>8661</v>
      </c>
      <c r="D2412" s="2" t="s">
        <v>5169</v>
      </c>
      <c r="E2412" s="2" t="s">
        <v>5514</v>
      </c>
      <c r="F2412" s="3" t="s">
        <v>2048</v>
      </c>
      <c r="G2412" s="8" t="s">
        <v>7823</v>
      </c>
      <c r="H2412" s="8"/>
      <c r="I2412" s="8" t="s">
        <v>7823</v>
      </c>
      <c r="L2412" s="32" t="s">
        <v>7835</v>
      </c>
      <c r="M2412" s="8"/>
      <c r="N2412" s="8" t="s">
        <v>7277</v>
      </c>
      <c r="O2412" s="8"/>
      <c r="Q2412" s="16"/>
      <c r="R2412" s="16" t="s">
        <v>7835</v>
      </c>
      <c r="S2412" s="8"/>
      <c r="T2412" s="16" t="s">
        <v>7277</v>
      </c>
      <c r="V2412" s="8" t="s">
        <v>7835</v>
      </c>
      <c r="X2412" s="8"/>
      <c r="Y2412" s="22"/>
      <c r="AC2412" s="8">
        <f t="shared" si="459"/>
        <v>2</v>
      </c>
      <c r="AD2412" s="8">
        <f t="shared" si="456"/>
        <v>3</v>
      </c>
      <c r="AE2412" s="8">
        <f t="shared" si="457"/>
        <v>2</v>
      </c>
      <c r="AF2412" s="8">
        <f t="shared" si="461"/>
        <v>0</v>
      </c>
      <c r="AG2412" s="3">
        <f t="shared" si="460"/>
        <v>7</v>
      </c>
    </row>
    <row r="2413" spans="1:33">
      <c r="A2413" s="3" t="s">
        <v>9601</v>
      </c>
      <c r="B2413" s="3" t="s">
        <v>9610</v>
      </c>
      <c r="C2413" s="2" t="s">
        <v>8661</v>
      </c>
      <c r="D2413" s="2" t="s">
        <v>7406</v>
      </c>
      <c r="E2413" s="2" t="s">
        <v>5340</v>
      </c>
      <c r="F2413" s="3" t="s">
        <v>1900</v>
      </c>
      <c r="H2413" s="8"/>
      <c r="I2413" s="8" t="s">
        <v>7823</v>
      </c>
      <c r="L2413" s="32" t="s">
        <v>7823</v>
      </c>
      <c r="M2413" s="8"/>
      <c r="N2413" s="8" t="s">
        <v>7823</v>
      </c>
      <c r="O2413" s="8"/>
      <c r="Q2413" s="16"/>
      <c r="R2413" s="16" t="s">
        <v>7823</v>
      </c>
      <c r="S2413" s="8"/>
      <c r="V2413" s="8"/>
      <c r="X2413" s="8"/>
      <c r="Y2413" s="22"/>
      <c r="AC2413" s="8">
        <f t="shared" si="459"/>
        <v>4</v>
      </c>
      <c r="AD2413" s="8">
        <f t="shared" si="456"/>
        <v>0</v>
      </c>
      <c r="AE2413" s="8">
        <f t="shared" si="457"/>
        <v>0</v>
      </c>
      <c r="AF2413" s="8">
        <f t="shared" si="461"/>
        <v>0</v>
      </c>
      <c r="AG2413" s="3">
        <f t="shared" si="460"/>
        <v>4</v>
      </c>
    </row>
    <row r="2414" spans="1:33">
      <c r="A2414" s="3" t="s">
        <v>9601</v>
      </c>
      <c r="B2414" s="3" t="s">
        <v>9610</v>
      </c>
      <c r="C2414" s="2" t="s">
        <v>8661</v>
      </c>
      <c r="D2414" s="2" t="s">
        <v>5503</v>
      </c>
      <c r="E2414" s="2" t="s">
        <v>5341</v>
      </c>
      <c r="F2414" s="3" t="s">
        <v>2040</v>
      </c>
      <c r="H2414" s="8"/>
      <c r="I2414" s="8" t="s">
        <v>7823</v>
      </c>
      <c r="J2414" s="72" t="s">
        <v>7823</v>
      </c>
      <c r="L2414" s="32" t="s">
        <v>7278</v>
      </c>
      <c r="M2414" s="8"/>
      <c r="O2414" s="8"/>
      <c r="Q2414" s="16"/>
      <c r="R2414" s="16" t="s">
        <v>7823</v>
      </c>
      <c r="S2414" s="8"/>
      <c r="V2414" s="8"/>
      <c r="X2414" s="8"/>
      <c r="Y2414" s="22"/>
      <c r="AC2414" s="8">
        <f t="shared" si="459"/>
        <v>3</v>
      </c>
      <c r="AD2414" s="8">
        <f t="shared" si="456"/>
        <v>0</v>
      </c>
      <c r="AE2414" s="8">
        <f t="shared" si="457"/>
        <v>0</v>
      </c>
      <c r="AF2414" s="8">
        <f t="shared" si="461"/>
        <v>0</v>
      </c>
      <c r="AG2414" s="3">
        <f t="shared" si="460"/>
        <v>3</v>
      </c>
    </row>
    <row r="2415" spans="1:33">
      <c r="A2415" s="3" t="s">
        <v>9601</v>
      </c>
      <c r="B2415" s="3" t="s">
        <v>9610</v>
      </c>
      <c r="C2415" s="2" t="s">
        <v>8661</v>
      </c>
      <c r="D2415" s="2" t="s">
        <v>6922</v>
      </c>
      <c r="E2415" s="2" t="s">
        <v>5009</v>
      </c>
      <c r="F2415" s="3" t="s">
        <v>2054</v>
      </c>
      <c r="H2415" s="8"/>
      <c r="I2415" s="8" t="s">
        <v>7823</v>
      </c>
      <c r="J2415" s="72" t="s">
        <v>7823</v>
      </c>
      <c r="L2415" s="32" t="s">
        <v>7823</v>
      </c>
      <c r="M2415" s="8"/>
      <c r="O2415" s="8" t="s">
        <v>7823</v>
      </c>
      <c r="P2415" s="8" t="s">
        <v>7823</v>
      </c>
      <c r="Q2415" s="16"/>
      <c r="R2415" s="16" t="s">
        <v>7823</v>
      </c>
      <c r="S2415" s="8" t="s">
        <v>7823</v>
      </c>
      <c r="V2415" s="8" t="s">
        <v>7823</v>
      </c>
      <c r="X2415" s="8"/>
      <c r="Y2415" s="22"/>
      <c r="AC2415" s="8">
        <f t="shared" si="459"/>
        <v>8</v>
      </c>
      <c r="AD2415" s="8">
        <f t="shared" si="456"/>
        <v>0</v>
      </c>
      <c r="AE2415" s="8">
        <f t="shared" si="457"/>
        <v>0</v>
      </c>
      <c r="AF2415" s="8">
        <f t="shared" si="461"/>
        <v>0</v>
      </c>
      <c r="AG2415" s="3">
        <f t="shared" si="460"/>
        <v>8</v>
      </c>
    </row>
    <row r="2416" spans="1:33">
      <c r="A2416" s="3" t="s">
        <v>9601</v>
      </c>
      <c r="B2416" s="3" t="s">
        <v>9610</v>
      </c>
      <c r="C2416" s="2" t="s">
        <v>8661</v>
      </c>
      <c r="D2416" s="2" t="s">
        <v>5691</v>
      </c>
      <c r="E2416" s="2" t="s">
        <v>5692</v>
      </c>
      <c r="F2416" s="3" t="s">
        <v>1897</v>
      </c>
      <c r="G2416" s="8" t="s">
        <v>7823</v>
      </c>
      <c r="H2416" s="8"/>
      <c r="I2416" s="8" t="s">
        <v>7823</v>
      </c>
      <c r="J2416" s="72" t="s">
        <v>7823</v>
      </c>
      <c r="L2416" s="32" t="s">
        <v>7823</v>
      </c>
      <c r="M2416" s="8" t="s">
        <v>7277</v>
      </c>
      <c r="N2416" s="8" t="s">
        <v>7823</v>
      </c>
      <c r="O2416" s="8" t="s">
        <v>7823</v>
      </c>
      <c r="P2416" s="8" t="s">
        <v>7823</v>
      </c>
      <c r="Q2416" s="16" t="s">
        <v>7823</v>
      </c>
      <c r="R2416" s="16" t="s">
        <v>7823</v>
      </c>
      <c r="S2416" s="8" t="s">
        <v>7823</v>
      </c>
      <c r="T2416" s="16" t="s">
        <v>7823</v>
      </c>
      <c r="V2416" s="8" t="s">
        <v>7823</v>
      </c>
      <c r="X2416" s="8" t="s">
        <v>7277</v>
      </c>
      <c r="Y2416" s="22"/>
      <c r="AC2416" s="8">
        <f t="shared" si="459"/>
        <v>12</v>
      </c>
      <c r="AD2416" s="8">
        <f t="shared" si="456"/>
        <v>0</v>
      </c>
      <c r="AE2416" s="8">
        <f t="shared" si="457"/>
        <v>2</v>
      </c>
      <c r="AF2416" s="8">
        <f t="shared" si="461"/>
        <v>0</v>
      </c>
      <c r="AG2416" s="3">
        <f t="shared" si="460"/>
        <v>14</v>
      </c>
    </row>
    <row r="2417" spans="1:33">
      <c r="A2417" s="3" t="s">
        <v>9601</v>
      </c>
      <c r="B2417" s="3" t="s">
        <v>9610</v>
      </c>
      <c r="C2417" s="2" t="s">
        <v>8661</v>
      </c>
      <c r="D2417" s="2" t="s">
        <v>9884</v>
      </c>
      <c r="E2417" s="2" t="s">
        <v>9885</v>
      </c>
      <c r="F2417" s="3" t="s">
        <v>9895</v>
      </c>
      <c r="H2417" s="8"/>
      <c r="I2417" s="8"/>
      <c r="L2417" s="32" t="s">
        <v>7823</v>
      </c>
      <c r="M2417" s="8"/>
      <c r="N2417" s="8" t="s">
        <v>7823</v>
      </c>
      <c r="O2417" s="8"/>
      <c r="P2417" s="8"/>
      <c r="Q2417" s="16"/>
      <c r="S2417" s="8"/>
      <c r="V2417" s="8"/>
      <c r="X2417" s="8"/>
      <c r="Y2417" s="22"/>
      <c r="AC2417" s="8">
        <f t="shared" si="459"/>
        <v>2</v>
      </c>
      <c r="AD2417" s="8">
        <f t="shared" si="456"/>
        <v>0</v>
      </c>
      <c r="AE2417" s="8">
        <f t="shared" si="457"/>
        <v>0</v>
      </c>
      <c r="AF2417" s="8">
        <f t="shared" si="461"/>
        <v>0</v>
      </c>
      <c r="AG2417" s="3">
        <f t="shared" si="460"/>
        <v>2</v>
      </c>
    </row>
    <row r="2418" spans="1:33">
      <c r="A2418" s="3" t="s">
        <v>9601</v>
      </c>
      <c r="B2418" s="3" t="s">
        <v>9610</v>
      </c>
      <c r="C2418" s="2" t="s">
        <v>8661</v>
      </c>
      <c r="D2418" s="2" t="s">
        <v>5375</v>
      </c>
      <c r="E2418" s="2" t="s">
        <v>5518</v>
      </c>
      <c r="F2418" s="3" t="s">
        <v>1894</v>
      </c>
      <c r="H2418" s="8"/>
      <c r="I2418" s="8"/>
      <c r="J2418" s="72" t="s">
        <v>7823</v>
      </c>
      <c r="L2418" s="32" t="s">
        <v>7823</v>
      </c>
      <c r="M2418" s="8"/>
      <c r="O2418" s="8" t="s">
        <v>7823</v>
      </c>
      <c r="P2418" s="8" t="s">
        <v>7823</v>
      </c>
      <c r="Q2418" s="16"/>
      <c r="S2418" s="8" t="s">
        <v>7823</v>
      </c>
      <c r="V2418" s="8" t="s">
        <v>7823</v>
      </c>
      <c r="X2418" s="8"/>
      <c r="Y2418" s="22"/>
      <c r="AC2418" s="8">
        <f t="shared" si="459"/>
        <v>6</v>
      </c>
      <c r="AD2418" s="8">
        <f t="shared" si="456"/>
        <v>0</v>
      </c>
      <c r="AE2418" s="8">
        <f t="shared" si="457"/>
        <v>0</v>
      </c>
      <c r="AF2418" s="8">
        <f t="shared" si="461"/>
        <v>0</v>
      </c>
      <c r="AG2418" s="3">
        <f t="shared" si="460"/>
        <v>6</v>
      </c>
    </row>
    <row r="2419" spans="1:33">
      <c r="A2419" s="3" t="s">
        <v>9601</v>
      </c>
      <c r="B2419" s="3" t="s">
        <v>9610</v>
      </c>
      <c r="C2419" s="2" t="s">
        <v>8661</v>
      </c>
      <c r="D2419" s="2" t="s">
        <v>5352</v>
      </c>
      <c r="E2419" s="2" t="s">
        <v>5164</v>
      </c>
      <c r="F2419" s="3" t="s">
        <v>1752</v>
      </c>
      <c r="H2419" s="8"/>
      <c r="I2419" s="8"/>
      <c r="L2419" s="32" t="s">
        <v>7823</v>
      </c>
      <c r="M2419" s="8"/>
      <c r="O2419" s="8"/>
      <c r="Q2419" s="16"/>
      <c r="S2419" s="8"/>
      <c r="V2419" s="8" t="s">
        <v>7823</v>
      </c>
      <c r="X2419" s="8"/>
      <c r="Y2419" s="22"/>
      <c r="AC2419" s="8">
        <f t="shared" si="459"/>
        <v>2</v>
      </c>
      <c r="AD2419" s="8">
        <f t="shared" si="456"/>
        <v>0</v>
      </c>
      <c r="AE2419" s="8">
        <f t="shared" si="457"/>
        <v>0</v>
      </c>
      <c r="AF2419" s="8">
        <f t="shared" si="461"/>
        <v>0</v>
      </c>
      <c r="AG2419" s="3">
        <f t="shared" si="460"/>
        <v>2</v>
      </c>
    </row>
    <row r="2420" spans="1:33">
      <c r="A2420" s="3" t="s">
        <v>9601</v>
      </c>
      <c r="B2420" s="3" t="s">
        <v>9610</v>
      </c>
      <c r="C2420" s="2" t="s">
        <v>8661</v>
      </c>
      <c r="D2420" s="2" t="s">
        <v>10263</v>
      </c>
      <c r="E2420" s="2" t="s">
        <v>10264</v>
      </c>
      <c r="F2420" s="3" t="s">
        <v>10265</v>
      </c>
      <c r="H2420" s="8"/>
      <c r="I2420" s="8"/>
      <c r="J2420" s="72" t="s">
        <v>7823</v>
      </c>
      <c r="L2420" s="32"/>
      <c r="M2420" s="8"/>
      <c r="O2420" s="8"/>
      <c r="P2420" s="8" t="s">
        <v>7823</v>
      </c>
      <c r="Q2420" s="16"/>
      <c r="S2420" s="8"/>
      <c r="V2420" s="8" t="s">
        <v>7823</v>
      </c>
      <c r="X2420" s="8"/>
      <c r="Y2420" s="22"/>
      <c r="AC2420" s="8">
        <f t="shared" ref="AC2420:AC2433" si="462">COUNTIF(G2420:Y2420,"X")+COUNTIF(G2420:Y2420, "X(e)")</f>
        <v>3</v>
      </c>
      <c r="AD2420" s="8">
        <f t="shared" si="456"/>
        <v>0</v>
      </c>
      <c r="AE2420" s="8">
        <f t="shared" si="457"/>
        <v>0</v>
      </c>
      <c r="AF2420" s="8">
        <f t="shared" si="461"/>
        <v>0</v>
      </c>
      <c r="AG2420" s="3">
        <f t="shared" ref="AG2420:AG2433" si="463">SUM(AC2420:AF2420)</f>
        <v>3</v>
      </c>
    </row>
    <row r="2421" spans="1:33">
      <c r="A2421" s="3" t="s">
        <v>9601</v>
      </c>
      <c r="B2421" s="3" t="s">
        <v>9610</v>
      </c>
      <c r="C2421" s="2" t="s">
        <v>8661</v>
      </c>
      <c r="D2421" s="2" t="s">
        <v>8124</v>
      </c>
      <c r="E2421" s="2" t="s">
        <v>5165</v>
      </c>
      <c r="F2421" s="3" t="s">
        <v>2053</v>
      </c>
      <c r="G2421" s="8" t="s">
        <v>7823</v>
      </c>
      <c r="H2421" s="8"/>
      <c r="I2421" s="8" t="s">
        <v>7823</v>
      </c>
      <c r="L2421" s="32"/>
      <c r="M2421" s="8"/>
      <c r="N2421" s="8" t="s">
        <v>7823</v>
      </c>
      <c r="O2421" s="8"/>
      <c r="R2421" s="16" t="s">
        <v>7823</v>
      </c>
      <c r="S2421" s="8"/>
      <c r="V2421" s="8"/>
      <c r="X2421" s="8"/>
      <c r="Y2421" s="22"/>
      <c r="AC2421" s="8">
        <f t="shared" si="462"/>
        <v>4</v>
      </c>
      <c r="AD2421" s="8">
        <f t="shared" si="456"/>
        <v>0</v>
      </c>
      <c r="AE2421" s="8">
        <f t="shared" si="457"/>
        <v>0</v>
      </c>
      <c r="AF2421" s="8">
        <f t="shared" si="461"/>
        <v>0</v>
      </c>
      <c r="AG2421" s="3">
        <f t="shared" si="463"/>
        <v>4</v>
      </c>
    </row>
    <row r="2422" spans="1:33">
      <c r="A2422" s="3" t="s">
        <v>9601</v>
      </c>
      <c r="B2422" s="3" t="s">
        <v>9610</v>
      </c>
      <c r="C2422" s="2" t="s">
        <v>8661</v>
      </c>
      <c r="D2422" s="2" t="s">
        <v>6800</v>
      </c>
      <c r="E2422" s="2" t="s">
        <v>5016</v>
      </c>
      <c r="F2422" s="3" t="s">
        <v>1898</v>
      </c>
      <c r="H2422" s="8"/>
      <c r="I2422" s="8"/>
      <c r="J2422" s="72" t="s">
        <v>7823</v>
      </c>
      <c r="L2422" s="32"/>
      <c r="M2422" s="8"/>
      <c r="O2422" s="8"/>
      <c r="S2422" s="8"/>
      <c r="V2422" s="8" t="s">
        <v>7823</v>
      </c>
      <c r="X2422" s="8"/>
      <c r="Y2422" s="22"/>
      <c r="AC2422" s="8">
        <f t="shared" si="462"/>
        <v>2</v>
      </c>
      <c r="AD2422" s="8">
        <f t="shared" ref="AD2422:AD2433" si="464">COUNTIF(G2422:Y2422,"NB")</f>
        <v>0</v>
      </c>
      <c r="AE2422" s="8">
        <f t="shared" ref="AE2422:AE2433" si="465">COUNTIF(G2422:Y2422,"V")</f>
        <v>0</v>
      </c>
      <c r="AF2422" s="8">
        <f t="shared" si="461"/>
        <v>0</v>
      </c>
      <c r="AG2422" s="3">
        <f t="shared" si="463"/>
        <v>2</v>
      </c>
    </row>
    <row r="2423" spans="1:33">
      <c r="A2423" s="3" t="s">
        <v>9601</v>
      </c>
      <c r="B2423" s="3" t="s">
        <v>9610</v>
      </c>
      <c r="C2423" s="2" t="s">
        <v>8661</v>
      </c>
      <c r="D2423" s="2" t="s">
        <v>3773</v>
      </c>
      <c r="E2423" s="2" t="s">
        <v>10293</v>
      </c>
      <c r="F2423" s="3" t="s">
        <v>10294</v>
      </c>
      <c r="G2423" s="8" t="s">
        <v>7823</v>
      </c>
      <c r="H2423" s="8"/>
      <c r="I2423" s="8"/>
      <c r="J2423" s="72" t="s">
        <v>7823</v>
      </c>
      <c r="L2423" s="32"/>
      <c r="M2423" s="8"/>
      <c r="O2423" s="8"/>
      <c r="Q2423" s="16" t="s">
        <v>7823</v>
      </c>
      <c r="S2423" s="8"/>
      <c r="U2423" s="8" t="s">
        <v>7823</v>
      </c>
      <c r="V2423" s="8"/>
      <c r="X2423" s="8"/>
      <c r="Y2423" s="22"/>
      <c r="AC2423" s="8">
        <f t="shared" si="462"/>
        <v>4</v>
      </c>
      <c r="AD2423" s="8">
        <f t="shared" si="464"/>
        <v>0</v>
      </c>
      <c r="AE2423" s="8">
        <f t="shared" si="465"/>
        <v>0</v>
      </c>
      <c r="AF2423" s="8">
        <f t="shared" si="461"/>
        <v>0</v>
      </c>
      <c r="AG2423" s="3">
        <f t="shared" si="463"/>
        <v>4</v>
      </c>
    </row>
    <row r="2424" spans="1:33">
      <c r="A2424" s="3" t="s">
        <v>9601</v>
      </c>
      <c r="B2424" s="3" t="s">
        <v>9610</v>
      </c>
      <c r="C2424" s="2" t="s">
        <v>8661</v>
      </c>
      <c r="D2424" s="2" t="s">
        <v>4860</v>
      </c>
      <c r="E2424" s="2" t="s">
        <v>4862</v>
      </c>
      <c r="F2424" s="3" t="s">
        <v>1899</v>
      </c>
      <c r="H2424" s="8"/>
      <c r="I2424" s="8" t="s">
        <v>7823</v>
      </c>
      <c r="L2424" s="32" t="s">
        <v>7823</v>
      </c>
      <c r="M2424" s="8"/>
      <c r="N2424" s="8" t="s">
        <v>7823</v>
      </c>
      <c r="O2424" s="8"/>
      <c r="P2424" s="8"/>
      <c r="Q2424" s="16"/>
      <c r="R2424" s="16" t="s">
        <v>7823</v>
      </c>
      <c r="S2424" s="8"/>
      <c r="V2424" s="8"/>
      <c r="X2424" s="8"/>
      <c r="Y2424" s="22"/>
      <c r="AC2424" s="8">
        <f t="shared" si="462"/>
        <v>4</v>
      </c>
      <c r="AD2424" s="8">
        <f t="shared" si="464"/>
        <v>0</v>
      </c>
      <c r="AE2424" s="8">
        <f t="shared" si="465"/>
        <v>0</v>
      </c>
      <c r="AF2424" s="8">
        <f t="shared" si="461"/>
        <v>0</v>
      </c>
      <c r="AG2424" s="3">
        <f t="shared" si="463"/>
        <v>4</v>
      </c>
    </row>
    <row r="2425" spans="1:33">
      <c r="A2425" s="3" t="s">
        <v>9601</v>
      </c>
      <c r="B2425" s="3" t="s">
        <v>9610</v>
      </c>
      <c r="C2425" s="2" t="s">
        <v>9320</v>
      </c>
      <c r="D2425" s="2" t="s">
        <v>5992</v>
      </c>
      <c r="E2425" s="2" t="s">
        <v>5837</v>
      </c>
      <c r="F2425" s="3" t="s">
        <v>1427</v>
      </c>
      <c r="H2425" s="8"/>
      <c r="I2425" s="8" t="s">
        <v>7823</v>
      </c>
      <c r="J2425" s="72" t="s">
        <v>7823</v>
      </c>
      <c r="L2425" s="32" t="s">
        <v>7823</v>
      </c>
      <c r="M2425" s="8"/>
      <c r="N2425" s="8" t="s">
        <v>7823</v>
      </c>
      <c r="O2425" s="8" t="s">
        <v>7823</v>
      </c>
      <c r="P2425" s="8" t="s">
        <v>7823</v>
      </c>
      <c r="Q2425" s="16"/>
      <c r="R2425" s="16" t="s">
        <v>7823</v>
      </c>
      <c r="S2425" s="8" t="s">
        <v>7823</v>
      </c>
      <c r="V2425" s="8" t="s">
        <v>7823</v>
      </c>
      <c r="X2425" s="8"/>
      <c r="Y2425" s="22"/>
      <c r="AC2425" s="8">
        <f t="shared" si="462"/>
        <v>9</v>
      </c>
      <c r="AD2425" s="8">
        <f t="shared" si="464"/>
        <v>0</v>
      </c>
      <c r="AE2425" s="8">
        <f t="shared" si="465"/>
        <v>0</v>
      </c>
      <c r="AF2425" s="8">
        <f t="shared" si="461"/>
        <v>0</v>
      </c>
      <c r="AG2425" s="3">
        <f t="shared" si="463"/>
        <v>9</v>
      </c>
    </row>
    <row r="2426" spans="1:33">
      <c r="A2426" s="3" t="s">
        <v>9601</v>
      </c>
      <c r="B2426" s="3" t="s">
        <v>9610</v>
      </c>
      <c r="C2426" s="2" t="s">
        <v>9066</v>
      </c>
      <c r="D2426" s="2" t="s">
        <v>5838</v>
      </c>
      <c r="E2426" s="2" t="s">
        <v>5496</v>
      </c>
      <c r="F2426" s="3" t="s">
        <v>1134</v>
      </c>
      <c r="H2426" s="8"/>
      <c r="I2426" s="8" t="s">
        <v>7823</v>
      </c>
      <c r="J2426" s="72" t="s">
        <v>7823</v>
      </c>
      <c r="L2426" s="32" t="s">
        <v>7823</v>
      </c>
      <c r="M2426" s="8"/>
      <c r="N2426" s="8" t="s">
        <v>7823</v>
      </c>
      <c r="O2426" s="8" t="s">
        <v>7823</v>
      </c>
      <c r="P2426" s="8" t="s">
        <v>7823</v>
      </c>
      <c r="Q2426" s="16"/>
      <c r="R2426" s="16" t="s">
        <v>7823</v>
      </c>
      <c r="S2426" s="8" t="s">
        <v>7823</v>
      </c>
      <c r="T2426" s="16" t="s">
        <v>7823</v>
      </c>
      <c r="V2426" s="8" t="s">
        <v>7823</v>
      </c>
      <c r="X2426" s="8"/>
      <c r="Y2426" s="22"/>
      <c r="AC2426" s="8">
        <f t="shared" si="462"/>
        <v>10</v>
      </c>
      <c r="AD2426" s="8">
        <f t="shared" si="464"/>
        <v>0</v>
      </c>
      <c r="AE2426" s="8">
        <f t="shared" si="465"/>
        <v>0</v>
      </c>
      <c r="AF2426" s="8">
        <f t="shared" si="461"/>
        <v>0</v>
      </c>
      <c r="AG2426" s="3">
        <f t="shared" si="463"/>
        <v>10</v>
      </c>
    </row>
    <row r="2427" spans="1:33">
      <c r="A2427" s="3" t="s">
        <v>9601</v>
      </c>
      <c r="B2427" s="3" t="s">
        <v>9610</v>
      </c>
      <c r="C2427" s="2" t="s">
        <v>9066</v>
      </c>
      <c r="D2427" s="2" t="s">
        <v>6004</v>
      </c>
      <c r="E2427" s="2" t="s">
        <v>6005</v>
      </c>
      <c r="F2427" s="3" t="s">
        <v>846</v>
      </c>
      <c r="G2427" s="8" t="s">
        <v>7823</v>
      </c>
      <c r="H2427" s="8"/>
      <c r="I2427" s="8" t="s">
        <v>7823</v>
      </c>
      <c r="J2427" s="72" t="s">
        <v>7823</v>
      </c>
      <c r="L2427" s="32" t="s">
        <v>7823</v>
      </c>
      <c r="M2427" s="8"/>
      <c r="N2427" s="8" t="s">
        <v>7823</v>
      </c>
      <c r="O2427" s="8" t="s">
        <v>7823</v>
      </c>
      <c r="P2427" s="8" t="s">
        <v>7823</v>
      </c>
      <c r="Q2427" s="16" t="s">
        <v>7823</v>
      </c>
      <c r="R2427" s="16" t="s">
        <v>7823</v>
      </c>
      <c r="S2427" s="8" t="s">
        <v>7278</v>
      </c>
      <c r="V2427" s="8" t="s">
        <v>7823</v>
      </c>
      <c r="X2427" s="8"/>
      <c r="Y2427" s="22"/>
      <c r="AC2427" s="8">
        <f t="shared" si="462"/>
        <v>10</v>
      </c>
      <c r="AD2427" s="8">
        <f t="shared" si="464"/>
        <v>0</v>
      </c>
      <c r="AE2427" s="8">
        <f t="shared" si="465"/>
        <v>0</v>
      </c>
      <c r="AF2427" s="8">
        <f t="shared" si="461"/>
        <v>0</v>
      </c>
      <c r="AG2427" s="3">
        <f t="shared" si="463"/>
        <v>10</v>
      </c>
    </row>
    <row r="2428" spans="1:33">
      <c r="A2428" s="3" t="s">
        <v>9601</v>
      </c>
      <c r="B2428" s="3" t="s">
        <v>9610</v>
      </c>
      <c r="C2428" s="2" t="s">
        <v>9066</v>
      </c>
      <c r="D2428" s="2" t="s">
        <v>6008</v>
      </c>
      <c r="E2428" s="2" t="s">
        <v>5833</v>
      </c>
      <c r="F2428" s="3" t="s">
        <v>1282</v>
      </c>
      <c r="H2428" s="8"/>
      <c r="I2428" s="8"/>
      <c r="L2428" s="32" t="s">
        <v>7823</v>
      </c>
      <c r="M2428" s="8"/>
      <c r="N2428" s="8" t="s">
        <v>7823</v>
      </c>
      <c r="O2428" s="8"/>
      <c r="Q2428" s="16"/>
      <c r="R2428" s="16" t="s">
        <v>7823</v>
      </c>
      <c r="S2428" s="8"/>
      <c r="V2428" s="8" t="s">
        <v>7823</v>
      </c>
      <c r="X2428" s="8"/>
      <c r="Y2428" s="22"/>
      <c r="AC2428" s="8">
        <f t="shared" si="462"/>
        <v>4</v>
      </c>
      <c r="AD2428" s="8">
        <f t="shared" si="464"/>
        <v>0</v>
      </c>
      <c r="AE2428" s="8">
        <f t="shared" si="465"/>
        <v>0</v>
      </c>
      <c r="AF2428" s="8">
        <f t="shared" si="461"/>
        <v>0</v>
      </c>
      <c r="AG2428" s="3">
        <f t="shared" si="463"/>
        <v>4</v>
      </c>
    </row>
    <row r="2429" spans="1:33">
      <c r="A2429" s="3" t="s">
        <v>9601</v>
      </c>
      <c r="B2429" s="3" t="s">
        <v>9610</v>
      </c>
      <c r="C2429" s="2" t="s">
        <v>9066</v>
      </c>
      <c r="D2429" s="2" t="s">
        <v>5325</v>
      </c>
      <c r="E2429" s="2" t="s">
        <v>5666</v>
      </c>
      <c r="F2429" s="3" t="s">
        <v>1011</v>
      </c>
      <c r="H2429" s="8"/>
      <c r="I2429" s="8"/>
      <c r="L2429" s="32"/>
      <c r="M2429" s="8"/>
      <c r="N2429" s="8" t="s">
        <v>7823</v>
      </c>
      <c r="O2429" s="8"/>
      <c r="Q2429" s="16"/>
      <c r="R2429" s="16" t="s">
        <v>7823</v>
      </c>
      <c r="S2429" s="8"/>
      <c r="V2429" s="8"/>
      <c r="X2429" s="8"/>
      <c r="Y2429" s="22"/>
      <c r="AC2429" s="8">
        <f t="shared" si="462"/>
        <v>2</v>
      </c>
      <c r="AD2429" s="8">
        <f t="shared" si="464"/>
        <v>0</v>
      </c>
      <c r="AE2429" s="8">
        <f t="shared" si="465"/>
        <v>0</v>
      </c>
      <c r="AF2429" s="8">
        <f t="shared" si="461"/>
        <v>0</v>
      </c>
      <c r="AG2429" s="3">
        <f t="shared" si="463"/>
        <v>2</v>
      </c>
    </row>
    <row r="2430" spans="1:33">
      <c r="A2430" s="3" t="s">
        <v>9601</v>
      </c>
      <c r="B2430" s="3" t="s">
        <v>9610</v>
      </c>
      <c r="C2430" s="2" t="s">
        <v>9066</v>
      </c>
      <c r="D2430" s="2" t="s">
        <v>5333</v>
      </c>
      <c r="E2430" s="2" t="s">
        <v>5498</v>
      </c>
      <c r="F2430" s="3" t="s">
        <v>739</v>
      </c>
      <c r="H2430" s="8"/>
      <c r="I2430" s="8"/>
      <c r="J2430" s="72" t="s">
        <v>7823</v>
      </c>
      <c r="L2430" s="32" t="s">
        <v>7823</v>
      </c>
      <c r="M2430" s="8"/>
      <c r="N2430" s="8" t="s">
        <v>7823</v>
      </c>
      <c r="O2430" s="8" t="s">
        <v>7823</v>
      </c>
      <c r="P2430" s="8" t="s">
        <v>7823</v>
      </c>
      <c r="Q2430" s="16"/>
      <c r="R2430" s="16" t="s">
        <v>7823</v>
      </c>
      <c r="S2430" s="8" t="s">
        <v>7823</v>
      </c>
      <c r="V2430" s="8" t="s">
        <v>7823</v>
      </c>
      <c r="X2430" s="8"/>
      <c r="Y2430" s="22"/>
      <c r="AC2430" s="8">
        <f t="shared" si="462"/>
        <v>8</v>
      </c>
      <c r="AD2430" s="8">
        <f t="shared" si="464"/>
        <v>0</v>
      </c>
      <c r="AE2430" s="8">
        <f t="shared" si="465"/>
        <v>0</v>
      </c>
      <c r="AF2430" s="8">
        <f t="shared" si="461"/>
        <v>0</v>
      </c>
      <c r="AG2430" s="3">
        <f t="shared" si="463"/>
        <v>8</v>
      </c>
    </row>
    <row r="2431" spans="1:33">
      <c r="A2431" s="3" t="s">
        <v>9601</v>
      </c>
      <c r="B2431" s="3" t="s">
        <v>9610</v>
      </c>
      <c r="C2431" s="2" t="s">
        <v>9066</v>
      </c>
      <c r="D2431" s="2" t="s">
        <v>6221</v>
      </c>
      <c r="E2431" s="2" t="s">
        <v>5506</v>
      </c>
      <c r="F2431" s="3" t="s">
        <v>1012</v>
      </c>
      <c r="G2431" s="8" t="s">
        <v>7823</v>
      </c>
      <c r="H2431" s="8"/>
      <c r="I2431" s="8" t="s">
        <v>7823</v>
      </c>
      <c r="J2431" s="72" t="s">
        <v>7823</v>
      </c>
      <c r="L2431" s="32" t="s">
        <v>7823</v>
      </c>
      <c r="M2431" s="8"/>
      <c r="N2431" s="8" t="s">
        <v>7823</v>
      </c>
      <c r="O2431" s="8"/>
      <c r="P2431" s="8" t="s">
        <v>7823</v>
      </c>
      <c r="Q2431" s="16" t="s">
        <v>7823</v>
      </c>
      <c r="R2431" s="16" t="s">
        <v>7823</v>
      </c>
      <c r="S2431" s="8" t="s">
        <v>7823</v>
      </c>
      <c r="U2431" s="8" t="s">
        <v>9025</v>
      </c>
      <c r="V2431" s="8" t="s">
        <v>7823</v>
      </c>
      <c r="X2431" s="8"/>
      <c r="Y2431" s="22"/>
      <c r="AC2431" s="8">
        <f t="shared" si="462"/>
        <v>11</v>
      </c>
      <c r="AD2431" s="8">
        <f t="shared" si="464"/>
        <v>0</v>
      </c>
      <c r="AE2431" s="8">
        <f t="shared" si="465"/>
        <v>0</v>
      </c>
      <c r="AF2431" s="8">
        <f t="shared" si="461"/>
        <v>0</v>
      </c>
      <c r="AG2431" s="3">
        <f t="shared" si="463"/>
        <v>11</v>
      </c>
    </row>
    <row r="2432" spans="1:33">
      <c r="A2432" s="3" t="s">
        <v>9601</v>
      </c>
      <c r="B2432" s="3" t="s">
        <v>9610</v>
      </c>
      <c r="C2432" s="2" t="s">
        <v>8483</v>
      </c>
      <c r="D2432" s="2" t="s">
        <v>4548</v>
      </c>
      <c r="E2432" s="2" t="s">
        <v>4052</v>
      </c>
      <c r="F2432" s="3" t="s">
        <v>1614</v>
      </c>
      <c r="G2432" s="8" t="s">
        <v>7823</v>
      </c>
      <c r="H2432" s="8"/>
      <c r="I2432" s="8" t="s">
        <v>7823</v>
      </c>
      <c r="J2432" s="72" t="s">
        <v>7823</v>
      </c>
      <c r="L2432" s="32"/>
      <c r="M2432" s="8"/>
      <c r="O2432" s="8"/>
      <c r="Q2432" s="16" t="s">
        <v>7823</v>
      </c>
      <c r="S2432" s="8" t="s">
        <v>7823</v>
      </c>
      <c r="U2432" s="8" t="s">
        <v>7823</v>
      </c>
      <c r="V2432" s="8"/>
      <c r="X2432" s="8"/>
      <c r="Y2432" s="22"/>
      <c r="AC2432" s="8">
        <f t="shared" si="462"/>
        <v>6</v>
      </c>
      <c r="AD2432" s="8">
        <f t="shared" si="464"/>
        <v>0</v>
      </c>
      <c r="AE2432" s="8">
        <f t="shared" si="465"/>
        <v>0</v>
      </c>
      <c r="AF2432" s="8">
        <f t="shared" si="461"/>
        <v>0</v>
      </c>
      <c r="AG2432" s="3">
        <f t="shared" si="463"/>
        <v>6</v>
      </c>
    </row>
    <row r="2433" spans="1:33">
      <c r="A2433" s="3" t="s">
        <v>9601</v>
      </c>
      <c r="B2433" s="3" t="s">
        <v>9610</v>
      </c>
      <c r="C2433" s="2" t="s">
        <v>8303</v>
      </c>
      <c r="D2433" s="2" t="s">
        <v>4891</v>
      </c>
      <c r="E2433" s="2" t="s">
        <v>5924</v>
      </c>
      <c r="F2433" s="3" t="s">
        <v>1468</v>
      </c>
      <c r="G2433" s="8" t="s">
        <v>7823</v>
      </c>
      <c r="H2433" s="8"/>
      <c r="I2433" s="8" t="s">
        <v>7823</v>
      </c>
      <c r="J2433" s="72" t="s">
        <v>7823</v>
      </c>
      <c r="L2433" s="32" t="s">
        <v>7823</v>
      </c>
      <c r="M2433" s="8"/>
      <c r="N2433" s="8" t="s">
        <v>7823</v>
      </c>
      <c r="O2433" s="8" t="s">
        <v>7823</v>
      </c>
      <c r="P2433" s="8" t="s">
        <v>7823</v>
      </c>
      <c r="Q2433" s="16" t="s">
        <v>7823</v>
      </c>
      <c r="R2433" s="16" t="s">
        <v>7823</v>
      </c>
      <c r="S2433" s="8" t="s">
        <v>7823</v>
      </c>
      <c r="V2433" s="8" t="s">
        <v>7823</v>
      </c>
      <c r="X2433" s="8"/>
      <c r="Y2433" s="22"/>
      <c r="AC2433" s="8">
        <f t="shared" si="462"/>
        <v>11</v>
      </c>
      <c r="AD2433" s="8">
        <f t="shared" si="464"/>
        <v>0</v>
      </c>
      <c r="AE2433" s="8">
        <f t="shared" si="465"/>
        <v>0</v>
      </c>
      <c r="AF2433" s="8">
        <f t="shared" si="461"/>
        <v>0</v>
      </c>
      <c r="AG2433" s="3">
        <f t="shared" si="463"/>
        <v>11</v>
      </c>
    </row>
    <row r="2434" spans="1:33">
      <c r="A2434" s="3" t="s">
        <v>9601</v>
      </c>
      <c r="B2434" s="3" t="s">
        <v>9610</v>
      </c>
      <c r="C2434" s="2" t="s">
        <v>9072</v>
      </c>
      <c r="D2434" s="2" t="s">
        <v>6917</v>
      </c>
      <c r="E2434" s="2" t="s">
        <v>4648</v>
      </c>
      <c r="F2434" s="3" t="s">
        <v>453</v>
      </c>
      <c r="G2434" s="8" t="s">
        <v>7823</v>
      </c>
      <c r="H2434" s="8"/>
      <c r="I2434" s="8" t="s">
        <v>7823</v>
      </c>
      <c r="J2434" s="72" t="s">
        <v>7823</v>
      </c>
      <c r="L2434" s="32" t="s">
        <v>7823</v>
      </c>
      <c r="M2434" s="8"/>
      <c r="N2434" s="8" t="s">
        <v>7823</v>
      </c>
      <c r="O2434" s="8"/>
      <c r="Q2434" s="16" t="s">
        <v>7823</v>
      </c>
      <c r="R2434" s="16" t="s">
        <v>7823</v>
      </c>
      <c r="S2434" s="8"/>
      <c r="U2434" s="8" t="s">
        <v>7277</v>
      </c>
      <c r="V2434" s="8" t="s">
        <v>7823</v>
      </c>
      <c r="X2434" s="8"/>
      <c r="Y2434" s="22"/>
      <c r="AC2434" s="8">
        <f t="shared" ref="AC2434:AC2439" si="466">COUNTIF(G2434:Y2434,"X")+COUNTIF(G2434:Y2434, "X(e)")</f>
        <v>8</v>
      </c>
      <c r="AD2434" s="8">
        <f t="shared" ref="AD2434:AD2446" si="467">COUNTIF(G2434:Y2434,"NB")</f>
        <v>0</v>
      </c>
      <c r="AE2434" s="8">
        <f t="shared" ref="AE2434:AE2446" si="468">COUNTIF(G2434:Y2434,"V")</f>
        <v>1</v>
      </c>
      <c r="AF2434" s="8">
        <f t="shared" si="461"/>
        <v>0</v>
      </c>
      <c r="AG2434" s="3">
        <f t="shared" ref="AG2434:AG2439" si="469">SUM(AC2434:AF2434)</f>
        <v>9</v>
      </c>
    </row>
    <row r="2435" spans="1:33">
      <c r="A2435" s="3" t="s">
        <v>9601</v>
      </c>
      <c r="B2435" s="3" t="s">
        <v>9610</v>
      </c>
      <c r="C2435" s="2" t="s">
        <v>9072</v>
      </c>
      <c r="D2435" s="2" t="s">
        <v>8081</v>
      </c>
      <c r="E2435" s="2" t="s">
        <v>4810</v>
      </c>
      <c r="F2435" s="3" t="s">
        <v>573</v>
      </c>
      <c r="G2435" s="8" t="s">
        <v>7823</v>
      </c>
      <c r="H2435" s="8"/>
      <c r="I2435" s="8"/>
      <c r="J2435" s="72" t="s">
        <v>7823</v>
      </c>
      <c r="L2435" s="32"/>
      <c r="M2435" s="8"/>
      <c r="O2435" s="8"/>
      <c r="Q2435" s="16" t="s">
        <v>7823</v>
      </c>
      <c r="S2435" s="8"/>
      <c r="U2435" s="8" t="s">
        <v>7277</v>
      </c>
      <c r="V2435" s="8"/>
      <c r="X2435" s="8"/>
      <c r="Y2435" s="22"/>
      <c r="AC2435" s="8">
        <f t="shared" si="466"/>
        <v>3</v>
      </c>
      <c r="AD2435" s="8">
        <f t="shared" si="467"/>
        <v>0</v>
      </c>
      <c r="AE2435" s="8">
        <f t="shared" si="468"/>
        <v>1</v>
      </c>
      <c r="AF2435" s="8">
        <f t="shared" si="461"/>
        <v>0</v>
      </c>
      <c r="AG2435" s="3">
        <f t="shared" si="469"/>
        <v>4</v>
      </c>
    </row>
    <row r="2436" spans="1:33">
      <c r="A2436" s="3" t="s">
        <v>9601</v>
      </c>
      <c r="B2436" s="3" t="s">
        <v>9610</v>
      </c>
      <c r="C2436" s="2" t="s">
        <v>9072</v>
      </c>
      <c r="D2436" s="2" t="s">
        <v>4491</v>
      </c>
      <c r="E2436" s="2" t="s">
        <v>5134</v>
      </c>
      <c r="F2436" s="3" t="s">
        <v>981</v>
      </c>
      <c r="H2436" s="8"/>
      <c r="I2436" s="8"/>
      <c r="J2436" s="72" t="s">
        <v>7823</v>
      </c>
      <c r="L2436" s="32"/>
      <c r="M2436" s="8"/>
      <c r="O2436" s="8"/>
      <c r="Q2436" s="16" t="s">
        <v>7823</v>
      </c>
      <c r="S2436" s="8"/>
      <c r="V2436" s="8"/>
      <c r="X2436" s="8"/>
      <c r="Y2436" s="22"/>
      <c r="AC2436" s="8">
        <f t="shared" si="466"/>
        <v>2</v>
      </c>
      <c r="AD2436" s="8">
        <f t="shared" si="467"/>
        <v>0</v>
      </c>
      <c r="AE2436" s="8">
        <f t="shared" si="468"/>
        <v>0</v>
      </c>
      <c r="AF2436" s="8">
        <f t="shared" si="461"/>
        <v>0</v>
      </c>
      <c r="AG2436" s="3">
        <f t="shared" si="469"/>
        <v>2</v>
      </c>
    </row>
    <row r="2437" spans="1:33">
      <c r="A2437" s="3" t="s">
        <v>9601</v>
      </c>
      <c r="B2437" s="3" t="s">
        <v>9610</v>
      </c>
      <c r="C2437" s="2" t="s">
        <v>9072</v>
      </c>
      <c r="D2437" s="2" t="s">
        <v>4966</v>
      </c>
      <c r="E2437" s="2" t="s">
        <v>4973</v>
      </c>
      <c r="F2437" s="3" t="s">
        <v>979</v>
      </c>
      <c r="H2437" s="8"/>
      <c r="I2437" s="8"/>
      <c r="L2437" s="32"/>
      <c r="M2437" s="8"/>
      <c r="O2437" s="8"/>
      <c r="Q2437" s="16"/>
      <c r="S2437" s="8"/>
      <c r="V2437" s="18" t="s">
        <v>8991</v>
      </c>
      <c r="X2437" s="8"/>
      <c r="Y2437" s="22"/>
      <c r="AC2437" s="8">
        <f t="shared" si="466"/>
        <v>1</v>
      </c>
      <c r="AD2437" s="8">
        <f t="shared" si="467"/>
        <v>0</v>
      </c>
      <c r="AE2437" s="8">
        <f t="shared" si="468"/>
        <v>0</v>
      </c>
      <c r="AF2437" s="8">
        <f t="shared" si="461"/>
        <v>0</v>
      </c>
      <c r="AG2437" s="3">
        <f t="shared" si="469"/>
        <v>1</v>
      </c>
    </row>
    <row r="2438" spans="1:33">
      <c r="A2438" s="3" t="s">
        <v>9601</v>
      </c>
      <c r="B2438" s="3" t="s">
        <v>9610</v>
      </c>
      <c r="C2438" s="2" t="s">
        <v>9072</v>
      </c>
      <c r="D2438" s="2" t="s">
        <v>7883</v>
      </c>
      <c r="E2438" s="2" t="s">
        <v>4974</v>
      </c>
      <c r="F2438" s="3" t="s">
        <v>714</v>
      </c>
      <c r="G2438" s="8" t="s">
        <v>7823</v>
      </c>
      <c r="H2438" s="8"/>
      <c r="I2438" s="8" t="s">
        <v>7823</v>
      </c>
      <c r="L2438" s="32"/>
      <c r="M2438" s="8"/>
      <c r="O2438" s="8"/>
      <c r="Q2438" s="16"/>
      <c r="R2438" s="16" t="s">
        <v>7823</v>
      </c>
      <c r="S2438" s="8"/>
      <c r="V2438" s="8"/>
      <c r="X2438" s="8"/>
      <c r="Y2438" s="22"/>
      <c r="AC2438" s="8">
        <f t="shared" si="466"/>
        <v>3</v>
      </c>
      <c r="AD2438" s="8">
        <f t="shared" si="467"/>
        <v>0</v>
      </c>
      <c r="AE2438" s="8">
        <f t="shared" si="468"/>
        <v>0</v>
      </c>
      <c r="AF2438" s="8">
        <f t="shared" si="461"/>
        <v>0</v>
      </c>
      <c r="AG2438" s="3">
        <f t="shared" si="469"/>
        <v>3</v>
      </c>
    </row>
    <row r="2439" spans="1:33">
      <c r="A2439" s="3" t="s">
        <v>9601</v>
      </c>
      <c r="B2439" s="3" t="s">
        <v>9610</v>
      </c>
      <c r="C2439" s="2" t="s">
        <v>9072</v>
      </c>
      <c r="D2439" s="2" t="s">
        <v>8611</v>
      </c>
      <c r="E2439" s="2" t="s">
        <v>4808</v>
      </c>
      <c r="F2439" s="3" t="s">
        <v>8190</v>
      </c>
      <c r="H2439" s="8"/>
      <c r="I2439" s="8" t="s">
        <v>7823</v>
      </c>
      <c r="J2439" s="8" t="s">
        <v>7823</v>
      </c>
      <c r="L2439" s="32"/>
      <c r="M2439" s="8"/>
      <c r="O2439" s="8"/>
      <c r="Q2439" s="16"/>
      <c r="R2439" s="16" t="s">
        <v>7823</v>
      </c>
      <c r="S2439" s="8"/>
      <c r="V2439" s="8"/>
      <c r="X2439" s="8"/>
      <c r="Y2439" s="22"/>
      <c r="AC2439" s="8">
        <f t="shared" si="466"/>
        <v>3</v>
      </c>
      <c r="AD2439" s="8">
        <f t="shared" si="467"/>
        <v>0</v>
      </c>
      <c r="AE2439" s="8">
        <f t="shared" si="468"/>
        <v>0</v>
      </c>
      <c r="AF2439" s="8">
        <f t="shared" ref="AF2439:AF2448" si="470">COUNTIF(G2439:Z2439,"IN")</f>
        <v>0</v>
      </c>
      <c r="AG2439" s="3">
        <f t="shared" si="469"/>
        <v>3</v>
      </c>
    </row>
    <row r="2440" spans="1:33">
      <c r="A2440" s="3" t="s">
        <v>9601</v>
      </c>
      <c r="B2440" s="3" t="s">
        <v>9610</v>
      </c>
      <c r="C2440" s="2" t="s">
        <v>9072</v>
      </c>
      <c r="D2440" s="2" t="s">
        <v>7774</v>
      </c>
      <c r="E2440" s="2" t="s">
        <v>4816</v>
      </c>
      <c r="F2440" s="3" t="s">
        <v>710</v>
      </c>
      <c r="G2440" s="8" t="s">
        <v>7823</v>
      </c>
      <c r="H2440" s="8"/>
      <c r="I2440" s="8" t="s">
        <v>7823</v>
      </c>
      <c r="J2440" s="72" t="s">
        <v>7823</v>
      </c>
      <c r="L2440" s="32"/>
      <c r="M2440" s="8"/>
      <c r="O2440" s="8"/>
      <c r="Q2440" s="16" t="s">
        <v>7823</v>
      </c>
      <c r="S2440" s="8"/>
      <c r="V2440" s="8"/>
      <c r="X2440" s="8"/>
      <c r="Y2440" s="22"/>
      <c r="AC2440" s="8">
        <f t="shared" ref="AC2440:AC2446" si="471">COUNTIF(G2440:Y2440,"X")+COUNTIF(G2440:Y2440, "X(e)")</f>
        <v>4</v>
      </c>
      <c r="AD2440" s="8">
        <f t="shared" si="467"/>
        <v>0</v>
      </c>
      <c r="AE2440" s="8">
        <f t="shared" si="468"/>
        <v>0</v>
      </c>
      <c r="AF2440" s="8">
        <f t="shared" si="470"/>
        <v>0</v>
      </c>
      <c r="AG2440" s="3">
        <f t="shared" ref="AG2440:AG2446" si="472">SUM(AC2440:AF2440)</f>
        <v>4</v>
      </c>
    </row>
    <row r="2441" spans="1:33">
      <c r="A2441" s="3" t="s">
        <v>9601</v>
      </c>
      <c r="B2441" s="3" t="s">
        <v>9610</v>
      </c>
      <c r="C2441" s="2" t="s">
        <v>9072</v>
      </c>
      <c r="D2441" s="2" t="s">
        <v>6643</v>
      </c>
      <c r="E2441" s="2" t="s">
        <v>4815</v>
      </c>
      <c r="F2441" s="3" t="s">
        <v>715</v>
      </c>
      <c r="H2441" s="8"/>
      <c r="I2441" s="8"/>
      <c r="J2441" s="72" t="s">
        <v>7823</v>
      </c>
      <c r="L2441" s="32" t="s">
        <v>7823</v>
      </c>
      <c r="M2441" s="8"/>
      <c r="N2441" s="8" t="s">
        <v>7823</v>
      </c>
      <c r="O2441" s="8" t="s">
        <v>7823</v>
      </c>
      <c r="P2441" s="8" t="s">
        <v>7823</v>
      </c>
      <c r="Q2441" s="16"/>
      <c r="R2441" s="16" t="s">
        <v>7823</v>
      </c>
      <c r="S2441" s="8" t="s">
        <v>7823</v>
      </c>
      <c r="V2441" s="8" t="s">
        <v>7823</v>
      </c>
      <c r="X2441" s="8"/>
      <c r="Y2441" s="22"/>
      <c r="AC2441" s="8">
        <f t="shared" si="471"/>
        <v>8</v>
      </c>
      <c r="AD2441" s="8">
        <f t="shared" si="467"/>
        <v>0</v>
      </c>
      <c r="AE2441" s="8">
        <f t="shared" si="468"/>
        <v>0</v>
      </c>
      <c r="AF2441" s="8">
        <f t="shared" si="470"/>
        <v>0</v>
      </c>
      <c r="AG2441" s="3">
        <f t="shared" si="472"/>
        <v>8</v>
      </c>
    </row>
    <row r="2442" spans="1:33">
      <c r="A2442" s="3" t="s">
        <v>9601</v>
      </c>
      <c r="B2442" s="3" t="s">
        <v>9610</v>
      </c>
      <c r="C2442" s="2" t="s">
        <v>9072</v>
      </c>
      <c r="D2442" s="2" t="s">
        <v>7727</v>
      </c>
      <c r="E2442" s="2" t="s">
        <v>6173</v>
      </c>
      <c r="F2442" s="3" t="s">
        <v>989</v>
      </c>
      <c r="H2442" s="8"/>
      <c r="I2442" s="8"/>
      <c r="L2442" s="32" t="s">
        <v>7823</v>
      </c>
      <c r="M2442" s="8"/>
      <c r="N2442" s="8" t="s">
        <v>7823</v>
      </c>
      <c r="O2442" s="8"/>
      <c r="Q2442" s="16"/>
      <c r="R2442" s="16" t="s">
        <v>7823</v>
      </c>
      <c r="S2442" s="8"/>
      <c r="V2442" s="8" t="s">
        <v>7823</v>
      </c>
      <c r="X2442" s="8"/>
      <c r="Y2442" s="22"/>
      <c r="AC2442" s="8">
        <f t="shared" si="471"/>
        <v>4</v>
      </c>
      <c r="AD2442" s="8">
        <f t="shared" si="467"/>
        <v>0</v>
      </c>
      <c r="AE2442" s="8">
        <f t="shared" si="468"/>
        <v>0</v>
      </c>
      <c r="AF2442" s="8">
        <f t="shared" si="470"/>
        <v>0</v>
      </c>
      <c r="AG2442" s="3">
        <f t="shared" si="472"/>
        <v>4</v>
      </c>
    </row>
    <row r="2443" spans="1:33">
      <c r="A2443" s="3" t="s">
        <v>9601</v>
      </c>
      <c r="B2443" s="3" t="s">
        <v>9610</v>
      </c>
      <c r="C2443" s="2" t="s">
        <v>9072</v>
      </c>
      <c r="D2443" s="2" t="s">
        <v>8528</v>
      </c>
      <c r="E2443" s="2" t="s">
        <v>5832</v>
      </c>
      <c r="F2443" s="3" t="s">
        <v>987</v>
      </c>
      <c r="H2443" s="8"/>
      <c r="I2443" s="8"/>
      <c r="L2443" s="32" t="s">
        <v>7823</v>
      </c>
      <c r="M2443" s="8"/>
      <c r="N2443" s="8" t="s">
        <v>7823</v>
      </c>
      <c r="O2443" s="8"/>
      <c r="Q2443" s="16"/>
      <c r="R2443" s="16" t="s">
        <v>7823</v>
      </c>
      <c r="S2443" s="8"/>
      <c r="V2443" s="8" t="s">
        <v>7823</v>
      </c>
      <c r="X2443" s="8"/>
      <c r="Y2443" s="22"/>
      <c r="AC2443" s="8">
        <f t="shared" si="471"/>
        <v>4</v>
      </c>
      <c r="AD2443" s="8">
        <f t="shared" si="467"/>
        <v>0</v>
      </c>
      <c r="AE2443" s="8">
        <f t="shared" si="468"/>
        <v>0</v>
      </c>
      <c r="AF2443" s="8">
        <f t="shared" si="470"/>
        <v>0</v>
      </c>
      <c r="AG2443" s="3">
        <f t="shared" si="472"/>
        <v>4</v>
      </c>
    </row>
    <row r="2444" spans="1:33">
      <c r="A2444" s="3" t="s">
        <v>9601</v>
      </c>
      <c r="B2444" s="3" t="s">
        <v>9610</v>
      </c>
      <c r="C2444" s="2" t="s">
        <v>9072</v>
      </c>
      <c r="D2444" s="2" t="s">
        <v>6000</v>
      </c>
      <c r="E2444" s="2" t="s">
        <v>5674</v>
      </c>
      <c r="F2444" s="3" t="s">
        <v>988</v>
      </c>
      <c r="G2444" s="8" t="s">
        <v>7278</v>
      </c>
      <c r="H2444" s="8"/>
      <c r="I2444" s="8" t="s">
        <v>7823</v>
      </c>
      <c r="L2444" s="32" t="s">
        <v>7823</v>
      </c>
      <c r="M2444" s="8"/>
      <c r="N2444" s="8" t="s">
        <v>7823</v>
      </c>
      <c r="O2444" s="8"/>
      <c r="Q2444" s="16"/>
      <c r="R2444" s="16" t="s">
        <v>7823</v>
      </c>
      <c r="S2444" s="8"/>
      <c r="V2444" s="8" t="s">
        <v>7823</v>
      </c>
      <c r="X2444" s="8"/>
      <c r="Y2444" s="22"/>
      <c r="AC2444" s="8">
        <f t="shared" si="471"/>
        <v>5</v>
      </c>
      <c r="AD2444" s="8">
        <f t="shared" si="467"/>
        <v>0</v>
      </c>
      <c r="AE2444" s="8">
        <f t="shared" si="468"/>
        <v>0</v>
      </c>
      <c r="AF2444" s="8">
        <f t="shared" si="470"/>
        <v>0</v>
      </c>
      <c r="AG2444" s="3">
        <f t="shared" si="472"/>
        <v>5</v>
      </c>
    </row>
    <row r="2445" spans="1:33">
      <c r="A2445" s="3" t="s">
        <v>9601</v>
      </c>
      <c r="B2445" s="3" t="s">
        <v>9610</v>
      </c>
      <c r="C2445" s="2" t="s">
        <v>9072</v>
      </c>
      <c r="D2445" s="2" t="s">
        <v>7198</v>
      </c>
      <c r="E2445" s="2" t="s">
        <v>5495</v>
      </c>
      <c r="F2445" s="3" t="s">
        <v>991</v>
      </c>
      <c r="H2445" s="8"/>
      <c r="I2445" s="8"/>
      <c r="L2445" s="32" t="s">
        <v>7823</v>
      </c>
      <c r="M2445" s="8"/>
      <c r="N2445" s="8" t="s">
        <v>7823</v>
      </c>
      <c r="O2445" s="8"/>
      <c r="Q2445" s="16"/>
      <c r="R2445" s="16" t="s">
        <v>7823</v>
      </c>
      <c r="S2445" s="8"/>
      <c r="V2445" s="8"/>
      <c r="X2445" s="8"/>
      <c r="Y2445" s="22"/>
      <c r="AC2445" s="8">
        <f t="shared" si="471"/>
        <v>3</v>
      </c>
      <c r="AD2445" s="8">
        <f t="shared" si="467"/>
        <v>0</v>
      </c>
      <c r="AE2445" s="8">
        <f t="shared" si="468"/>
        <v>0</v>
      </c>
      <c r="AF2445" s="8">
        <f t="shared" si="470"/>
        <v>0</v>
      </c>
      <c r="AG2445" s="3">
        <f t="shared" si="472"/>
        <v>3</v>
      </c>
    </row>
    <row r="2446" spans="1:33">
      <c r="A2446" s="3" t="s">
        <v>9601</v>
      </c>
      <c r="B2446" s="3" t="s">
        <v>9610</v>
      </c>
      <c r="C2446" s="2" t="s">
        <v>9072</v>
      </c>
      <c r="D2446" s="2" t="s">
        <v>5834</v>
      </c>
      <c r="E2446" s="2" t="s">
        <v>5314</v>
      </c>
      <c r="F2446" s="3" t="s">
        <v>1722</v>
      </c>
      <c r="H2446" s="8"/>
      <c r="I2446" s="8"/>
      <c r="J2446" s="73" t="s">
        <v>8991</v>
      </c>
      <c r="L2446" s="32"/>
      <c r="M2446" s="8"/>
      <c r="O2446" s="8"/>
      <c r="Q2446" s="16"/>
      <c r="S2446" s="8"/>
      <c r="V2446" s="8"/>
      <c r="X2446" s="8"/>
      <c r="Y2446" s="22"/>
      <c r="AC2446" s="8">
        <f t="shared" si="471"/>
        <v>1</v>
      </c>
      <c r="AD2446" s="8">
        <f t="shared" si="467"/>
        <v>0</v>
      </c>
      <c r="AE2446" s="8">
        <f t="shared" si="468"/>
        <v>0</v>
      </c>
      <c r="AF2446" s="8">
        <f t="shared" si="470"/>
        <v>0</v>
      </c>
      <c r="AG2446" s="3">
        <f t="shared" si="472"/>
        <v>1</v>
      </c>
    </row>
    <row r="2447" spans="1:33">
      <c r="A2447" s="3" t="s">
        <v>9601</v>
      </c>
      <c r="B2447" s="3" t="s">
        <v>9610</v>
      </c>
      <c r="C2447" s="2" t="s">
        <v>8975</v>
      </c>
      <c r="D2447" s="2" t="s">
        <v>4719</v>
      </c>
      <c r="E2447" s="2" t="s">
        <v>4894</v>
      </c>
      <c r="F2447" s="3" t="s">
        <v>1323</v>
      </c>
      <c r="G2447" s="8" t="s">
        <v>7823</v>
      </c>
      <c r="H2447" s="8" t="s">
        <v>7277</v>
      </c>
      <c r="I2447" s="8" t="s">
        <v>7823</v>
      </c>
      <c r="J2447" s="72" t="s">
        <v>7823</v>
      </c>
      <c r="L2447" s="32" t="s">
        <v>7823</v>
      </c>
      <c r="M2447" s="8"/>
      <c r="N2447" s="8" t="s">
        <v>7823</v>
      </c>
      <c r="O2447" s="8" t="s">
        <v>7823</v>
      </c>
      <c r="P2447" s="8" t="s">
        <v>7823</v>
      </c>
      <c r="Q2447" s="16" t="s">
        <v>7823</v>
      </c>
      <c r="R2447" s="16" t="s">
        <v>7823</v>
      </c>
      <c r="S2447" s="8" t="s">
        <v>7823</v>
      </c>
      <c r="T2447" s="16" t="s">
        <v>7823</v>
      </c>
      <c r="V2447" s="8" t="s">
        <v>7823</v>
      </c>
      <c r="X2447" s="8"/>
      <c r="Y2447" s="22"/>
      <c r="AC2447" s="8">
        <f>COUNTIF(G2447:Y2447,"X")+COUNTIF(G2447:Y2447, "X(e)")</f>
        <v>12</v>
      </c>
      <c r="AD2447" s="8">
        <f>COUNTIF(G2447:Y2447,"NB")</f>
        <v>0</v>
      </c>
      <c r="AE2447" s="8">
        <f>COUNTIF(G2447:Y2447,"V")</f>
        <v>1</v>
      </c>
      <c r="AF2447" s="8">
        <f t="shared" si="470"/>
        <v>0</v>
      </c>
      <c r="AG2447" s="3">
        <f>SUM(AC2447:AF2447)</f>
        <v>13</v>
      </c>
    </row>
    <row r="2448" spans="1:33">
      <c r="A2448" s="3" t="s">
        <v>9601</v>
      </c>
      <c r="B2448" s="3" t="s">
        <v>9610</v>
      </c>
      <c r="C2448" s="2" t="s">
        <v>8989</v>
      </c>
      <c r="D2448" s="2" t="s">
        <v>5246</v>
      </c>
      <c r="E2448" s="2" t="s">
        <v>5593</v>
      </c>
      <c r="F2448" s="3" t="s">
        <v>771</v>
      </c>
      <c r="H2448" s="8"/>
      <c r="I2448" s="8"/>
      <c r="L2448" s="32"/>
      <c r="M2448" s="8"/>
      <c r="N2448" s="8" t="s">
        <v>7823</v>
      </c>
      <c r="O2448" s="8"/>
      <c r="Q2448" s="16"/>
      <c r="R2448" s="16" t="s">
        <v>7823</v>
      </c>
      <c r="S2448" s="8"/>
      <c r="V2448" s="8"/>
      <c r="X2448" s="8"/>
      <c r="Y2448" s="22"/>
      <c r="AC2448" s="8">
        <f>COUNTIF(G2448:Y2448,"X")+COUNTIF(G2448:Y2448, "X(e)")</f>
        <v>2</v>
      </c>
      <c r="AD2448" s="8">
        <f>COUNTIF(G2448:Y2448,"NB")</f>
        <v>0</v>
      </c>
      <c r="AE2448" s="8">
        <f>COUNTIF(G2448:Y2448,"V")</f>
        <v>0</v>
      </c>
      <c r="AF2448" s="8">
        <f t="shared" si="470"/>
        <v>0</v>
      </c>
      <c r="AG2448" s="3">
        <f>SUM(AC2448:AF2448)</f>
        <v>2</v>
      </c>
    </row>
    <row r="2449" spans="1:33">
      <c r="A2449" s="3" t="s">
        <v>9601</v>
      </c>
      <c r="B2449" s="3" t="s">
        <v>9610</v>
      </c>
      <c r="C2449" s="2" t="s">
        <v>8716</v>
      </c>
      <c r="D2449" s="2" t="s">
        <v>3890</v>
      </c>
      <c r="E2449" s="2" t="s">
        <v>4064</v>
      </c>
      <c r="F2449" s="3" t="s">
        <v>1455</v>
      </c>
      <c r="H2449" s="8"/>
      <c r="I2449" s="8"/>
      <c r="L2449" s="32" t="s">
        <v>7823</v>
      </c>
      <c r="M2449" s="8"/>
      <c r="N2449" s="8" t="s">
        <v>7823</v>
      </c>
      <c r="O2449" s="8"/>
      <c r="Q2449" s="16"/>
      <c r="R2449" s="16" t="s">
        <v>7823</v>
      </c>
      <c r="S2449" s="8"/>
      <c r="V2449" s="8"/>
      <c r="X2449" s="8"/>
      <c r="Y2449" s="22"/>
      <c r="AC2449" s="8">
        <f t="shared" ref="AC2449:AC2451" si="473">COUNTIF(G2449:Y2449,"X")+COUNTIF(G2449:Y2449, "X(e)")</f>
        <v>3</v>
      </c>
      <c r="AD2449" s="8">
        <f t="shared" ref="AD2449:AD2476" si="474">COUNTIF(G2449:Y2449,"NB")</f>
        <v>0</v>
      </c>
      <c r="AE2449" s="8">
        <f t="shared" ref="AE2449:AE2476" si="475">COUNTIF(G2449:Y2449,"V")</f>
        <v>0</v>
      </c>
      <c r="AF2449" s="8">
        <f t="shared" ref="AF2449:AF2476" si="476">COUNTIF(G2449:Z2449,"IN")</f>
        <v>0</v>
      </c>
      <c r="AG2449" s="3">
        <f t="shared" ref="AG2449:AG2451" si="477">SUM(AC2449:AF2449)</f>
        <v>3</v>
      </c>
    </row>
    <row r="2450" spans="1:33">
      <c r="A2450" s="3" t="s">
        <v>9601</v>
      </c>
      <c r="B2450" s="3" t="s">
        <v>9610</v>
      </c>
      <c r="C2450" s="2" t="s">
        <v>8716</v>
      </c>
      <c r="D2450" s="2" t="s">
        <v>6683</v>
      </c>
      <c r="E2450" s="2" t="s">
        <v>4229</v>
      </c>
      <c r="F2450" s="3" t="s">
        <v>1465</v>
      </c>
      <c r="G2450" s="8" t="s">
        <v>7823</v>
      </c>
      <c r="H2450" s="8"/>
      <c r="I2450" s="8" t="s">
        <v>7823</v>
      </c>
      <c r="L2450" s="32"/>
      <c r="M2450" s="8"/>
      <c r="O2450" s="8"/>
      <c r="Q2450" s="16"/>
      <c r="R2450" s="16" t="s">
        <v>7823</v>
      </c>
      <c r="S2450" s="8"/>
      <c r="V2450" s="8"/>
      <c r="X2450" s="8"/>
      <c r="Y2450" s="22"/>
      <c r="AC2450" s="8">
        <f t="shared" si="473"/>
        <v>3</v>
      </c>
      <c r="AD2450" s="8">
        <f t="shared" si="474"/>
        <v>0</v>
      </c>
      <c r="AE2450" s="8">
        <f t="shared" si="475"/>
        <v>0</v>
      </c>
      <c r="AF2450" s="8">
        <f t="shared" si="476"/>
        <v>0</v>
      </c>
      <c r="AG2450" s="3">
        <f t="shared" si="477"/>
        <v>3</v>
      </c>
    </row>
    <row r="2451" spans="1:33">
      <c r="A2451" s="3" t="s">
        <v>9601</v>
      </c>
      <c r="B2451" s="3" t="s">
        <v>9610</v>
      </c>
      <c r="C2451" s="2" t="s">
        <v>8716</v>
      </c>
      <c r="D2451" s="2" t="s">
        <v>6492</v>
      </c>
      <c r="E2451" s="2" t="s">
        <v>4230</v>
      </c>
      <c r="F2451" s="3" t="s">
        <v>1470</v>
      </c>
      <c r="H2451" s="8"/>
      <c r="I2451" s="8" t="s">
        <v>7823</v>
      </c>
      <c r="L2451" s="32" t="s">
        <v>7823</v>
      </c>
      <c r="M2451" s="8"/>
      <c r="N2451" s="8" t="s">
        <v>7823</v>
      </c>
      <c r="O2451" s="8"/>
      <c r="Q2451" s="16"/>
      <c r="R2451" s="16" t="s">
        <v>7823</v>
      </c>
      <c r="S2451" s="8"/>
      <c r="V2451" s="8" t="s">
        <v>7823</v>
      </c>
      <c r="X2451" s="8"/>
      <c r="Y2451" s="22"/>
      <c r="AC2451" s="8">
        <f t="shared" si="473"/>
        <v>5</v>
      </c>
      <c r="AD2451" s="8">
        <f t="shared" si="474"/>
        <v>0</v>
      </c>
      <c r="AE2451" s="8">
        <f t="shared" si="475"/>
        <v>0</v>
      </c>
      <c r="AF2451" s="8">
        <f t="shared" si="476"/>
        <v>0</v>
      </c>
      <c r="AG2451" s="3">
        <f t="shared" si="477"/>
        <v>5</v>
      </c>
    </row>
    <row r="2452" spans="1:33">
      <c r="A2452" s="3" t="s">
        <v>9601</v>
      </c>
      <c r="B2452" s="3" t="s">
        <v>9610</v>
      </c>
      <c r="C2452" s="2" t="s">
        <v>8716</v>
      </c>
      <c r="D2452" s="2" t="s">
        <v>7842</v>
      </c>
      <c r="E2452" s="2" t="s">
        <v>4079</v>
      </c>
      <c r="F2452" s="3" t="s">
        <v>1759</v>
      </c>
      <c r="G2452" s="8" t="s">
        <v>7823</v>
      </c>
      <c r="H2452" s="8"/>
      <c r="I2452" s="8" t="s">
        <v>7823</v>
      </c>
      <c r="J2452" s="72" t="s">
        <v>7823</v>
      </c>
      <c r="L2452" s="32" t="s">
        <v>7823</v>
      </c>
      <c r="M2452" s="8"/>
      <c r="N2452" s="8" t="s">
        <v>7823</v>
      </c>
      <c r="O2452" s="8"/>
      <c r="Q2452" s="16"/>
      <c r="R2452" s="16" t="s">
        <v>7823</v>
      </c>
      <c r="S2452" s="8"/>
      <c r="V2452" s="8" t="s">
        <v>7823</v>
      </c>
      <c r="X2452" s="8"/>
      <c r="Y2452" s="22"/>
      <c r="AC2452" s="8">
        <f t="shared" ref="AC2452:AC2476" si="478">COUNTIF(G2452:Y2452,"X")+COUNTIF(G2452:Y2452, "X(e)")</f>
        <v>7</v>
      </c>
      <c r="AD2452" s="8">
        <f t="shared" si="474"/>
        <v>0</v>
      </c>
      <c r="AE2452" s="8">
        <f t="shared" si="475"/>
        <v>0</v>
      </c>
      <c r="AF2452" s="8">
        <f t="shared" si="476"/>
        <v>0</v>
      </c>
      <c r="AG2452" s="3">
        <f t="shared" ref="AG2452:AG2476" si="479">SUM(AC2452:AF2452)</f>
        <v>7</v>
      </c>
    </row>
    <row r="2453" spans="1:33">
      <c r="A2453" s="3" t="s">
        <v>9601</v>
      </c>
      <c r="B2453" s="3" t="s">
        <v>9610</v>
      </c>
      <c r="C2453" s="2" t="s">
        <v>8716</v>
      </c>
      <c r="D2453" s="2" t="s">
        <v>8142</v>
      </c>
      <c r="E2453" s="2" t="s">
        <v>4078</v>
      </c>
      <c r="F2453" s="3" t="s">
        <v>1891</v>
      </c>
      <c r="H2453" s="8"/>
      <c r="I2453" s="8"/>
      <c r="L2453" s="32"/>
      <c r="M2453" s="8"/>
      <c r="N2453" s="8" t="s">
        <v>7823</v>
      </c>
      <c r="O2453" s="8"/>
      <c r="Q2453" s="16"/>
      <c r="R2453" s="16" t="s">
        <v>7823</v>
      </c>
      <c r="S2453" s="8"/>
      <c r="V2453" s="8"/>
      <c r="X2453" s="8"/>
      <c r="Y2453" s="22"/>
      <c r="AC2453" s="8">
        <f t="shared" si="478"/>
        <v>2</v>
      </c>
      <c r="AD2453" s="8">
        <f t="shared" si="474"/>
        <v>0</v>
      </c>
      <c r="AE2453" s="8">
        <f t="shared" si="475"/>
        <v>0</v>
      </c>
      <c r="AF2453" s="8">
        <f t="shared" si="476"/>
        <v>0</v>
      </c>
      <c r="AG2453" s="3">
        <f t="shared" si="479"/>
        <v>2</v>
      </c>
    </row>
    <row r="2454" spans="1:33">
      <c r="A2454" s="3" t="s">
        <v>9601</v>
      </c>
      <c r="B2454" s="3" t="s">
        <v>9610</v>
      </c>
      <c r="C2454" s="2" t="s">
        <v>8716</v>
      </c>
      <c r="D2454" s="2" t="s">
        <v>8610</v>
      </c>
      <c r="E2454" s="2" t="s">
        <v>4082</v>
      </c>
      <c r="F2454" s="3" t="s">
        <v>1751</v>
      </c>
      <c r="H2454" s="8"/>
      <c r="I2454" s="8"/>
      <c r="L2454" s="32" t="s">
        <v>7823</v>
      </c>
      <c r="M2454" s="8"/>
      <c r="N2454" s="8" t="s">
        <v>7823</v>
      </c>
      <c r="O2454" s="8"/>
      <c r="Q2454" s="16"/>
      <c r="R2454" s="16" t="s">
        <v>7823</v>
      </c>
      <c r="S2454" s="8"/>
      <c r="V2454" s="8" t="s">
        <v>7823</v>
      </c>
      <c r="X2454" s="8"/>
      <c r="Y2454" s="22"/>
      <c r="AC2454" s="8">
        <f t="shared" si="478"/>
        <v>4</v>
      </c>
      <c r="AD2454" s="8">
        <f t="shared" si="474"/>
        <v>0</v>
      </c>
      <c r="AE2454" s="8">
        <f t="shared" si="475"/>
        <v>0</v>
      </c>
      <c r="AF2454" s="8">
        <f t="shared" si="476"/>
        <v>0</v>
      </c>
      <c r="AG2454" s="3">
        <f t="shared" si="479"/>
        <v>4</v>
      </c>
    </row>
    <row r="2455" spans="1:33">
      <c r="A2455" s="3" t="s">
        <v>9601</v>
      </c>
      <c r="B2455" s="3" t="s">
        <v>9610</v>
      </c>
      <c r="C2455" s="2" t="s">
        <v>8421</v>
      </c>
      <c r="D2455" s="2" t="s">
        <v>4411</v>
      </c>
      <c r="E2455" s="2" t="s">
        <v>4409</v>
      </c>
      <c r="F2455" s="3" t="s">
        <v>1454</v>
      </c>
      <c r="H2455" s="8"/>
      <c r="I2455" s="8"/>
      <c r="L2455" s="32"/>
      <c r="M2455" s="8"/>
      <c r="N2455" s="8" t="s">
        <v>7823</v>
      </c>
      <c r="O2455" s="8"/>
      <c r="Q2455" s="16"/>
      <c r="R2455" s="16" t="s">
        <v>7823</v>
      </c>
      <c r="S2455" s="8"/>
      <c r="V2455" s="8"/>
      <c r="X2455" s="8"/>
      <c r="Y2455" s="22"/>
      <c r="AC2455" s="8">
        <f t="shared" si="478"/>
        <v>2</v>
      </c>
      <c r="AD2455" s="8">
        <f t="shared" si="474"/>
        <v>0</v>
      </c>
      <c r="AE2455" s="8">
        <f t="shared" si="475"/>
        <v>0</v>
      </c>
      <c r="AF2455" s="8">
        <f t="shared" si="476"/>
        <v>0</v>
      </c>
      <c r="AG2455" s="3">
        <f t="shared" si="479"/>
        <v>2</v>
      </c>
    </row>
    <row r="2456" spans="1:33">
      <c r="A2456" s="3" t="s">
        <v>9601</v>
      </c>
      <c r="B2456" s="3" t="s">
        <v>9610</v>
      </c>
      <c r="C2456" s="2" t="s">
        <v>8421</v>
      </c>
      <c r="D2456" s="2" t="s">
        <v>4564</v>
      </c>
      <c r="E2456" s="2" t="s">
        <v>4057</v>
      </c>
      <c r="F2456" s="3" t="s">
        <v>1756</v>
      </c>
      <c r="H2456" s="8"/>
      <c r="I2456" s="8"/>
      <c r="K2456" s="8" t="s">
        <v>7823</v>
      </c>
      <c r="L2456" s="32"/>
      <c r="M2456" s="8"/>
      <c r="O2456" s="8"/>
      <c r="Q2456" s="16"/>
      <c r="R2456" s="16" t="s">
        <v>7823</v>
      </c>
      <c r="S2456" s="8"/>
      <c r="V2456" s="8"/>
      <c r="X2456" s="8"/>
      <c r="Y2456" s="22"/>
      <c r="AC2456" s="8">
        <f t="shared" si="478"/>
        <v>2</v>
      </c>
      <c r="AD2456" s="8">
        <f t="shared" si="474"/>
        <v>0</v>
      </c>
      <c r="AE2456" s="8">
        <f t="shared" si="475"/>
        <v>0</v>
      </c>
      <c r="AF2456" s="8">
        <f t="shared" si="476"/>
        <v>0</v>
      </c>
      <c r="AG2456" s="3">
        <f t="shared" si="479"/>
        <v>2</v>
      </c>
    </row>
    <row r="2457" spans="1:33">
      <c r="A2457" s="3" t="s">
        <v>9601</v>
      </c>
      <c r="B2457" s="3" t="s">
        <v>9610</v>
      </c>
      <c r="C2457" s="2" t="s">
        <v>8421</v>
      </c>
      <c r="D2457" s="2" t="s">
        <v>4565</v>
      </c>
      <c r="E2457" s="2" t="s">
        <v>4566</v>
      </c>
      <c r="F2457" s="3" t="s">
        <v>1169</v>
      </c>
      <c r="H2457" s="8"/>
      <c r="I2457" s="8" t="s">
        <v>7823</v>
      </c>
      <c r="L2457" s="32"/>
      <c r="M2457" s="8"/>
      <c r="O2457" s="8"/>
      <c r="Q2457" s="16"/>
      <c r="R2457" s="16" t="s">
        <v>7823</v>
      </c>
      <c r="S2457" s="8"/>
      <c r="V2457" s="8"/>
      <c r="X2457" s="8"/>
      <c r="Y2457" s="22"/>
      <c r="AC2457" s="8">
        <f t="shared" si="478"/>
        <v>2</v>
      </c>
      <c r="AD2457" s="8">
        <f t="shared" si="474"/>
        <v>0</v>
      </c>
      <c r="AE2457" s="8">
        <f t="shared" si="475"/>
        <v>0</v>
      </c>
      <c r="AF2457" s="8">
        <f t="shared" si="476"/>
        <v>0</v>
      </c>
      <c r="AG2457" s="3">
        <f t="shared" si="479"/>
        <v>2</v>
      </c>
    </row>
    <row r="2458" spans="1:33">
      <c r="A2458" s="3" t="s">
        <v>9601</v>
      </c>
      <c r="B2458" s="3" t="s">
        <v>9610</v>
      </c>
      <c r="C2458" s="2" t="s">
        <v>8421</v>
      </c>
      <c r="D2458" s="2" t="s">
        <v>8272</v>
      </c>
      <c r="E2458" s="2" t="s">
        <v>4399</v>
      </c>
      <c r="F2458" s="3" t="s">
        <v>1313</v>
      </c>
      <c r="G2458" s="8" t="s">
        <v>7823</v>
      </c>
      <c r="H2458" s="8"/>
      <c r="I2458" s="8" t="s">
        <v>7823</v>
      </c>
      <c r="K2458" s="8" t="s">
        <v>7823</v>
      </c>
      <c r="L2458" s="32"/>
      <c r="M2458" s="8"/>
      <c r="O2458" s="8"/>
      <c r="Q2458" s="16"/>
      <c r="R2458" s="16" t="s">
        <v>7823</v>
      </c>
      <c r="S2458" s="8"/>
      <c r="V2458" s="8"/>
      <c r="X2458" s="8"/>
      <c r="Y2458" s="22"/>
      <c r="AC2458" s="8">
        <f t="shared" si="478"/>
        <v>4</v>
      </c>
      <c r="AD2458" s="8">
        <f t="shared" si="474"/>
        <v>0</v>
      </c>
      <c r="AE2458" s="8">
        <f t="shared" si="475"/>
        <v>0</v>
      </c>
      <c r="AF2458" s="8">
        <f t="shared" si="476"/>
        <v>0</v>
      </c>
      <c r="AG2458" s="3">
        <f t="shared" si="479"/>
        <v>4</v>
      </c>
    </row>
    <row r="2459" spans="1:33">
      <c r="A2459" s="3" t="s">
        <v>9601</v>
      </c>
      <c r="B2459" s="3" t="s">
        <v>9610</v>
      </c>
      <c r="C2459" s="2" t="s">
        <v>8421</v>
      </c>
      <c r="D2459" s="2" t="s">
        <v>4387</v>
      </c>
      <c r="E2459" s="2" t="s">
        <v>4388</v>
      </c>
      <c r="F2459" s="3" t="s">
        <v>1327</v>
      </c>
      <c r="G2459" s="8" t="s">
        <v>7823</v>
      </c>
      <c r="H2459" s="8"/>
      <c r="I2459" s="8" t="s">
        <v>7823</v>
      </c>
      <c r="K2459" s="8" t="s">
        <v>7823</v>
      </c>
      <c r="L2459" s="32" t="s">
        <v>7823</v>
      </c>
      <c r="M2459" s="8"/>
      <c r="N2459" s="8" t="s">
        <v>7823</v>
      </c>
      <c r="O2459" s="8"/>
      <c r="Q2459" s="16"/>
      <c r="R2459" s="16" t="s">
        <v>7823</v>
      </c>
      <c r="S2459" s="8"/>
      <c r="V2459" s="8"/>
      <c r="X2459" s="8"/>
      <c r="Y2459" s="22" t="s">
        <v>7277</v>
      </c>
      <c r="AC2459" s="8">
        <f t="shared" si="478"/>
        <v>6</v>
      </c>
      <c r="AD2459" s="8">
        <f t="shared" si="474"/>
        <v>0</v>
      </c>
      <c r="AE2459" s="8">
        <f t="shared" si="475"/>
        <v>1</v>
      </c>
      <c r="AF2459" s="8">
        <f t="shared" si="476"/>
        <v>0</v>
      </c>
      <c r="AG2459" s="3">
        <f t="shared" si="479"/>
        <v>7</v>
      </c>
    </row>
    <row r="2460" spans="1:33">
      <c r="A2460" s="3" t="s">
        <v>9601</v>
      </c>
      <c r="B2460" s="3" t="s">
        <v>9610</v>
      </c>
      <c r="C2460" s="2" t="s">
        <v>8421</v>
      </c>
      <c r="D2460" s="2" t="s">
        <v>4400</v>
      </c>
      <c r="E2460" s="2" t="s">
        <v>4239</v>
      </c>
      <c r="F2460" s="3" t="s">
        <v>1461</v>
      </c>
      <c r="H2460" s="8"/>
      <c r="I2460" s="8"/>
      <c r="K2460" s="18" t="s">
        <v>8991</v>
      </c>
      <c r="L2460" s="32"/>
      <c r="M2460" s="8"/>
      <c r="O2460" s="8"/>
      <c r="Q2460" s="16"/>
      <c r="S2460" s="8"/>
      <c r="V2460" s="8"/>
      <c r="X2460" s="8"/>
      <c r="Y2460" s="22"/>
      <c r="AC2460" s="8">
        <f t="shared" si="478"/>
        <v>1</v>
      </c>
      <c r="AD2460" s="8">
        <f t="shared" si="474"/>
        <v>0</v>
      </c>
      <c r="AE2460" s="8">
        <f t="shared" si="475"/>
        <v>0</v>
      </c>
      <c r="AF2460" s="8">
        <f t="shared" si="476"/>
        <v>0</v>
      </c>
      <c r="AG2460" s="3">
        <f t="shared" si="479"/>
        <v>1</v>
      </c>
    </row>
    <row r="2461" spans="1:33">
      <c r="A2461" s="3" t="s">
        <v>9601</v>
      </c>
      <c r="B2461" s="3" t="s">
        <v>9610</v>
      </c>
      <c r="C2461" s="2" t="s">
        <v>8982</v>
      </c>
      <c r="D2461" s="2" t="s">
        <v>5902</v>
      </c>
      <c r="E2461" s="2" t="s">
        <v>6089</v>
      </c>
      <c r="F2461" s="3" t="s">
        <v>1183</v>
      </c>
      <c r="G2461" s="8" t="s">
        <v>7823</v>
      </c>
      <c r="H2461" s="8"/>
      <c r="I2461" s="8" t="s">
        <v>7835</v>
      </c>
      <c r="J2461" s="72" t="s">
        <v>7823</v>
      </c>
      <c r="L2461" s="32" t="s">
        <v>7823</v>
      </c>
      <c r="M2461" s="8"/>
      <c r="O2461" s="8" t="s">
        <v>7823</v>
      </c>
      <c r="P2461" s="8" t="s">
        <v>7823</v>
      </c>
      <c r="Q2461" s="16" t="s">
        <v>7823</v>
      </c>
      <c r="S2461" s="8" t="s">
        <v>7823</v>
      </c>
      <c r="U2461" s="8" t="s">
        <v>7823</v>
      </c>
      <c r="V2461" s="8" t="s">
        <v>7823</v>
      </c>
      <c r="X2461" s="8"/>
      <c r="Y2461" s="22"/>
      <c r="AC2461" s="8">
        <f t="shared" ref="AC2461:AC2474" si="480">COUNTIF(G2461:Y2461,"X")+COUNTIF(G2461:Y2461, "X(e)")</f>
        <v>9</v>
      </c>
      <c r="AD2461" s="8">
        <f t="shared" ref="AD2461:AD2474" si="481">COUNTIF(G2461:Y2461,"NB")</f>
        <v>1</v>
      </c>
      <c r="AE2461" s="8">
        <f t="shared" ref="AE2461:AE2474" si="482">COUNTIF(G2461:Y2461,"V")</f>
        <v>0</v>
      </c>
      <c r="AF2461" s="8">
        <f t="shared" ref="AF2461:AF2474" si="483">COUNTIF(G2461:Z2461,"IN")</f>
        <v>0</v>
      </c>
      <c r="AG2461" s="3">
        <f t="shared" ref="AG2461:AG2474" si="484">SUM(AC2461:AF2461)</f>
        <v>10</v>
      </c>
    </row>
    <row r="2462" spans="1:33">
      <c r="A2462" s="3" t="s">
        <v>9601</v>
      </c>
      <c r="B2462" s="3" t="s">
        <v>9610</v>
      </c>
      <c r="C2462" s="2" t="s">
        <v>8982</v>
      </c>
      <c r="D2462" s="2" t="s">
        <v>7760</v>
      </c>
      <c r="E2462" s="2" t="s">
        <v>5920</v>
      </c>
      <c r="F2462" s="3" t="s">
        <v>1324</v>
      </c>
      <c r="H2462" s="8"/>
      <c r="I2462" s="8"/>
      <c r="J2462" s="73" t="s">
        <v>8991</v>
      </c>
      <c r="L2462" s="32"/>
      <c r="M2462" s="8"/>
      <c r="O2462" s="8"/>
      <c r="Q2462" s="16"/>
      <c r="S2462" s="8"/>
      <c r="V2462" s="8"/>
      <c r="X2462" s="8"/>
      <c r="Y2462" s="22"/>
      <c r="AC2462" s="8">
        <f t="shared" si="480"/>
        <v>1</v>
      </c>
      <c r="AD2462" s="8">
        <f t="shared" si="481"/>
        <v>0</v>
      </c>
      <c r="AE2462" s="8">
        <f t="shared" si="482"/>
        <v>0</v>
      </c>
      <c r="AF2462" s="8">
        <f t="shared" si="483"/>
        <v>0</v>
      </c>
      <c r="AG2462" s="3">
        <f t="shared" si="484"/>
        <v>1</v>
      </c>
    </row>
    <row r="2463" spans="1:33">
      <c r="A2463" s="3" t="s">
        <v>9601</v>
      </c>
      <c r="B2463" s="3" t="s">
        <v>9610</v>
      </c>
      <c r="C2463" s="2" t="s">
        <v>9237</v>
      </c>
      <c r="D2463" s="2" t="s">
        <v>5490</v>
      </c>
      <c r="E2463" s="2" t="s">
        <v>5493</v>
      </c>
      <c r="F2463" s="3" t="s">
        <v>1408</v>
      </c>
      <c r="G2463" s="8" t="s">
        <v>7823</v>
      </c>
      <c r="H2463" s="8"/>
      <c r="I2463" s="8" t="s">
        <v>7823</v>
      </c>
      <c r="J2463" s="72" t="s">
        <v>7823</v>
      </c>
      <c r="L2463" s="32"/>
      <c r="M2463" s="8"/>
      <c r="O2463" s="8"/>
      <c r="Q2463" s="16" t="s">
        <v>7823</v>
      </c>
      <c r="S2463" s="8"/>
      <c r="U2463" s="8" t="s">
        <v>7823</v>
      </c>
      <c r="V2463" s="8"/>
      <c r="X2463" s="8"/>
      <c r="Y2463" s="22"/>
      <c r="AC2463" s="8">
        <f t="shared" si="480"/>
        <v>5</v>
      </c>
      <c r="AD2463" s="8">
        <f t="shared" si="481"/>
        <v>0</v>
      </c>
      <c r="AE2463" s="8">
        <f t="shared" si="482"/>
        <v>0</v>
      </c>
      <c r="AF2463" s="8">
        <f t="shared" si="483"/>
        <v>0</v>
      </c>
      <c r="AG2463" s="3">
        <f t="shared" si="484"/>
        <v>5</v>
      </c>
    </row>
    <row r="2464" spans="1:33">
      <c r="A2464" s="3" t="s">
        <v>9601</v>
      </c>
      <c r="B2464" s="3" t="s">
        <v>9610</v>
      </c>
      <c r="C2464" s="2" t="s">
        <v>7463</v>
      </c>
      <c r="D2464" s="2" t="s">
        <v>7883</v>
      </c>
      <c r="E2464" s="2" t="s">
        <v>5921</v>
      </c>
      <c r="F2464" s="3" t="s">
        <v>1181</v>
      </c>
      <c r="G2464" s="8" t="s">
        <v>7823</v>
      </c>
      <c r="H2464" s="8"/>
      <c r="I2464" s="8" t="s">
        <v>7823</v>
      </c>
      <c r="J2464" s="72" t="s">
        <v>7823</v>
      </c>
      <c r="L2464" s="32"/>
      <c r="M2464" s="8"/>
      <c r="O2464" s="8" t="s">
        <v>7278</v>
      </c>
      <c r="P2464" s="8" t="s">
        <v>8671</v>
      </c>
      <c r="Q2464" s="16" t="s">
        <v>7823</v>
      </c>
      <c r="S2464" s="8"/>
      <c r="T2464" s="16" t="s">
        <v>7277</v>
      </c>
      <c r="U2464" s="8" t="s">
        <v>7823</v>
      </c>
      <c r="V2464" s="8" t="s">
        <v>7823</v>
      </c>
      <c r="X2464" s="8"/>
      <c r="Y2464" s="22"/>
      <c r="AC2464" s="8">
        <f t="shared" si="480"/>
        <v>7</v>
      </c>
      <c r="AD2464" s="8">
        <f t="shared" si="481"/>
        <v>0</v>
      </c>
      <c r="AE2464" s="8">
        <f t="shared" si="482"/>
        <v>1</v>
      </c>
      <c r="AF2464" s="8">
        <f t="shared" si="483"/>
        <v>0</v>
      </c>
      <c r="AG2464" s="3">
        <f t="shared" si="484"/>
        <v>8</v>
      </c>
    </row>
    <row r="2465" spans="1:33">
      <c r="A2465" s="3" t="s">
        <v>9601</v>
      </c>
      <c r="B2465" s="3" t="s">
        <v>9610</v>
      </c>
      <c r="C2465" s="2" t="s">
        <v>7463</v>
      </c>
      <c r="D2465" s="2" t="s">
        <v>6318</v>
      </c>
      <c r="E2465" s="2" t="s">
        <v>5584</v>
      </c>
      <c r="F2465" s="3" t="s">
        <v>1187</v>
      </c>
      <c r="G2465" s="8" t="s">
        <v>7823</v>
      </c>
      <c r="H2465" s="8"/>
      <c r="I2465" s="8" t="s">
        <v>7823</v>
      </c>
      <c r="J2465" s="72" t="s">
        <v>7835</v>
      </c>
      <c r="L2465" s="32" t="s">
        <v>7823</v>
      </c>
      <c r="M2465" s="8"/>
      <c r="N2465" s="8" t="s">
        <v>7823</v>
      </c>
      <c r="O2465" s="8"/>
      <c r="Q2465" s="16" t="s">
        <v>7823</v>
      </c>
      <c r="R2465" s="16" t="s">
        <v>7823</v>
      </c>
      <c r="S2465" s="8"/>
      <c r="V2465" s="8"/>
      <c r="X2465" s="8"/>
      <c r="Y2465" s="22"/>
      <c r="AC2465" s="8">
        <f t="shared" si="480"/>
        <v>6</v>
      </c>
      <c r="AD2465" s="8">
        <f t="shared" si="481"/>
        <v>1</v>
      </c>
      <c r="AE2465" s="8">
        <f t="shared" si="482"/>
        <v>0</v>
      </c>
      <c r="AF2465" s="8">
        <f t="shared" si="483"/>
        <v>0</v>
      </c>
      <c r="AG2465" s="3">
        <f t="shared" si="484"/>
        <v>7</v>
      </c>
    </row>
    <row r="2466" spans="1:33">
      <c r="A2466" s="3" t="s">
        <v>9601</v>
      </c>
      <c r="B2466" s="3" t="s">
        <v>9610</v>
      </c>
      <c r="C2466" s="2" t="s">
        <v>7463</v>
      </c>
      <c r="D2466" s="2" t="s">
        <v>5749</v>
      </c>
      <c r="E2466" s="2" t="s">
        <v>5915</v>
      </c>
      <c r="F2466" s="3" t="s">
        <v>1188</v>
      </c>
      <c r="G2466" s="8" t="s">
        <v>7823</v>
      </c>
      <c r="H2466" s="8"/>
      <c r="I2466" s="8" t="s">
        <v>7835</v>
      </c>
      <c r="J2466" s="72" t="s">
        <v>7278</v>
      </c>
      <c r="L2466" s="32"/>
      <c r="M2466" s="8"/>
      <c r="O2466" s="8"/>
      <c r="Q2466" s="16" t="s">
        <v>7835</v>
      </c>
      <c r="S2466" s="8"/>
      <c r="V2466" s="8"/>
      <c r="X2466" s="8"/>
      <c r="Y2466" s="22"/>
      <c r="AC2466" s="8">
        <f t="shared" si="480"/>
        <v>1</v>
      </c>
      <c r="AD2466" s="8">
        <f t="shared" si="481"/>
        <v>2</v>
      </c>
      <c r="AE2466" s="8">
        <f t="shared" si="482"/>
        <v>0</v>
      </c>
      <c r="AF2466" s="8">
        <f t="shared" si="483"/>
        <v>0</v>
      </c>
      <c r="AG2466" s="3">
        <f t="shared" si="484"/>
        <v>3</v>
      </c>
    </row>
    <row r="2467" spans="1:33">
      <c r="A2467" s="3" t="s">
        <v>9601</v>
      </c>
      <c r="B2467" s="3" t="s">
        <v>9610</v>
      </c>
      <c r="C2467" s="2" t="s">
        <v>7463</v>
      </c>
      <c r="D2467" s="2" t="s">
        <v>5916</v>
      </c>
      <c r="E2467" s="2" t="s">
        <v>5914</v>
      </c>
      <c r="F2467" s="3" t="s">
        <v>900</v>
      </c>
      <c r="G2467" s="8" t="s">
        <v>7823</v>
      </c>
      <c r="H2467" s="8"/>
      <c r="I2467" s="8"/>
      <c r="J2467" s="72" t="s">
        <v>7823</v>
      </c>
      <c r="L2467" s="32"/>
      <c r="M2467" s="8"/>
      <c r="O2467" s="8"/>
      <c r="Q2467" s="16" t="s">
        <v>7835</v>
      </c>
      <c r="S2467" s="8"/>
      <c r="U2467" s="8" t="s">
        <v>7823</v>
      </c>
      <c r="V2467" s="8"/>
      <c r="X2467" s="8"/>
      <c r="Y2467" s="22"/>
      <c r="AC2467" s="8">
        <f t="shared" si="480"/>
        <v>3</v>
      </c>
      <c r="AD2467" s="8">
        <f t="shared" si="481"/>
        <v>1</v>
      </c>
      <c r="AE2467" s="8">
        <f t="shared" si="482"/>
        <v>0</v>
      </c>
      <c r="AF2467" s="8">
        <f t="shared" si="483"/>
        <v>0</v>
      </c>
      <c r="AG2467" s="3">
        <f t="shared" si="484"/>
        <v>4</v>
      </c>
    </row>
    <row r="2468" spans="1:33">
      <c r="A2468" s="3" t="s">
        <v>9601</v>
      </c>
      <c r="B2468" s="3" t="s">
        <v>9610</v>
      </c>
      <c r="C2468" s="2" t="s">
        <v>7463</v>
      </c>
      <c r="D2468" s="2" t="s">
        <v>9138</v>
      </c>
      <c r="E2468" s="2" t="s">
        <v>9348</v>
      </c>
      <c r="F2468" s="3" t="s">
        <v>8816</v>
      </c>
      <c r="G2468" s="8" t="s">
        <v>7439</v>
      </c>
      <c r="H2468" s="3"/>
      <c r="I2468" s="8" t="s">
        <v>7835</v>
      </c>
      <c r="K2468" s="8" t="s">
        <v>7823</v>
      </c>
      <c r="L2468" s="25"/>
      <c r="O2468" s="8"/>
      <c r="Q2468" s="16" t="s">
        <v>7277</v>
      </c>
      <c r="V2468" s="8"/>
      <c r="AC2468" s="8">
        <f t="shared" si="480"/>
        <v>2</v>
      </c>
      <c r="AD2468" s="8">
        <f t="shared" si="481"/>
        <v>1</v>
      </c>
      <c r="AE2468" s="8">
        <f t="shared" si="482"/>
        <v>1</v>
      </c>
      <c r="AF2468" s="8">
        <f t="shared" si="483"/>
        <v>0</v>
      </c>
      <c r="AG2468" s="3">
        <f t="shared" si="484"/>
        <v>4</v>
      </c>
    </row>
    <row r="2469" spans="1:33">
      <c r="A2469" s="3" t="s">
        <v>9601</v>
      </c>
      <c r="B2469" s="3" t="s">
        <v>9610</v>
      </c>
      <c r="C2469" s="2" t="s">
        <v>8950</v>
      </c>
      <c r="D2469" s="2" t="s">
        <v>8134</v>
      </c>
      <c r="E2469" s="2" t="s">
        <v>5044</v>
      </c>
      <c r="F2469" s="3" t="s">
        <v>1178</v>
      </c>
      <c r="H2469" s="8"/>
      <c r="I2469" s="8" t="s">
        <v>7823</v>
      </c>
      <c r="L2469" s="32" t="s">
        <v>7823</v>
      </c>
      <c r="M2469" s="8"/>
      <c r="N2469" s="8" t="s">
        <v>7823</v>
      </c>
      <c r="O2469" s="8"/>
      <c r="Q2469" s="16"/>
      <c r="R2469" s="16" t="s">
        <v>7823</v>
      </c>
      <c r="S2469" s="8"/>
      <c r="V2469" s="8" t="s">
        <v>7823</v>
      </c>
      <c r="X2469" s="8"/>
      <c r="Y2469" s="22"/>
      <c r="AC2469" s="8">
        <f t="shared" si="480"/>
        <v>5</v>
      </c>
      <c r="AD2469" s="8">
        <f t="shared" si="481"/>
        <v>0</v>
      </c>
      <c r="AE2469" s="8">
        <f t="shared" si="482"/>
        <v>0</v>
      </c>
      <c r="AF2469" s="8">
        <f t="shared" si="483"/>
        <v>0</v>
      </c>
      <c r="AG2469" s="3">
        <f t="shared" si="484"/>
        <v>5</v>
      </c>
    </row>
    <row r="2470" spans="1:33">
      <c r="A2470" s="3" t="s">
        <v>9601</v>
      </c>
      <c r="B2470" s="3" t="s">
        <v>9610</v>
      </c>
      <c r="C2470" s="2" t="s">
        <v>8950</v>
      </c>
      <c r="D2470" s="2" t="s">
        <v>5668</v>
      </c>
      <c r="E2470" s="2" t="s">
        <v>4736</v>
      </c>
      <c r="F2470" s="3" t="s">
        <v>1464</v>
      </c>
      <c r="H2470" s="8"/>
      <c r="I2470" s="8" t="s">
        <v>7823</v>
      </c>
      <c r="J2470" s="72" t="s">
        <v>7823</v>
      </c>
      <c r="L2470" s="32" t="s">
        <v>7823</v>
      </c>
      <c r="M2470" s="8"/>
      <c r="N2470" s="8" t="s">
        <v>7823</v>
      </c>
      <c r="O2470" s="8"/>
      <c r="Q2470" s="16"/>
      <c r="R2470" s="16" t="s">
        <v>7823</v>
      </c>
      <c r="S2470" s="8"/>
      <c r="V2470" s="8" t="s">
        <v>7823</v>
      </c>
      <c r="X2470" s="8"/>
      <c r="Y2470" s="22"/>
      <c r="AC2470" s="8">
        <f t="shared" si="480"/>
        <v>6</v>
      </c>
      <c r="AD2470" s="8">
        <f t="shared" si="481"/>
        <v>0</v>
      </c>
      <c r="AE2470" s="8">
        <f t="shared" si="482"/>
        <v>0</v>
      </c>
      <c r="AF2470" s="8">
        <f t="shared" si="483"/>
        <v>0</v>
      </c>
      <c r="AG2470" s="3">
        <f t="shared" si="484"/>
        <v>6</v>
      </c>
    </row>
    <row r="2471" spans="1:33">
      <c r="A2471" s="3" t="s">
        <v>9601</v>
      </c>
      <c r="B2471" s="3" t="s">
        <v>9610</v>
      </c>
      <c r="C2471" s="2" t="s">
        <v>8950</v>
      </c>
      <c r="D2471" s="2" t="s">
        <v>8187</v>
      </c>
      <c r="E2471" s="2" t="s">
        <v>4570</v>
      </c>
      <c r="F2471" s="3" t="s">
        <v>1179</v>
      </c>
      <c r="G2471" s="8" t="s">
        <v>7823</v>
      </c>
      <c r="H2471" s="8"/>
      <c r="I2471" s="8" t="s">
        <v>7823</v>
      </c>
      <c r="J2471" s="72" t="s">
        <v>7823</v>
      </c>
      <c r="L2471" s="32"/>
      <c r="M2471" s="8"/>
      <c r="O2471" s="8"/>
      <c r="Q2471" s="16" t="s">
        <v>7823</v>
      </c>
      <c r="S2471" s="8"/>
      <c r="U2471" s="8" t="s">
        <v>7823</v>
      </c>
      <c r="V2471" s="8"/>
      <c r="X2471" s="8"/>
      <c r="Y2471" s="22"/>
      <c r="AC2471" s="8">
        <f t="shared" si="480"/>
        <v>5</v>
      </c>
      <c r="AD2471" s="8">
        <f t="shared" si="481"/>
        <v>0</v>
      </c>
      <c r="AE2471" s="8">
        <f t="shared" si="482"/>
        <v>0</v>
      </c>
      <c r="AF2471" s="8">
        <f t="shared" si="483"/>
        <v>0</v>
      </c>
      <c r="AG2471" s="3">
        <f t="shared" si="484"/>
        <v>5</v>
      </c>
    </row>
    <row r="2472" spans="1:33">
      <c r="A2472" s="3" t="s">
        <v>9601</v>
      </c>
      <c r="B2472" s="3" t="s">
        <v>9610</v>
      </c>
      <c r="C2472" s="2" t="s">
        <v>8950</v>
      </c>
      <c r="D2472" s="2" t="s">
        <v>5856</v>
      </c>
      <c r="E2472" s="2" t="s">
        <v>4883</v>
      </c>
      <c r="F2472" s="3" t="s">
        <v>1184</v>
      </c>
      <c r="G2472" s="8" t="s">
        <v>7823</v>
      </c>
      <c r="H2472" s="8"/>
      <c r="I2472" s="8" t="s">
        <v>7835</v>
      </c>
      <c r="J2472" s="72" t="s">
        <v>7823</v>
      </c>
      <c r="L2472" s="32"/>
      <c r="M2472" s="8"/>
      <c r="O2472" s="8"/>
      <c r="Q2472" s="16" t="s">
        <v>7823</v>
      </c>
      <c r="S2472" s="8"/>
      <c r="U2472" s="8" t="s">
        <v>7823</v>
      </c>
      <c r="V2472" s="8"/>
      <c r="X2472" s="8"/>
      <c r="Y2472" s="22"/>
      <c r="AC2472" s="8">
        <f t="shared" si="480"/>
        <v>4</v>
      </c>
      <c r="AD2472" s="8">
        <f t="shared" si="481"/>
        <v>1</v>
      </c>
      <c r="AE2472" s="8">
        <f t="shared" si="482"/>
        <v>0</v>
      </c>
      <c r="AF2472" s="8">
        <f t="shared" si="483"/>
        <v>0</v>
      </c>
      <c r="AG2472" s="3">
        <f t="shared" si="484"/>
        <v>5</v>
      </c>
    </row>
    <row r="2473" spans="1:33">
      <c r="A2473" s="3" t="s">
        <v>9601</v>
      </c>
      <c r="B2473" s="3" t="s">
        <v>9610</v>
      </c>
      <c r="C2473" s="2" t="s">
        <v>8950</v>
      </c>
      <c r="D2473" s="2" t="s">
        <v>4884</v>
      </c>
      <c r="E2473" s="2" t="s">
        <v>4392</v>
      </c>
      <c r="F2473" s="3" t="s">
        <v>497</v>
      </c>
      <c r="G2473" s="8" t="s">
        <v>7823</v>
      </c>
      <c r="H2473" s="8"/>
      <c r="I2473" s="8" t="s">
        <v>7823</v>
      </c>
      <c r="J2473" s="72" t="s">
        <v>7835</v>
      </c>
      <c r="L2473" s="32"/>
      <c r="M2473" s="8"/>
      <c r="O2473" s="8"/>
      <c r="Q2473" s="16" t="s">
        <v>7823</v>
      </c>
      <c r="S2473" s="8"/>
      <c r="U2473" s="8" t="s">
        <v>7277</v>
      </c>
      <c r="V2473" s="8"/>
      <c r="X2473" s="8"/>
      <c r="Y2473" s="22"/>
      <c r="AC2473" s="8">
        <f t="shared" si="480"/>
        <v>3</v>
      </c>
      <c r="AD2473" s="8">
        <f t="shared" si="481"/>
        <v>1</v>
      </c>
      <c r="AE2473" s="8">
        <f t="shared" si="482"/>
        <v>1</v>
      </c>
      <c r="AF2473" s="8">
        <f t="shared" si="483"/>
        <v>0</v>
      </c>
      <c r="AG2473" s="3">
        <f t="shared" si="484"/>
        <v>5</v>
      </c>
    </row>
    <row r="2474" spans="1:33">
      <c r="A2474" s="3" t="s">
        <v>9601</v>
      </c>
      <c r="B2474" s="3" t="s">
        <v>9610</v>
      </c>
      <c r="C2474" s="2" t="s">
        <v>8950</v>
      </c>
      <c r="D2474" s="2" t="s">
        <v>8941</v>
      </c>
      <c r="E2474" s="2" t="s">
        <v>9147</v>
      </c>
      <c r="F2474" s="3" t="s">
        <v>9085</v>
      </c>
      <c r="G2474" s="8" t="s">
        <v>7823</v>
      </c>
      <c r="H2474" s="8"/>
      <c r="I2474" s="8" t="s">
        <v>32</v>
      </c>
      <c r="J2474" s="72" t="s">
        <v>8720</v>
      </c>
      <c r="L2474" s="16"/>
      <c r="M2474" s="8"/>
      <c r="O2474" s="8"/>
      <c r="P2474" s="8"/>
      <c r="Q2474" s="16" t="s">
        <v>8720</v>
      </c>
      <c r="S2474" s="8"/>
      <c r="U2474" s="8" t="s">
        <v>7835</v>
      </c>
      <c r="V2474" s="8"/>
      <c r="W2474" s="8"/>
      <c r="X2474" s="8"/>
      <c r="Y2474" s="8"/>
      <c r="Z2474" s="8"/>
      <c r="AA2474" s="8"/>
      <c r="AB2474" s="8"/>
      <c r="AC2474" s="8">
        <f t="shared" si="480"/>
        <v>2</v>
      </c>
      <c r="AD2474" s="8">
        <f t="shared" si="481"/>
        <v>3</v>
      </c>
      <c r="AE2474" s="8">
        <f t="shared" si="482"/>
        <v>0</v>
      </c>
      <c r="AF2474" s="8">
        <f t="shared" si="483"/>
        <v>0</v>
      </c>
      <c r="AG2474" s="3">
        <f t="shared" si="484"/>
        <v>5</v>
      </c>
    </row>
    <row r="2475" spans="1:33">
      <c r="A2475" s="3" t="s">
        <v>9601</v>
      </c>
      <c r="B2475" s="3" t="s">
        <v>9610</v>
      </c>
      <c r="C2475" s="2" t="s">
        <v>9284</v>
      </c>
      <c r="D2475" s="2" t="s">
        <v>4240</v>
      </c>
      <c r="E2475" s="2" t="s">
        <v>9285</v>
      </c>
      <c r="F2475" s="3" t="s">
        <v>1604</v>
      </c>
      <c r="H2475" s="8"/>
      <c r="I2475" s="8"/>
      <c r="L2475" s="32" t="s">
        <v>7823</v>
      </c>
      <c r="M2475" s="8"/>
      <c r="N2475" s="8" t="s">
        <v>7823</v>
      </c>
      <c r="O2475" s="8"/>
      <c r="Q2475" s="16"/>
      <c r="S2475" s="8"/>
      <c r="V2475" s="8" t="s">
        <v>7823</v>
      </c>
      <c r="X2475" s="8"/>
      <c r="Y2475" s="22"/>
      <c r="AC2475" s="8">
        <f t="shared" si="478"/>
        <v>3</v>
      </c>
      <c r="AD2475" s="8">
        <f t="shared" si="474"/>
        <v>0</v>
      </c>
      <c r="AE2475" s="8">
        <f t="shared" si="475"/>
        <v>0</v>
      </c>
      <c r="AF2475" s="8">
        <f t="shared" si="476"/>
        <v>0</v>
      </c>
      <c r="AG2475" s="3">
        <f t="shared" si="479"/>
        <v>3</v>
      </c>
    </row>
    <row r="2476" spans="1:33">
      <c r="A2476" s="3" t="s">
        <v>9601</v>
      </c>
      <c r="B2476" s="3" t="s">
        <v>9610</v>
      </c>
      <c r="C2476" s="2" t="s">
        <v>9284</v>
      </c>
      <c r="D2476" s="2" t="s">
        <v>4745</v>
      </c>
      <c r="E2476" s="2" t="s">
        <v>9278</v>
      </c>
      <c r="F2476" s="3" t="s">
        <v>1456</v>
      </c>
      <c r="H2476" s="8"/>
      <c r="I2476" s="8"/>
      <c r="L2476" s="32"/>
      <c r="M2476" s="8"/>
      <c r="O2476" s="8"/>
      <c r="Q2476" s="16"/>
      <c r="R2476" s="23" t="s">
        <v>8991</v>
      </c>
      <c r="S2476" s="8"/>
      <c r="V2476" s="8"/>
      <c r="X2476" s="8"/>
      <c r="Y2476" s="22"/>
      <c r="AC2476" s="8">
        <f t="shared" si="478"/>
        <v>1</v>
      </c>
      <c r="AD2476" s="8">
        <f t="shared" si="474"/>
        <v>0</v>
      </c>
      <c r="AE2476" s="8">
        <f t="shared" si="475"/>
        <v>0</v>
      </c>
      <c r="AF2476" s="8">
        <f t="shared" si="476"/>
        <v>0</v>
      </c>
      <c r="AG2476" s="3">
        <f t="shared" si="479"/>
        <v>1</v>
      </c>
    </row>
    <row r="2477" spans="1:33">
      <c r="A2477" s="3" t="s">
        <v>9601</v>
      </c>
      <c r="B2477" s="3" t="s">
        <v>9610</v>
      </c>
      <c r="C2477" s="2" t="s">
        <v>8111</v>
      </c>
      <c r="D2477" s="2" t="s">
        <v>5083</v>
      </c>
      <c r="E2477" s="2" t="s">
        <v>4612</v>
      </c>
      <c r="F2477" s="3" t="s">
        <v>1753</v>
      </c>
      <c r="H2477" s="8"/>
      <c r="I2477" s="8"/>
      <c r="K2477" s="8" t="s">
        <v>7277</v>
      </c>
      <c r="L2477" s="32" t="s">
        <v>7277</v>
      </c>
      <c r="M2477" s="8"/>
      <c r="N2477" s="8" t="s">
        <v>7823</v>
      </c>
      <c r="O2477" s="8"/>
      <c r="Q2477" s="16"/>
      <c r="R2477" s="16" t="s">
        <v>7823</v>
      </c>
      <c r="S2477" s="8"/>
      <c r="V2477" s="8"/>
      <c r="X2477" s="8"/>
      <c r="Y2477" s="22"/>
      <c r="AC2477" s="8">
        <f t="shared" ref="AC2477:AC2508" si="485">COUNTIF(G2477:Y2477,"X")+COUNTIF(G2477:Y2477, "X(e)")</f>
        <v>2</v>
      </c>
      <c r="AD2477" s="8">
        <f t="shared" ref="AD2477:AD2524" si="486">COUNTIF(G2477:Y2477,"NB")</f>
        <v>0</v>
      </c>
      <c r="AE2477" s="8">
        <f t="shared" ref="AE2477:AE2524" si="487">COUNTIF(G2477:Y2477,"V")</f>
        <v>2</v>
      </c>
      <c r="AF2477" s="8">
        <f t="shared" ref="AF2477:AF2509" si="488">COUNTIF(G2477:Z2477,"IN")</f>
        <v>0</v>
      </c>
      <c r="AG2477" s="3">
        <f t="shared" ref="AG2477:AG2508" si="489">SUM(AC2477:AF2477)</f>
        <v>4</v>
      </c>
    </row>
    <row r="2478" spans="1:33">
      <c r="A2478" s="3" t="s">
        <v>9601</v>
      </c>
      <c r="B2478" s="3" t="s">
        <v>9610</v>
      </c>
      <c r="C2478" s="2" t="s">
        <v>8874</v>
      </c>
      <c r="D2478" s="2" t="s">
        <v>6539</v>
      </c>
      <c r="E2478" s="2" t="s">
        <v>4838</v>
      </c>
      <c r="F2478" s="3" t="s">
        <v>925</v>
      </c>
      <c r="G2478" s="8" t="s">
        <v>7823</v>
      </c>
      <c r="H2478" s="8"/>
      <c r="I2478" s="8" t="s">
        <v>7835</v>
      </c>
      <c r="J2478" s="72" t="s">
        <v>7823</v>
      </c>
      <c r="L2478" s="32"/>
      <c r="M2478" s="8"/>
      <c r="O2478" s="8"/>
      <c r="Q2478" s="16" t="s">
        <v>7823</v>
      </c>
      <c r="S2478" s="8"/>
      <c r="V2478" s="8" t="s">
        <v>7823</v>
      </c>
      <c r="X2478" s="8"/>
      <c r="Y2478" s="22"/>
      <c r="AC2478" s="8">
        <f t="shared" si="485"/>
        <v>4</v>
      </c>
      <c r="AD2478" s="8">
        <f t="shared" si="486"/>
        <v>1</v>
      </c>
      <c r="AE2478" s="8">
        <f t="shared" si="487"/>
        <v>0</v>
      </c>
      <c r="AF2478" s="8">
        <f t="shared" si="488"/>
        <v>0</v>
      </c>
      <c r="AG2478" s="3">
        <f t="shared" si="489"/>
        <v>5</v>
      </c>
    </row>
    <row r="2479" spans="1:33">
      <c r="A2479" s="3" t="s">
        <v>9601</v>
      </c>
      <c r="B2479" s="3" t="s">
        <v>9610</v>
      </c>
      <c r="C2479" s="2" t="s">
        <v>8874</v>
      </c>
      <c r="D2479" s="2" t="s">
        <v>5556</v>
      </c>
      <c r="E2479" s="2" t="s">
        <v>4839</v>
      </c>
      <c r="F2479" s="3" t="s">
        <v>924</v>
      </c>
      <c r="H2479" s="8"/>
      <c r="I2479" s="8" t="s">
        <v>7823</v>
      </c>
      <c r="J2479" s="72" t="s">
        <v>7823</v>
      </c>
      <c r="L2479" s="32" t="s">
        <v>7823</v>
      </c>
      <c r="M2479" s="8"/>
      <c r="N2479" s="8" t="s">
        <v>7823</v>
      </c>
      <c r="O2479" s="8" t="s">
        <v>7823</v>
      </c>
      <c r="P2479" s="8" t="s">
        <v>7823</v>
      </c>
      <c r="Q2479" s="16"/>
      <c r="R2479" s="16" t="s">
        <v>7823</v>
      </c>
      <c r="S2479" s="8" t="s">
        <v>7823</v>
      </c>
      <c r="V2479" s="8" t="s">
        <v>7823</v>
      </c>
      <c r="X2479" s="8"/>
      <c r="Y2479" s="22"/>
      <c r="AC2479" s="8">
        <f t="shared" si="485"/>
        <v>9</v>
      </c>
      <c r="AD2479" s="8">
        <f t="shared" si="486"/>
        <v>0</v>
      </c>
      <c r="AE2479" s="8">
        <f t="shared" si="487"/>
        <v>0</v>
      </c>
      <c r="AF2479" s="8">
        <f t="shared" si="488"/>
        <v>0</v>
      </c>
      <c r="AG2479" s="3">
        <f t="shared" si="489"/>
        <v>9</v>
      </c>
    </row>
    <row r="2480" spans="1:33">
      <c r="A2480" s="3" t="s">
        <v>9601</v>
      </c>
      <c r="B2480" s="3" t="s">
        <v>9610</v>
      </c>
      <c r="C2480" s="2" t="s">
        <v>8874</v>
      </c>
      <c r="D2480" s="2" t="s">
        <v>5900</v>
      </c>
      <c r="E2480" s="2" t="s">
        <v>5013</v>
      </c>
      <c r="F2480" s="3" t="s">
        <v>1069</v>
      </c>
      <c r="H2480" s="8"/>
      <c r="I2480" s="8"/>
      <c r="L2480" s="32" t="s">
        <v>7823</v>
      </c>
      <c r="M2480" s="8"/>
      <c r="N2480" s="8" t="s">
        <v>7823</v>
      </c>
      <c r="O2480" s="8"/>
      <c r="Q2480" s="16"/>
      <c r="R2480" s="16" t="s">
        <v>7823</v>
      </c>
      <c r="S2480" s="8"/>
      <c r="V2480" s="8"/>
      <c r="X2480" s="8"/>
      <c r="Y2480" s="22"/>
      <c r="AC2480" s="8">
        <f t="shared" si="485"/>
        <v>3</v>
      </c>
      <c r="AD2480" s="8">
        <f t="shared" si="486"/>
        <v>0</v>
      </c>
      <c r="AE2480" s="8">
        <f t="shared" si="487"/>
        <v>0</v>
      </c>
      <c r="AF2480" s="8">
        <f t="shared" si="488"/>
        <v>0</v>
      </c>
      <c r="AG2480" s="3">
        <f t="shared" si="489"/>
        <v>3</v>
      </c>
    </row>
    <row r="2481" spans="1:33">
      <c r="A2481" s="3" t="s">
        <v>9601</v>
      </c>
      <c r="B2481" s="3" t="s">
        <v>9610</v>
      </c>
      <c r="C2481" s="2" t="s">
        <v>8874</v>
      </c>
      <c r="D2481" s="2" t="s">
        <v>4855</v>
      </c>
      <c r="E2481" s="2" t="s">
        <v>4526</v>
      </c>
      <c r="F2481" s="3" t="s">
        <v>785</v>
      </c>
      <c r="H2481" s="8"/>
      <c r="I2481" s="8" t="s">
        <v>7823</v>
      </c>
      <c r="J2481" s="72" t="s">
        <v>7823</v>
      </c>
      <c r="L2481" s="32" t="s">
        <v>7823</v>
      </c>
      <c r="M2481" s="8"/>
      <c r="N2481" s="8" t="s">
        <v>7823</v>
      </c>
      <c r="O2481" s="8"/>
      <c r="Q2481" s="16"/>
      <c r="R2481" s="16" t="s">
        <v>7823</v>
      </c>
      <c r="S2481" s="8"/>
      <c r="V2481" s="8" t="s">
        <v>7823</v>
      </c>
      <c r="X2481" s="8"/>
      <c r="Y2481" s="22"/>
      <c r="AC2481" s="8">
        <f t="shared" si="485"/>
        <v>6</v>
      </c>
      <c r="AD2481" s="8">
        <f t="shared" si="486"/>
        <v>0</v>
      </c>
      <c r="AE2481" s="8">
        <f t="shared" si="487"/>
        <v>0</v>
      </c>
      <c r="AF2481" s="8">
        <f t="shared" si="488"/>
        <v>0</v>
      </c>
      <c r="AG2481" s="3">
        <f t="shared" si="489"/>
        <v>6</v>
      </c>
    </row>
    <row r="2482" spans="1:33">
      <c r="A2482" s="3" t="s">
        <v>9601</v>
      </c>
      <c r="B2482" s="3" t="s">
        <v>9610</v>
      </c>
      <c r="C2482" s="2" t="s">
        <v>8874</v>
      </c>
      <c r="D2482" s="2" t="s">
        <v>5429</v>
      </c>
      <c r="E2482" s="2" t="s">
        <v>5010</v>
      </c>
      <c r="F2482" s="3" t="s">
        <v>1210</v>
      </c>
      <c r="H2482" s="8"/>
      <c r="I2482" s="8" t="s">
        <v>7823</v>
      </c>
      <c r="J2482" s="72" t="s">
        <v>7823</v>
      </c>
      <c r="L2482" s="32" t="s">
        <v>7823</v>
      </c>
      <c r="M2482" s="8"/>
      <c r="O2482" s="8"/>
      <c r="Q2482" s="16"/>
      <c r="R2482" s="16" t="s">
        <v>7823</v>
      </c>
      <c r="S2482" s="8"/>
      <c r="V2482" s="8"/>
      <c r="X2482" s="8"/>
      <c r="Y2482" s="22"/>
      <c r="AC2482" s="8">
        <f t="shared" si="485"/>
        <v>4</v>
      </c>
      <c r="AD2482" s="8">
        <f t="shared" si="486"/>
        <v>0</v>
      </c>
      <c r="AE2482" s="8">
        <f t="shared" si="487"/>
        <v>0</v>
      </c>
      <c r="AF2482" s="8">
        <f t="shared" si="488"/>
        <v>0</v>
      </c>
      <c r="AG2482" s="3">
        <f t="shared" si="489"/>
        <v>4</v>
      </c>
    </row>
    <row r="2483" spans="1:33">
      <c r="A2483" s="3" t="s">
        <v>9601</v>
      </c>
      <c r="B2483" s="3" t="s">
        <v>9610</v>
      </c>
      <c r="C2483" s="2" t="s">
        <v>8874</v>
      </c>
      <c r="D2483" s="2" t="s">
        <v>6331</v>
      </c>
      <c r="E2483" s="2" t="s">
        <v>5014</v>
      </c>
      <c r="F2483" s="3" t="s">
        <v>653</v>
      </c>
      <c r="H2483" s="8"/>
      <c r="I2483" s="8"/>
      <c r="J2483" s="73" t="s">
        <v>8991</v>
      </c>
      <c r="L2483" s="32"/>
      <c r="M2483" s="8"/>
      <c r="O2483" s="8"/>
      <c r="Q2483" s="16"/>
      <c r="S2483" s="8"/>
      <c r="V2483" s="8"/>
      <c r="X2483" s="8"/>
      <c r="Y2483" s="22"/>
      <c r="AC2483" s="8">
        <f t="shared" si="485"/>
        <v>1</v>
      </c>
      <c r="AD2483" s="8">
        <f t="shared" si="486"/>
        <v>0</v>
      </c>
      <c r="AE2483" s="8">
        <f t="shared" si="487"/>
        <v>0</v>
      </c>
      <c r="AF2483" s="8">
        <f t="shared" si="488"/>
        <v>0</v>
      </c>
      <c r="AG2483" s="3">
        <f t="shared" si="489"/>
        <v>1</v>
      </c>
    </row>
    <row r="2484" spans="1:33">
      <c r="A2484" s="3" t="s">
        <v>9601</v>
      </c>
      <c r="B2484" s="3" t="s">
        <v>9610</v>
      </c>
      <c r="C2484" s="2" t="s">
        <v>8874</v>
      </c>
      <c r="D2484" s="2" t="s">
        <v>4856</v>
      </c>
      <c r="E2484" s="2" t="s">
        <v>4857</v>
      </c>
      <c r="F2484" s="3" t="s">
        <v>383</v>
      </c>
      <c r="H2484" s="8"/>
      <c r="I2484" s="8" t="s">
        <v>7823</v>
      </c>
      <c r="J2484" s="72" t="s">
        <v>7823</v>
      </c>
      <c r="L2484" s="32" t="s">
        <v>7823</v>
      </c>
      <c r="M2484" s="8"/>
      <c r="N2484" s="8" t="s">
        <v>7823</v>
      </c>
      <c r="O2484" s="8" t="s">
        <v>7823</v>
      </c>
      <c r="P2484" s="8" t="s">
        <v>7823</v>
      </c>
      <c r="Q2484" s="16"/>
      <c r="R2484" s="16" t="s">
        <v>7823</v>
      </c>
      <c r="S2484" s="8" t="s">
        <v>7823</v>
      </c>
      <c r="T2484" s="16" t="s">
        <v>7823</v>
      </c>
      <c r="V2484" s="8" t="s">
        <v>7823</v>
      </c>
      <c r="X2484" s="8"/>
      <c r="Y2484" s="22"/>
      <c r="AC2484" s="8">
        <f t="shared" si="485"/>
        <v>10</v>
      </c>
      <c r="AD2484" s="8">
        <f t="shared" si="486"/>
        <v>0</v>
      </c>
      <c r="AE2484" s="8">
        <f t="shared" si="487"/>
        <v>0</v>
      </c>
      <c r="AF2484" s="8">
        <f t="shared" si="488"/>
        <v>0</v>
      </c>
      <c r="AG2484" s="3">
        <f t="shared" si="489"/>
        <v>10</v>
      </c>
    </row>
    <row r="2485" spans="1:33">
      <c r="A2485" s="3" t="s">
        <v>9601</v>
      </c>
      <c r="B2485" s="3" t="s">
        <v>9610</v>
      </c>
      <c r="C2485" s="2" t="s">
        <v>9305</v>
      </c>
      <c r="D2485" s="2" t="s">
        <v>4776</v>
      </c>
      <c r="E2485" s="2" t="s">
        <v>4925</v>
      </c>
      <c r="F2485" s="3" t="s">
        <v>1612</v>
      </c>
      <c r="G2485" s="8" t="s">
        <v>7823</v>
      </c>
      <c r="H2485" s="8"/>
      <c r="I2485" s="8" t="s">
        <v>7823</v>
      </c>
      <c r="J2485" s="72" t="s">
        <v>7823</v>
      </c>
      <c r="L2485" s="32" t="s">
        <v>7823</v>
      </c>
      <c r="M2485" s="8"/>
      <c r="N2485" s="8" t="s">
        <v>7823</v>
      </c>
      <c r="O2485" s="8" t="s">
        <v>7823</v>
      </c>
      <c r="P2485" s="8" t="s">
        <v>7823</v>
      </c>
      <c r="Q2485" s="16" t="s">
        <v>7823</v>
      </c>
      <c r="R2485" s="16" t="s">
        <v>7823</v>
      </c>
      <c r="S2485" s="8" t="s">
        <v>7823</v>
      </c>
      <c r="T2485" s="16" t="s">
        <v>7823</v>
      </c>
      <c r="U2485" s="8" t="s">
        <v>7277</v>
      </c>
      <c r="V2485" s="8" t="s">
        <v>7823</v>
      </c>
      <c r="X2485" s="8"/>
      <c r="Y2485" s="22"/>
      <c r="AC2485" s="8">
        <f t="shared" si="485"/>
        <v>12</v>
      </c>
      <c r="AD2485" s="8">
        <f t="shared" si="486"/>
        <v>0</v>
      </c>
      <c r="AE2485" s="8">
        <f t="shared" si="487"/>
        <v>1</v>
      </c>
      <c r="AF2485" s="8">
        <f t="shared" si="488"/>
        <v>0</v>
      </c>
      <c r="AG2485" s="3">
        <f t="shared" si="489"/>
        <v>13</v>
      </c>
    </row>
    <row r="2486" spans="1:33">
      <c r="A2486" s="3" t="s">
        <v>9601</v>
      </c>
      <c r="B2486" s="3" t="s">
        <v>9610</v>
      </c>
      <c r="C2486" s="2" t="s">
        <v>8265</v>
      </c>
      <c r="D2486" s="2" t="s">
        <v>5477</v>
      </c>
      <c r="E2486" s="2" t="s">
        <v>4992</v>
      </c>
      <c r="F2486" s="3" t="s">
        <v>389</v>
      </c>
      <c r="G2486" s="8" t="s">
        <v>7823</v>
      </c>
      <c r="H2486" s="8"/>
      <c r="I2486" s="8" t="s">
        <v>7823</v>
      </c>
      <c r="J2486" s="72" t="s">
        <v>7823</v>
      </c>
      <c r="L2486" s="32" t="s">
        <v>7823</v>
      </c>
      <c r="M2486" s="8"/>
      <c r="N2486" s="8" t="s">
        <v>7823</v>
      </c>
      <c r="O2486" s="8"/>
      <c r="P2486" s="8" t="s">
        <v>7823</v>
      </c>
      <c r="Q2486" s="16" t="s">
        <v>7823</v>
      </c>
      <c r="R2486" s="16" t="s">
        <v>7823</v>
      </c>
      <c r="S2486" s="8" t="s">
        <v>7823</v>
      </c>
      <c r="V2486" s="8" t="s">
        <v>7823</v>
      </c>
      <c r="X2486" s="8"/>
      <c r="Y2486" s="22"/>
      <c r="AC2486" s="8">
        <f t="shared" si="485"/>
        <v>10</v>
      </c>
      <c r="AD2486" s="8">
        <f t="shared" si="486"/>
        <v>0</v>
      </c>
      <c r="AE2486" s="8">
        <f t="shared" si="487"/>
        <v>0</v>
      </c>
      <c r="AF2486" s="8">
        <f t="shared" si="488"/>
        <v>0</v>
      </c>
      <c r="AG2486" s="3">
        <f t="shared" si="489"/>
        <v>10</v>
      </c>
    </row>
    <row r="2487" spans="1:33">
      <c r="A2487" s="3" t="s">
        <v>9601</v>
      </c>
      <c r="B2487" s="3" t="s">
        <v>9610</v>
      </c>
      <c r="C2487" s="2" t="s">
        <v>8265</v>
      </c>
      <c r="D2487" s="2" t="s">
        <v>8853</v>
      </c>
      <c r="E2487" s="2" t="s">
        <v>4993</v>
      </c>
      <c r="F2487" s="3" t="s">
        <v>511</v>
      </c>
      <c r="H2487" s="8"/>
      <c r="I2487" s="8" t="s">
        <v>7823</v>
      </c>
      <c r="J2487" s="72" t="s">
        <v>7823</v>
      </c>
      <c r="L2487" s="32" t="s">
        <v>7823</v>
      </c>
      <c r="M2487" s="8"/>
      <c r="N2487" s="8" t="s">
        <v>7823</v>
      </c>
      <c r="O2487" s="8" t="s">
        <v>7823</v>
      </c>
      <c r="P2487" s="8" t="s">
        <v>7823</v>
      </c>
      <c r="Q2487" s="16"/>
      <c r="R2487" s="16" t="s">
        <v>7823</v>
      </c>
      <c r="S2487" s="8" t="s">
        <v>7823</v>
      </c>
      <c r="V2487" s="8" t="s">
        <v>7823</v>
      </c>
      <c r="X2487" s="8"/>
      <c r="Y2487" s="22"/>
      <c r="AC2487" s="8">
        <f t="shared" si="485"/>
        <v>9</v>
      </c>
      <c r="AD2487" s="8">
        <f t="shared" si="486"/>
        <v>0</v>
      </c>
      <c r="AE2487" s="8">
        <f t="shared" si="487"/>
        <v>0</v>
      </c>
      <c r="AF2487" s="8">
        <f t="shared" si="488"/>
        <v>0</v>
      </c>
      <c r="AG2487" s="3">
        <f t="shared" si="489"/>
        <v>9</v>
      </c>
    </row>
    <row r="2488" spans="1:33">
      <c r="A2488" s="3" t="s">
        <v>9601</v>
      </c>
      <c r="B2488" s="3" t="s">
        <v>9610</v>
      </c>
      <c r="C2488" s="2" t="s">
        <v>8265</v>
      </c>
      <c r="D2488" s="2" t="s">
        <v>4520</v>
      </c>
      <c r="E2488" s="2" t="s">
        <v>4997</v>
      </c>
      <c r="F2488" s="3" t="s">
        <v>1054</v>
      </c>
      <c r="H2488" s="8"/>
      <c r="I2488" s="8" t="s">
        <v>7823</v>
      </c>
      <c r="J2488" s="72" t="s">
        <v>7823</v>
      </c>
      <c r="L2488" s="32" t="s">
        <v>7823</v>
      </c>
      <c r="M2488" s="8"/>
      <c r="N2488" s="8" t="s">
        <v>7823</v>
      </c>
      <c r="O2488" s="8"/>
      <c r="Q2488" s="16"/>
      <c r="R2488" s="16" t="s">
        <v>7823</v>
      </c>
      <c r="S2488" s="8"/>
      <c r="V2488" s="8"/>
      <c r="X2488" s="8"/>
      <c r="Y2488" s="22"/>
      <c r="AC2488" s="8">
        <f t="shared" si="485"/>
        <v>5</v>
      </c>
      <c r="AD2488" s="8">
        <f t="shared" si="486"/>
        <v>0</v>
      </c>
      <c r="AE2488" s="8">
        <f t="shared" si="487"/>
        <v>0</v>
      </c>
      <c r="AF2488" s="8">
        <f t="shared" si="488"/>
        <v>0</v>
      </c>
      <c r="AG2488" s="3">
        <f t="shared" si="489"/>
        <v>5</v>
      </c>
    </row>
    <row r="2489" spans="1:33">
      <c r="A2489" s="3" t="s">
        <v>9601</v>
      </c>
      <c r="B2489" s="3" t="s">
        <v>9610</v>
      </c>
      <c r="C2489" s="2" t="s">
        <v>8317</v>
      </c>
      <c r="D2489" s="2" t="s">
        <v>4138</v>
      </c>
      <c r="E2489" s="2" t="s">
        <v>3823</v>
      </c>
      <c r="F2489" s="3" t="s">
        <v>1892</v>
      </c>
      <c r="G2489" s="8" t="s">
        <v>7823</v>
      </c>
      <c r="H2489" s="8"/>
      <c r="I2489" s="8" t="s">
        <v>7823</v>
      </c>
      <c r="J2489" s="72" t="s">
        <v>7823</v>
      </c>
      <c r="K2489" s="8" t="s">
        <v>7277</v>
      </c>
      <c r="L2489" s="32" t="s">
        <v>7823</v>
      </c>
      <c r="M2489" s="8"/>
      <c r="N2489" s="8" t="s">
        <v>7823</v>
      </c>
      <c r="O2489" s="8" t="s">
        <v>7823</v>
      </c>
      <c r="P2489" s="8" t="s">
        <v>7823</v>
      </c>
      <c r="Q2489" s="16" t="s">
        <v>7823</v>
      </c>
      <c r="R2489" s="16" t="s">
        <v>7823</v>
      </c>
      <c r="S2489" s="8" t="s">
        <v>7823</v>
      </c>
      <c r="T2489" s="16" t="s">
        <v>7823</v>
      </c>
      <c r="U2489" s="8" t="s">
        <v>7823</v>
      </c>
      <c r="V2489" s="8" t="s">
        <v>7823</v>
      </c>
      <c r="X2489" s="8"/>
      <c r="Y2489" s="22" t="s">
        <v>7277</v>
      </c>
      <c r="AC2489" s="8">
        <f t="shared" si="485"/>
        <v>13</v>
      </c>
      <c r="AD2489" s="8">
        <f t="shared" si="486"/>
        <v>0</v>
      </c>
      <c r="AE2489" s="8">
        <f t="shared" si="487"/>
        <v>2</v>
      </c>
      <c r="AF2489" s="8">
        <f t="shared" si="488"/>
        <v>0</v>
      </c>
      <c r="AG2489" s="3">
        <f t="shared" si="489"/>
        <v>15</v>
      </c>
    </row>
    <row r="2490" spans="1:33">
      <c r="A2490" s="3" t="s">
        <v>9601</v>
      </c>
      <c r="B2490" s="3" t="s">
        <v>9610</v>
      </c>
      <c r="C2490" s="2" t="s">
        <v>8317</v>
      </c>
      <c r="D2490" s="2" t="s">
        <v>3990</v>
      </c>
      <c r="E2490" s="2" t="s">
        <v>3821</v>
      </c>
      <c r="F2490" s="3" t="s">
        <v>1608</v>
      </c>
      <c r="G2490" s="8" t="s">
        <v>7277</v>
      </c>
      <c r="H2490" s="8"/>
      <c r="I2490" s="8" t="s">
        <v>7823</v>
      </c>
      <c r="J2490" s="72" t="s">
        <v>7823</v>
      </c>
      <c r="L2490" s="32" t="s">
        <v>7823</v>
      </c>
      <c r="M2490" s="8"/>
      <c r="N2490" s="8" t="s">
        <v>7823</v>
      </c>
      <c r="O2490" s="8" t="s">
        <v>7823</v>
      </c>
      <c r="P2490" s="8" t="s">
        <v>7823</v>
      </c>
      <c r="Q2490" s="16"/>
      <c r="R2490" s="16" t="s">
        <v>7823</v>
      </c>
      <c r="S2490" s="8" t="s">
        <v>7823</v>
      </c>
      <c r="V2490" s="8" t="s">
        <v>7823</v>
      </c>
      <c r="X2490" s="8"/>
      <c r="Y2490" s="22"/>
      <c r="AC2490" s="8">
        <f t="shared" si="485"/>
        <v>9</v>
      </c>
      <c r="AD2490" s="8">
        <f t="shared" si="486"/>
        <v>0</v>
      </c>
      <c r="AE2490" s="8">
        <f t="shared" si="487"/>
        <v>1</v>
      </c>
      <c r="AF2490" s="8">
        <f t="shared" si="488"/>
        <v>0</v>
      </c>
      <c r="AG2490" s="3">
        <f t="shared" si="489"/>
        <v>10</v>
      </c>
    </row>
    <row r="2491" spans="1:33">
      <c r="A2491" s="3" t="s">
        <v>9601</v>
      </c>
      <c r="B2491" s="3" t="s">
        <v>9610</v>
      </c>
      <c r="C2491" s="2" t="s">
        <v>8877</v>
      </c>
      <c r="D2491" s="2" t="s">
        <v>4613</v>
      </c>
      <c r="E2491" s="2" t="s">
        <v>4614</v>
      </c>
      <c r="F2491" s="3" t="s">
        <v>1607</v>
      </c>
      <c r="G2491" s="8" t="s">
        <v>7823</v>
      </c>
      <c r="H2491" s="8" t="s">
        <v>8720</v>
      </c>
      <c r="I2491" s="8" t="s">
        <v>7823</v>
      </c>
      <c r="J2491" s="72" t="s">
        <v>7823</v>
      </c>
      <c r="K2491" s="8" t="s">
        <v>7277</v>
      </c>
      <c r="L2491" s="32" t="s">
        <v>7823</v>
      </c>
      <c r="M2491" s="8"/>
      <c r="N2491" s="8" t="s">
        <v>7823</v>
      </c>
      <c r="O2491" s="8"/>
      <c r="Q2491" s="16" t="s">
        <v>7823</v>
      </c>
      <c r="S2491" s="8"/>
      <c r="U2491" s="8" t="s">
        <v>8671</v>
      </c>
      <c r="V2491" s="8" t="s">
        <v>7823</v>
      </c>
      <c r="X2491" s="8"/>
      <c r="Y2491" s="22" t="s">
        <v>7277</v>
      </c>
      <c r="AC2491" s="8">
        <f t="shared" si="485"/>
        <v>8</v>
      </c>
      <c r="AD2491" s="8">
        <f t="shared" si="486"/>
        <v>1</v>
      </c>
      <c r="AE2491" s="8">
        <f t="shared" si="487"/>
        <v>2</v>
      </c>
      <c r="AF2491" s="8">
        <f t="shared" si="488"/>
        <v>0</v>
      </c>
      <c r="AG2491" s="3">
        <f t="shared" si="489"/>
        <v>11</v>
      </c>
    </row>
    <row r="2492" spans="1:33">
      <c r="A2492" s="3" t="s">
        <v>9601</v>
      </c>
      <c r="B2492" s="3" t="s">
        <v>9610</v>
      </c>
      <c r="C2492" s="2" t="s">
        <v>8755</v>
      </c>
      <c r="D2492" s="2" t="s">
        <v>4151</v>
      </c>
      <c r="E2492" s="2" t="s">
        <v>4313</v>
      </c>
      <c r="F2492" s="3" t="s">
        <v>1317</v>
      </c>
      <c r="H2492" s="8"/>
      <c r="I2492" s="8" t="s">
        <v>7823</v>
      </c>
      <c r="J2492" s="72" t="s">
        <v>7823</v>
      </c>
      <c r="L2492" s="32" t="s">
        <v>7823</v>
      </c>
      <c r="M2492" s="8"/>
      <c r="N2492" s="8" t="s">
        <v>7823</v>
      </c>
      <c r="O2492" s="8" t="s">
        <v>7823</v>
      </c>
      <c r="P2492" s="8" t="s">
        <v>7823</v>
      </c>
      <c r="Q2492" s="16"/>
      <c r="R2492" s="16" t="s">
        <v>7823</v>
      </c>
      <c r="S2492" s="8" t="s">
        <v>7823</v>
      </c>
      <c r="T2492" s="16" t="s">
        <v>7823</v>
      </c>
      <c r="V2492" s="8" t="s">
        <v>7823</v>
      </c>
      <c r="X2492" s="8"/>
      <c r="Y2492" s="22"/>
      <c r="AC2492" s="8">
        <f t="shared" si="485"/>
        <v>10</v>
      </c>
      <c r="AD2492" s="8">
        <f t="shared" si="486"/>
        <v>0</v>
      </c>
      <c r="AE2492" s="8">
        <f t="shared" si="487"/>
        <v>0</v>
      </c>
      <c r="AF2492" s="8">
        <f t="shared" si="488"/>
        <v>0</v>
      </c>
      <c r="AG2492" s="3">
        <f t="shared" si="489"/>
        <v>10</v>
      </c>
    </row>
    <row r="2493" spans="1:33">
      <c r="A2493" s="3" t="s">
        <v>9601</v>
      </c>
      <c r="B2493" s="3" t="s">
        <v>9610</v>
      </c>
      <c r="C2493" s="2" t="s">
        <v>9007</v>
      </c>
      <c r="D2493" s="2" t="s">
        <v>4166</v>
      </c>
      <c r="E2493" s="2" t="s">
        <v>4167</v>
      </c>
      <c r="F2493" s="3" t="s">
        <v>1462</v>
      </c>
      <c r="G2493" s="8" t="s">
        <v>7823</v>
      </c>
      <c r="H2493" s="8"/>
      <c r="I2493" s="8" t="s">
        <v>7823</v>
      </c>
      <c r="J2493" s="72" t="s">
        <v>7823</v>
      </c>
      <c r="K2493" s="8" t="s">
        <v>7277</v>
      </c>
      <c r="L2493" s="32" t="s">
        <v>7823</v>
      </c>
      <c r="M2493" s="8"/>
      <c r="N2493" s="8" t="s">
        <v>7823</v>
      </c>
      <c r="O2493" s="8" t="s">
        <v>7823</v>
      </c>
      <c r="P2493" s="8" t="s">
        <v>7823</v>
      </c>
      <c r="Q2493" s="16" t="s">
        <v>7823</v>
      </c>
      <c r="R2493" s="16" t="s">
        <v>7823</v>
      </c>
      <c r="S2493" s="8" t="s">
        <v>7823</v>
      </c>
      <c r="T2493" s="16" t="s">
        <v>7823</v>
      </c>
      <c r="U2493" s="8" t="s">
        <v>7823</v>
      </c>
      <c r="V2493" s="8" t="s">
        <v>7823</v>
      </c>
      <c r="X2493" s="8"/>
      <c r="Y2493" s="22"/>
      <c r="AC2493" s="8">
        <f t="shared" si="485"/>
        <v>13</v>
      </c>
      <c r="AD2493" s="8">
        <f t="shared" si="486"/>
        <v>0</v>
      </c>
      <c r="AE2493" s="8">
        <f t="shared" si="487"/>
        <v>1</v>
      </c>
      <c r="AF2493" s="8">
        <f t="shared" si="488"/>
        <v>0</v>
      </c>
      <c r="AG2493" s="3">
        <f t="shared" si="489"/>
        <v>14</v>
      </c>
    </row>
    <row r="2494" spans="1:33">
      <c r="A2494" s="3" t="s">
        <v>9601</v>
      </c>
      <c r="B2494" s="3" t="s">
        <v>9610</v>
      </c>
      <c r="C2494" s="2" t="s">
        <v>9225</v>
      </c>
      <c r="D2494" s="2" t="s">
        <v>3831</v>
      </c>
      <c r="E2494" s="2" t="s">
        <v>3675</v>
      </c>
      <c r="F2494" s="3" t="s">
        <v>1308</v>
      </c>
      <c r="G2494" s="8" t="s">
        <v>7823</v>
      </c>
      <c r="H2494" s="8"/>
      <c r="I2494" s="8" t="s">
        <v>7823</v>
      </c>
      <c r="L2494" s="32" t="s">
        <v>7823</v>
      </c>
      <c r="M2494" s="8"/>
      <c r="N2494" s="8" t="s">
        <v>7823</v>
      </c>
      <c r="O2494" s="8"/>
      <c r="Q2494" s="16"/>
      <c r="R2494" s="16" t="s">
        <v>7823</v>
      </c>
      <c r="S2494" s="8"/>
      <c r="V2494" s="8" t="s">
        <v>7823</v>
      </c>
      <c r="X2494" s="8"/>
      <c r="Y2494" s="22"/>
      <c r="AC2494" s="8">
        <f t="shared" si="485"/>
        <v>6</v>
      </c>
      <c r="AD2494" s="8">
        <f t="shared" si="486"/>
        <v>0</v>
      </c>
      <c r="AE2494" s="8">
        <f t="shared" si="487"/>
        <v>0</v>
      </c>
      <c r="AF2494" s="8">
        <f t="shared" si="488"/>
        <v>0</v>
      </c>
      <c r="AG2494" s="3">
        <f t="shared" si="489"/>
        <v>6</v>
      </c>
    </row>
    <row r="2495" spans="1:33">
      <c r="A2495" s="3" t="s">
        <v>9601</v>
      </c>
      <c r="B2495" s="3" t="s">
        <v>9610</v>
      </c>
      <c r="C2495" s="2" t="s">
        <v>9225</v>
      </c>
      <c r="D2495" s="2" t="s">
        <v>7397</v>
      </c>
      <c r="E2495" s="2" t="s">
        <v>3843</v>
      </c>
      <c r="F2495" s="3" t="s">
        <v>1031</v>
      </c>
      <c r="H2495" s="8"/>
      <c r="I2495" s="8"/>
      <c r="L2495" s="32"/>
      <c r="M2495" s="8"/>
      <c r="N2495" s="8" t="s">
        <v>7823</v>
      </c>
      <c r="O2495" s="8"/>
      <c r="Q2495" s="16"/>
      <c r="R2495" s="16" t="s">
        <v>7823</v>
      </c>
      <c r="S2495" s="8"/>
      <c r="V2495" s="8"/>
      <c r="X2495" s="8"/>
      <c r="Y2495" s="22"/>
      <c r="AC2495" s="8">
        <f t="shared" si="485"/>
        <v>2</v>
      </c>
      <c r="AD2495" s="8">
        <f t="shared" si="486"/>
        <v>0</v>
      </c>
      <c r="AE2495" s="8">
        <f t="shared" si="487"/>
        <v>0</v>
      </c>
      <c r="AF2495" s="8">
        <f t="shared" si="488"/>
        <v>0</v>
      </c>
      <c r="AG2495" s="3">
        <f t="shared" si="489"/>
        <v>2</v>
      </c>
    </row>
    <row r="2496" spans="1:33">
      <c r="A2496" s="3" t="s">
        <v>9601</v>
      </c>
      <c r="B2496" s="3" t="s">
        <v>9610</v>
      </c>
      <c r="C2496" s="2" t="s">
        <v>9225</v>
      </c>
      <c r="D2496" s="2" t="s">
        <v>5081</v>
      </c>
      <c r="E2496" s="2" t="s">
        <v>4489</v>
      </c>
      <c r="F2496" s="3" t="s">
        <v>1603</v>
      </c>
      <c r="H2496" s="8"/>
      <c r="I2496" s="8" t="s">
        <v>7835</v>
      </c>
      <c r="J2496" s="72" t="s">
        <v>7277</v>
      </c>
      <c r="K2496" s="8" t="s">
        <v>8904</v>
      </c>
      <c r="L2496" s="32" t="s">
        <v>7835</v>
      </c>
      <c r="M2496" s="8"/>
      <c r="N2496" s="8" t="s">
        <v>7835</v>
      </c>
      <c r="O2496" s="8"/>
      <c r="Q2496" s="16"/>
      <c r="R2496" s="16" t="s">
        <v>7835</v>
      </c>
      <c r="S2496" s="8"/>
      <c r="V2496" s="8" t="s">
        <v>7278</v>
      </c>
      <c r="X2496" s="8"/>
      <c r="Y2496" s="22"/>
      <c r="AC2496" s="8">
        <f t="shared" si="485"/>
        <v>0</v>
      </c>
      <c r="AD2496" s="8">
        <f t="shared" si="486"/>
        <v>4</v>
      </c>
      <c r="AE2496" s="8">
        <f t="shared" si="487"/>
        <v>2</v>
      </c>
      <c r="AF2496" s="8">
        <f t="shared" si="488"/>
        <v>0</v>
      </c>
      <c r="AG2496" s="3">
        <f t="shared" si="489"/>
        <v>6</v>
      </c>
    </row>
    <row r="2497" spans="1:33">
      <c r="A2497" s="3" t="s">
        <v>9601</v>
      </c>
      <c r="B2497" s="3" t="s">
        <v>9610</v>
      </c>
      <c r="C2497" s="2" t="s">
        <v>9225</v>
      </c>
      <c r="D2497" s="2" t="s">
        <v>7807</v>
      </c>
      <c r="E2497" s="2" t="s">
        <v>4165</v>
      </c>
      <c r="F2497" s="3" t="s">
        <v>1315</v>
      </c>
      <c r="G2497" s="8" t="s">
        <v>7823</v>
      </c>
      <c r="H2497" s="8"/>
      <c r="I2497" s="8" t="s">
        <v>7823</v>
      </c>
      <c r="J2497" s="72" t="s">
        <v>7823</v>
      </c>
      <c r="K2497" s="8" t="s">
        <v>7277</v>
      </c>
      <c r="L2497" s="32" t="s">
        <v>7823</v>
      </c>
      <c r="M2497" s="8"/>
      <c r="N2497" s="8" t="s">
        <v>7823</v>
      </c>
      <c r="O2497" s="8" t="s">
        <v>7823</v>
      </c>
      <c r="P2497" s="8" t="s">
        <v>7823</v>
      </c>
      <c r="Q2497" s="16" t="s">
        <v>7823</v>
      </c>
      <c r="R2497" s="16" t="s">
        <v>7823</v>
      </c>
      <c r="S2497" s="8" t="s">
        <v>7823</v>
      </c>
      <c r="T2497" s="16" t="s">
        <v>7823</v>
      </c>
      <c r="U2497" s="8" t="s">
        <v>7823</v>
      </c>
      <c r="V2497" s="8" t="s">
        <v>7823</v>
      </c>
      <c r="X2497" s="8" t="s">
        <v>7277</v>
      </c>
      <c r="Y2497" s="22"/>
      <c r="AC2497" s="8">
        <f t="shared" si="485"/>
        <v>13</v>
      </c>
      <c r="AD2497" s="8">
        <f t="shared" si="486"/>
        <v>0</v>
      </c>
      <c r="AE2497" s="8">
        <f t="shared" si="487"/>
        <v>2</v>
      </c>
      <c r="AF2497" s="8">
        <f t="shared" si="488"/>
        <v>0</v>
      </c>
      <c r="AG2497" s="3">
        <f t="shared" si="489"/>
        <v>15</v>
      </c>
    </row>
    <row r="2498" spans="1:33">
      <c r="A2498" s="3" t="s">
        <v>9601</v>
      </c>
      <c r="B2498" s="3" t="s">
        <v>9610</v>
      </c>
      <c r="C2498" s="2" t="s">
        <v>8416</v>
      </c>
      <c r="D2498" s="2" t="s">
        <v>8333</v>
      </c>
      <c r="E2498" s="2" t="s">
        <v>4929</v>
      </c>
      <c r="F2498" s="3" t="s">
        <v>1316</v>
      </c>
      <c r="H2498" s="8"/>
      <c r="I2498" s="8" t="s">
        <v>7823</v>
      </c>
      <c r="J2498" s="72" t="s">
        <v>7823</v>
      </c>
      <c r="L2498" s="32" t="s">
        <v>7823</v>
      </c>
      <c r="M2498" s="8"/>
      <c r="N2498" s="8" t="s">
        <v>7823</v>
      </c>
      <c r="O2498" s="8" t="s">
        <v>7823</v>
      </c>
      <c r="P2498" s="8" t="s">
        <v>7823</v>
      </c>
      <c r="Q2498" s="16" t="s">
        <v>7823</v>
      </c>
      <c r="R2498" s="16" t="s">
        <v>7823</v>
      </c>
      <c r="S2498" s="8" t="s">
        <v>7823</v>
      </c>
      <c r="V2498" s="8" t="s">
        <v>7823</v>
      </c>
      <c r="X2498" s="8"/>
      <c r="Y2498" s="22"/>
      <c r="AC2498" s="8">
        <f t="shared" si="485"/>
        <v>10</v>
      </c>
      <c r="AD2498" s="8">
        <f t="shared" si="486"/>
        <v>0</v>
      </c>
      <c r="AE2498" s="8">
        <f t="shared" si="487"/>
        <v>0</v>
      </c>
      <c r="AF2498" s="8">
        <f t="shared" si="488"/>
        <v>0</v>
      </c>
      <c r="AG2498" s="3">
        <f t="shared" si="489"/>
        <v>10</v>
      </c>
    </row>
    <row r="2499" spans="1:33">
      <c r="A2499" s="3" t="s">
        <v>9601</v>
      </c>
      <c r="B2499" s="3" t="s">
        <v>9610</v>
      </c>
      <c r="C2499" s="2" t="s">
        <v>8416</v>
      </c>
      <c r="D2499" s="2" t="s">
        <v>4134</v>
      </c>
      <c r="E2499" s="2" t="s">
        <v>4133</v>
      </c>
      <c r="F2499" s="3" t="s">
        <v>1907</v>
      </c>
      <c r="G2499" s="8" t="s">
        <v>7823</v>
      </c>
      <c r="H2499" s="8"/>
      <c r="I2499" s="8" t="s">
        <v>7823</v>
      </c>
      <c r="J2499" s="72" t="s">
        <v>7823</v>
      </c>
      <c r="L2499" s="32" t="s">
        <v>7823</v>
      </c>
      <c r="M2499" s="8"/>
      <c r="N2499" s="8" t="s">
        <v>7823</v>
      </c>
      <c r="O2499" s="8" t="s">
        <v>7823</v>
      </c>
      <c r="Q2499" s="16" t="s">
        <v>7823</v>
      </c>
      <c r="R2499" s="16" t="s">
        <v>7823</v>
      </c>
      <c r="S2499" s="8"/>
      <c r="V2499" s="8" t="s">
        <v>7823</v>
      </c>
      <c r="X2499" s="8"/>
      <c r="Y2499" s="22"/>
      <c r="AC2499" s="8">
        <f t="shared" si="485"/>
        <v>9</v>
      </c>
      <c r="AD2499" s="8">
        <f t="shared" si="486"/>
        <v>0</v>
      </c>
      <c r="AE2499" s="8">
        <f t="shared" si="487"/>
        <v>0</v>
      </c>
      <c r="AF2499" s="8">
        <f t="shared" si="488"/>
        <v>0</v>
      </c>
      <c r="AG2499" s="3">
        <f t="shared" si="489"/>
        <v>9</v>
      </c>
    </row>
    <row r="2500" spans="1:33">
      <c r="A2500" s="3" t="s">
        <v>9601</v>
      </c>
      <c r="B2500" s="3" t="s">
        <v>9610</v>
      </c>
      <c r="C2500" s="2" t="s">
        <v>8416</v>
      </c>
      <c r="D2500" s="2" t="s">
        <v>5729</v>
      </c>
      <c r="E2500" s="2" t="s">
        <v>3974</v>
      </c>
      <c r="F2500" s="3" t="s">
        <v>1904</v>
      </c>
      <c r="H2500" s="8"/>
      <c r="I2500" s="8" t="s">
        <v>7823</v>
      </c>
      <c r="J2500" s="72" t="s">
        <v>7823</v>
      </c>
      <c r="L2500" s="32" t="s">
        <v>7823</v>
      </c>
      <c r="M2500" s="8"/>
      <c r="N2500" s="8" t="s">
        <v>7823</v>
      </c>
      <c r="O2500" s="8"/>
      <c r="Q2500" s="16"/>
      <c r="R2500" s="16" t="s">
        <v>7823</v>
      </c>
      <c r="S2500" s="8"/>
      <c r="V2500" s="8" t="s">
        <v>7823</v>
      </c>
      <c r="X2500" s="8"/>
      <c r="Y2500" s="22"/>
      <c r="AC2500" s="8">
        <f t="shared" si="485"/>
        <v>6</v>
      </c>
      <c r="AD2500" s="8">
        <f t="shared" si="486"/>
        <v>0</v>
      </c>
      <c r="AE2500" s="8">
        <f t="shared" si="487"/>
        <v>0</v>
      </c>
      <c r="AF2500" s="8">
        <f t="shared" si="488"/>
        <v>0</v>
      </c>
      <c r="AG2500" s="3">
        <f t="shared" si="489"/>
        <v>6</v>
      </c>
    </row>
    <row r="2501" spans="1:33">
      <c r="A2501" s="3" t="s">
        <v>9601</v>
      </c>
      <c r="B2501" s="3" t="s">
        <v>9610</v>
      </c>
      <c r="C2501" s="2" t="s">
        <v>8416</v>
      </c>
      <c r="D2501" s="2" t="s">
        <v>5081</v>
      </c>
      <c r="E2501" s="2" t="s">
        <v>5082</v>
      </c>
      <c r="F2501" s="3" t="s">
        <v>1905</v>
      </c>
      <c r="H2501" s="8"/>
      <c r="I2501" s="8" t="s">
        <v>7823</v>
      </c>
      <c r="J2501" s="72" t="s">
        <v>7823</v>
      </c>
      <c r="L2501" s="32" t="s">
        <v>7823</v>
      </c>
      <c r="M2501" s="8"/>
      <c r="N2501" s="8" t="s">
        <v>7823</v>
      </c>
      <c r="O2501" s="8" t="s">
        <v>7823</v>
      </c>
      <c r="P2501" s="8" t="s">
        <v>7823</v>
      </c>
      <c r="Q2501" s="16"/>
      <c r="R2501" s="16" t="s">
        <v>7823</v>
      </c>
      <c r="S2501" s="8" t="s">
        <v>7823</v>
      </c>
      <c r="V2501" s="8" t="s">
        <v>7823</v>
      </c>
      <c r="X2501" s="8"/>
      <c r="Y2501" s="22"/>
      <c r="AC2501" s="8">
        <f t="shared" si="485"/>
        <v>9</v>
      </c>
      <c r="AD2501" s="8">
        <f t="shared" si="486"/>
        <v>0</v>
      </c>
      <c r="AE2501" s="8">
        <f t="shared" si="487"/>
        <v>0</v>
      </c>
      <c r="AF2501" s="8">
        <f t="shared" si="488"/>
        <v>0</v>
      </c>
      <c r="AG2501" s="3">
        <f t="shared" si="489"/>
        <v>9</v>
      </c>
    </row>
    <row r="2502" spans="1:33">
      <c r="A2502" s="3" t="s">
        <v>9601</v>
      </c>
      <c r="B2502" s="3" t="s">
        <v>9610</v>
      </c>
      <c r="C2502" s="2" t="s">
        <v>8620</v>
      </c>
      <c r="D2502" s="2" t="s">
        <v>3822</v>
      </c>
      <c r="E2502" s="2" t="s">
        <v>4149</v>
      </c>
      <c r="F2502" s="3" t="s">
        <v>1745</v>
      </c>
      <c r="H2502" s="8"/>
      <c r="I2502" s="8"/>
      <c r="L2502" s="32" t="s">
        <v>7823</v>
      </c>
      <c r="M2502" s="8"/>
      <c r="N2502" s="8" t="s">
        <v>7823</v>
      </c>
      <c r="O2502" s="8"/>
      <c r="Q2502" s="16"/>
      <c r="S2502" s="8"/>
      <c r="V2502" s="8"/>
      <c r="X2502" s="8"/>
      <c r="Y2502" s="22"/>
      <c r="AC2502" s="8">
        <f t="shared" si="485"/>
        <v>2</v>
      </c>
      <c r="AD2502" s="8">
        <f t="shared" si="486"/>
        <v>0</v>
      </c>
      <c r="AE2502" s="8">
        <f t="shared" si="487"/>
        <v>0</v>
      </c>
      <c r="AF2502" s="8">
        <f t="shared" si="488"/>
        <v>0</v>
      </c>
      <c r="AG2502" s="3">
        <f t="shared" si="489"/>
        <v>2</v>
      </c>
    </row>
    <row r="2503" spans="1:33">
      <c r="A2503" s="3" t="s">
        <v>9601</v>
      </c>
      <c r="B2503" s="3" t="s">
        <v>9610</v>
      </c>
      <c r="C2503" s="2" t="s">
        <v>8620</v>
      </c>
      <c r="D2503" s="2" t="s">
        <v>9161</v>
      </c>
      <c r="E2503" s="2" t="s">
        <v>4150</v>
      </c>
      <c r="F2503" s="3" t="s">
        <v>1451</v>
      </c>
      <c r="H2503" s="8"/>
      <c r="I2503" s="8" t="s">
        <v>7278</v>
      </c>
      <c r="J2503" s="72" t="s">
        <v>7823</v>
      </c>
      <c r="L2503" s="32" t="s">
        <v>7823</v>
      </c>
      <c r="M2503" s="8"/>
      <c r="N2503" s="8" t="s">
        <v>7823</v>
      </c>
      <c r="O2503" s="8" t="s">
        <v>7823</v>
      </c>
      <c r="P2503" s="8" t="s">
        <v>7823</v>
      </c>
      <c r="Q2503" s="16"/>
      <c r="R2503" s="16" t="s">
        <v>7823</v>
      </c>
      <c r="S2503" s="8" t="s">
        <v>7823</v>
      </c>
      <c r="V2503" s="8" t="s">
        <v>7823</v>
      </c>
      <c r="X2503" s="8"/>
      <c r="Y2503" s="22"/>
      <c r="AC2503" s="8">
        <f t="shared" si="485"/>
        <v>8</v>
      </c>
      <c r="AD2503" s="8">
        <f t="shared" si="486"/>
        <v>0</v>
      </c>
      <c r="AE2503" s="8">
        <f t="shared" si="487"/>
        <v>0</v>
      </c>
      <c r="AF2503" s="8">
        <f t="shared" si="488"/>
        <v>0</v>
      </c>
      <c r="AG2503" s="3">
        <f t="shared" si="489"/>
        <v>8</v>
      </c>
    </row>
    <row r="2504" spans="1:33">
      <c r="A2504" s="3" t="s">
        <v>9601</v>
      </c>
      <c r="B2504" s="3" t="s">
        <v>9610</v>
      </c>
      <c r="C2504" s="2" t="s">
        <v>8620</v>
      </c>
      <c r="D2504" s="2" t="s">
        <v>3658</v>
      </c>
      <c r="E2504" s="2" t="s">
        <v>3992</v>
      </c>
      <c r="F2504" s="3" t="s">
        <v>1170</v>
      </c>
      <c r="G2504" s="8" t="s">
        <v>7823</v>
      </c>
      <c r="H2504" s="8"/>
      <c r="I2504" s="8" t="s">
        <v>7823</v>
      </c>
      <c r="J2504" s="72" t="s">
        <v>7823</v>
      </c>
      <c r="L2504" s="32"/>
      <c r="M2504" s="8"/>
      <c r="N2504" s="8" t="s">
        <v>7823</v>
      </c>
      <c r="O2504" s="8"/>
      <c r="Q2504" s="16" t="s">
        <v>7823</v>
      </c>
      <c r="R2504" s="16" t="s">
        <v>7823</v>
      </c>
      <c r="S2504" s="8"/>
      <c r="V2504" s="8" t="s">
        <v>7823</v>
      </c>
      <c r="X2504" s="8"/>
      <c r="Y2504" s="22"/>
      <c r="AC2504" s="8">
        <f t="shared" si="485"/>
        <v>7</v>
      </c>
      <c r="AD2504" s="8">
        <f t="shared" si="486"/>
        <v>0</v>
      </c>
      <c r="AE2504" s="8">
        <f t="shared" si="487"/>
        <v>0</v>
      </c>
      <c r="AF2504" s="8">
        <f t="shared" si="488"/>
        <v>0</v>
      </c>
      <c r="AG2504" s="3">
        <f t="shared" si="489"/>
        <v>7</v>
      </c>
    </row>
    <row r="2505" spans="1:33">
      <c r="A2505" s="3" t="s">
        <v>9601</v>
      </c>
      <c r="B2505" s="3" t="s">
        <v>9610</v>
      </c>
      <c r="C2505" s="2" t="s">
        <v>8620</v>
      </c>
      <c r="D2505" s="2" t="s">
        <v>3826</v>
      </c>
      <c r="E2505" s="2" t="s">
        <v>3671</v>
      </c>
      <c r="F2505" s="3" t="s">
        <v>1453</v>
      </c>
      <c r="H2505" s="8"/>
      <c r="I2505" s="8" t="s">
        <v>7278</v>
      </c>
      <c r="L2505" s="32" t="s">
        <v>7823</v>
      </c>
      <c r="M2505" s="8"/>
      <c r="N2505" s="8" t="s">
        <v>7823</v>
      </c>
      <c r="O2505" s="8"/>
      <c r="Q2505" s="16"/>
      <c r="R2505" s="16" t="s">
        <v>7823</v>
      </c>
      <c r="S2505" s="8"/>
      <c r="V2505" s="8" t="s">
        <v>7823</v>
      </c>
      <c r="X2505" s="8"/>
      <c r="Y2505" s="22"/>
      <c r="AC2505" s="8">
        <f t="shared" si="485"/>
        <v>4</v>
      </c>
      <c r="AD2505" s="8">
        <f t="shared" si="486"/>
        <v>0</v>
      </c>
      <c r="AE2505" s="8">
        <f t="shared" si="487"/>
        <v>0</v>
      </c>
      <c r="AF2505" s="8">
        <f t="shared" si="488"/>
        <v>0</v>
      </c>
      <c r="AG2505" s="3">
        <f t="shared" si="489"/>
        <v>4</v>
      </c>
    </row>
    <row r="2506" spans="1:33">
      <c r="A2506" s="3" t="s">
        <v>9601</v>
      </c>
      <c r="B2506" s="3" t="s">
        <v>9610</v>
      </c>
      <c r="C2506" s="2" t="s">
        <v>8693</v>
      </c>
      <c r="D2506" s="2" t="s">
        <v>5480</v>
      </c>
      <c r="E2506" s="2" t="s">
        <v>4926</v>
      </c>
      <c r="F2506" s="3" t="s">
        <v>1890</v>
      </c>
      <c r="H2506" s="8"/>
      <c r="I2506" s="8"/>
      <c r="L2506" s="32" t="s">
        <v>7823</v>
      </c>
      <c r="M2506" s="8"/>
      <c r="O2506" s="8"/>
      <c r="Q2506" s="16"/>
      <c r="S2506" s="8"/>
      <c r="V2506" s="8" t="s">
        <v>7823</v>
      </c>
      <c r="X2506" s="8"/>
      <c r="Y2506" s="22"/>
      <c r="AC2506" s="8">
        <f t="shared" si="485"/>
        <v>2</v>
      </c>
      <c r="AD2506" s="8">
        <f t="shared" si="486"/>
        <v>0</v>
      </c>
      <c r="AE2506" s="8">
        <f t="shared" si="487"/>
        <v>0</v>
      </c>
      <c r="AF2506" s="8">
        <f t="shared" si="488"/>
        <v>0</v>
      </c>
      <c r="AG2506" s="3">
        <f t="shared" si="489"/>
        <v>2</v>
      </c>
    </row>
    <row r="2507" spans="1:33">
      <c r="A2507" s="3" t="s">
        <v>9601</v>
      </c>
      <c r="B2507" s="3" t="s">
        <v>9610</v>
      </c>
      <c r="C2507" s="2" t="s">
        <v>9326</v>
      </c>
      <c r="D2507" s="2" t="s">
        <v>4314</v>
      </c>
      <c r="E2507" s="2" t="s">
        <v>4315</v>
      </c>
      <c r="F2507" s="3" t="s">
        <v>1318</v>
      </c>
      <c r="G2507" s="8" t="s">
        <v>7823</v>
      </c>
      <c r="H2507" s="8"/>
      <c r="I2507" s="8" t="s">
        <v>7823</v>
      </c>
      <c r="J2507" s="72" t="s">
        <v>7823</v>
      </c>
      <c r="L2507" s="32" t="s">
        <v>7835</v>
      </c>
      <c r="M2507" s="8"/>
      <c r="N2507" s="8" t="s">
        <v>7835</v>
      </c>
      <c r="O2507" s="8" t="s">
        <v>7835</v>
      </c>
      <c r="P2507" s="8" t="s">
        <v>7823</v>
      </c>
      <c r="Q2507" s="16" t="s">
        <v>7823</v>
      </c>
      <c r="R2507" s="16" t="s">
        <v>7835</v>
      </c>
      <c r="S2507" s="8" t="s">
        <v>7823</v>
      </c>
      <c r="T2507" s="16" t="s">
        <v>7823</v>
      </c>
      <c r="U2507" s="8" t="s">
        <v>7823</v>
      </c>
      <c r="V2507" s="8" t="s">
        <v>7823</v>
      </c>
      <c r="X2507" s="8"/>
      <c r="Y2507" s="22"/>
      <c r="AC2507" s="8">
        <f t="shared" si="485"/>
        <v>9</v>
      </c>
      <c r="AD2507" s="8">
        <f t="shared" si="486"/>
        <v>4</v>
      </c>
      <c r="AE2507" s="8">
        <f t="shared" si="487"/>
        <v>0</v>
      </c>
      <c r="AF2507" s="8">
        <f t="shared" si="488"/>
        <v>0</v>
      </c>
      <c r="AG2507" s="3">
        <f t="shared" si="489"/>
        <v>13</v>
      </c>
    </row>
    <row r="2508" spans="1:33">
      <c r="A2508" s="3" t="s">
        <v>9601</v>
      </c>
      <c r="B2508" s="3" t="s">
        <v>9610</v>
      </c>
      <c r="C2508" s="2" t="s">
        <v>9326</v>
      </c>
      <c r="D2508" s="2" t="s">
        <v>3854</v>
      </c>
      <c r="E2508" s="2" t="s">
        <v>4174</v>
      </c>
      <c r="F2508" s="3" t="s">
        <v>1321</v>
      </c>
      <c r="G2508" s="8" t="s">
        <v>7823</v>
      </c>
      <c r="H2508" s="8"/>
      <c r="I2508" s="8" t="s">
        <v>7823</v>
      </c>
      <c r="J2508" s="72" t="s">
        <v>7823</v>
      </c>
      <c r="K2508" s="8" t="s">
        <v>7277</v>
      </c>
      <c r="L2508" s="32" t="s">
        <v>7835</v>
      </c>
      <c r="M2508" s="8"/>
      <c r="N2508" s="8" t="s">
        <v>7835</v>
      </c>
      <c r="O2508" s="8" t="s">
        <v>7277</v>
      </c>
      <c r="P2508" s="8" t="s">
        <v>7835</v>
      </c>
      <c r="Q2508" s="16" t="s">
        <v>7823</v>
      </c>
      <c r="R2508" s="16" t="s">
        <v>7835</v>
      </c>
      <c r="S2508" s="8"/>
      <c r="U2508" s="8" t="s">
        <v>7823</v>
      </c>
      <c r="V2508" s="8" t="s">
        <v>7823</v>
      </c>
      <c r="X2508" s="8"/>
      <c r="Y2508" s="22" t="s">
        <v>7277</v>
      </c>
      <c r="AC2508" s="8">
        <f t="shared" si="485"/>
        <v>6</v>
      </c>
      <c r="AD2508" s="8">
        <f t="shared" si="486"/>
        <v>4</v>
      </c>
      <c r="AE2508" s="8">
        <f t="shared" si="487"/>
        <v>3</v>
      </c>
      <c r="AF2508" s="8">
        <f t="shared" si="488"/>
        <v>0</v>
      </c>
      <c r="AG2508" s="3">
        <f t="shared" si="489"/>
        <v>13</v>
      </c>
    </row>
    <row r="2509" spans="1:33">
      <c r="A2509" s="3" t="s">
        <v>9601</v>
      </c>
      <c r="B2509" s="3" t="s">
        <v>9610</v>
      </c>
      <c r="C2509" s="2" t="s">
        <v>9241</v>
      </c>
      <c r="D2509" s="2" t="s">
        <v>4327</v>
      </c>
      <c r="E2509" s="2" t="s">
        <v>4014</v>
      </c>
      <c r="F2509" s="3" t="s">
        <v>501</v>
      </c>
      <c r="H2509" s="8"/>
      <c r="I2509" s="8"/>
      <c r="L2509" s="32" t="s">
        <v>7835</v>
      </c>
      <c r="M2509" s="8"/>
      <c r="N2509" s="8" t="s">
        <v>7823</v>
      </c>
      <c r="O2509" s="8"/>
      <c r="Q2509" s="16"/>
      <c r="R2509" s="16" t="s">
        <v>7823</v>
      </c>
      <c r="S2509" s="8"/>
      <c r="V2509" s="8"/>
      <c r="X2509" s="8"/>
      <c r="Y2509" s="22"/>
      <c r="AC2509" s="8">
        <f t="shared" ref="AC2509:AC2541" si="490">COUNTIF(G2509:Y2509,"X")+COUNTIF(G2509:Y2509, "X(e)")</f>
        <v>2</v>
      </c>
      <c r="AD2509" s="8">
        <f t="shared" si="486"/>
        <v>1</v>
      </c>
      <c r="AE2509" s="8">
        <f t="shared" si="487"/>
        <v>0</v>
      </c>
      <c r="AF2509" s="8">
        <f t="shared" si="488"/>
        <v>0</v>
      </c>
      <c r="AG2509" s="3">
        <f t="shared" ref="AG2509:AG2541" si="491">SUM(AC2509:AF2509)</f>
        <v>3</v>
      </c>
    </row>
    <row r="2510" spans="1:33">
      <c r="A2510" s="3" t="s">
        <v>9601</v>
      </c>
      <c r="B2510" s="3" t="s">
        <v>9610</v>
      </c>
      <c r="C2510" s="2" t="s">
        <v>9241</v>
      </c>
      <c r="D2510" s="2" t="s">
        <v>7358</v>
      </c>
      <c r="E2510" s="2" t="s">
        <v>3683</v>
      </c>
      <c r="F2510" s="3" t="s">
        <v>631</v>
      </c>
      <c r="G2510" s="8" t="s">
        <v>7278</v>
      </c>
      <c r="H2510" s="8"/>
      <c r="I2510" s="8" t="s">
        <v>7823</v>
      </c>
      <c r="J2510" s="72" t="s">
        <v>7823</v>
      </c>
      <c r="L2510" s="32" t="s">
        <v>7278</v>
      </c>
      <c r="M2510" s="8"/>
      <c r="N2510" s="8" t="s">
        <v>7835</v>
      </c>
      <c r="O2510" s="8" t="s">
        <v>7277</v>
      </c>
      <c r="P2510" s="8" t="s">
        <v>7823</v>
      </c>
      <c r="Q2510" s="16"/>
      <c r="R2510" s="16" t="s">
        <v>7835</v>
      </c>
      <c r="S2510" s="8" t="s">
        <v>7823</v>
      </c>
      <c r="V2510" s="26" t="s">
        <v>10295</v>
      </c>
      <c r="X2510" s="8"/>
      <c r="Y2510" s="22"/>
      <c r="AC2510" s="8">
        <f t="shared" si="490"/>
        <v>5</v>
      </c>
      <c r="AD2510" s="8">
        <f t="shared" si="486"/>
        <v>2</v>
      </c>
      <c r="AE2510" s="8">
        <f t="shared" si="487"/>
        <v>1</v>
      </c>
      <c r="AF2510" s="8">
        <f t="shared" ref="AF2510:AF2536" si="492">COUNTIF(G2510:Z2510,"IN")</f>
        <v>0</v>
      </c>
      <c r="AG2510" s="3">
        <f t="shared" si="491"/>
        <v>8</v>
      </c>
    </row>
    <row r="2511" spans="1:33">
      <c r="A2511" s="3" t="s">
        <v>9601</v>
      </c>
      <c r="B2511" s="3" t="s">
        <v>9610</v>
      </c>
      <c r="C2511" s="2" t="s">
        <v>9241</v>
      </c>
      <c r="D2511" s="2" t="s">
        <v>3685</v>
      </c>
      <c r="E2511" s="2" t="s">
        <v>4196</v>
      </c>
      <c r="F2511" s="3" t="s">
        <v>1180</v>
      </c>
      <c r="G2511" s="8" t="s">
        <v>7823</v>
      </c>
      <c r="H2511" s="8" t="s">
        <v>8720</v>
      </c>
      <c r="I2511" s="8" t="s">
        <v>7823</v>
      </c>
      <c r="J2511" s="72" t="s">
        <v>7823</v>
      </c>
      <c r="K2511" s="8" t="s">
        <v>7277</v>
      </c>
      <c r="L2511" s="32" t="s">
        <v>7823</v>
      </c>
      <c r="M2511" s="8" t="s">
        <v>7823</v>
      </c>
      <c r="N2511" s="8" t="s">
        <v>7823</v>
      </c>
      <c r="O2511" s="8" t="s">
        <v>7823</v>
      </c>
      <c r="P2511" s="8" t="s">
        <v>7823</v>
      </c>
      <c r="Q2511" s="16" t="s">
        <v>7823</v>
      </c>
      <c r="R2511" s="16" t="s">
        <v>7823</v>
      </c>
      <c r="S2511" s="8" t="s">
        <v>7823</v>
      </c>
      <c r="T2511" s="16" t="s">
        <v>7823</v>
      </c>
      <c r="U2511" s="8" t="s">
        <v>7823</v>
      </c>
      <c r="V2511" s="8" t="s">
        <v>7823</v>
      </c>
      <c r="X2511" s="8" t="s">
        <v>7823</v>
      </c>
      <c r="Y2511" s="22"/>
      <c r="AC2511" s="8">
        <f t="shared" si="490"/>
        <v>15</v>
      </c>
      <c r="AD2511" s="8">
        <f t="shared" si="486"/>
        <v>1</v>
      </c>
      <c r="AE2511" s="8">
        <f t="shared" si="487"/>
        <v>1</v>
      </c>
      <c r="AF2511" s="8">
        <f t="shared" si="492"/>
        <v>0</v>
      </c>
      <c r="AG2511" s="3">
        <f t="shared" si="491"/>
        <v>17</v>
      </c>
    </row>
    <row r="2512" spans="1:33">
      <c r="A2512" s="3" t="s">
        <v>9601</v>
      </c>
      <c r="B2512" s="3" t="s">
        <v>9610</v>
      </c>
      <c r="C2512" s="2" t="s">
        <v>9241</v>
      </c>
      <c r="D2512" s="2" t="s">
        <v>8334</v>
      </c>
      <c r="E2512" s="2" t="s">
        <v>10550</v>
      </c>
      <c r="F2512" s="3" t="s">
        <v>10551</v>
      </c>
      <c r="H2512" s="8"/>
      <c r="I2512" s="8"/>
      <c r="L2512" s="32" t="s">
        <v>7277</v>
      </c>
      <c r="M2512" s="8"/>
      <c r="O2512" s="8"/>
      <c r="P2512" s="8"/>
      <c r="Q2512" s="16"/>
      <c r="S2512" s="8"/>
      <c r="V2512" s="8"/>
      <c r="X2512" s="8"/>
      <c r="Y2512" s="22"/>
      <c r="AC2512" s="8">
        <f t="shared" si="490"/>
        <v>0</v>
      </c>
      <c r="AD2512" s="8">
        <f t="shared" si="486"/>
        <v>0</v>
      </c>
      <c r="AE2512" s="8">
        <f t="shared" si="487"/>
        <v>1</v>
      </c>
      <c r="AF2512" s="8">
        <f t="shared" si="492"/>
        <v>0</v>
      </c>
      <c r="AG2512" s="3">
        <f t="shared" si="491"/>
        <v>1</v>
      </c>
    </row>
    <row r="2513" spans="1:33">
      <c r="A2513" s="3" t="s">
        <v>9601</v>
      </c>
      <c r="B2513" s="3" t="s">
        <v>9610</v>
      </c>
      <c r="C2513" s="2" t="s">
        <v>9241</v>
      </c>
      <c r="D2513" s="2" t="s">
        <v>3850</v>
      </c>
      <c r="E2513" s="2" t="s">
        <v>4015</v>
      </c>
      <c r="F2513" s="3" t="s">
        <v>1185</v>
      </c>
      <c r="G2513" s="8" t="s">
        <v>7823</v>
      </c>
      <c r="H2513" s="8" t="s">
        <v>7835</v>
      </c>
      <c r="I2513" s="8" t="s">
        <v>7823</v>
      </c>
      <c r="J2513" s="72" t="s">
        <v>7823</v>
      </c>
      <c r="K2513" s="8" t="s">
        <v>7277</v>
      </c>
      <c r="L2513" s="32" t="s">
        <v>7823</v>
      </c>
      <c r="M2513" s="8" t="s">
        <v>7835</v>
      </c>
      <c r="N2513" s="8" t="s">
        <v>7835</v>
      </c>
      <c r="O2513" s="8" t="s">
        <v>7835</v>
      </c>
      <c r="P2513" s="8" t="s">
        <v>7823</v>
      </c>
      <c r="Q2513" s="16" t="s">
        <v>7823</v>
      </c>
      <c r="R2513" s="16" t="s">
        <v>7835</v>
      </c>
      <c r="S2513" s="8" t="s">
        <v>7823</v>
      </c>
      <c r="T2513" s="16" t="s">
        <v>7835</v>
      </c>
      <c r="U2513" s="8" t="s">
        <v>7823</v>
      </c>
      <c r="V2513" s="8" t="s">
        <v>7823</v>
      </c>
      <c r="X2513" s="8" t="s">
        <v>7835</v>
      </c>
      <c r="Y2513" s="22" t="s">
        <v>7277</v>
      </c>
      <c r="AC2513" s="8">
        <f t="shared" si="490"/>
        <v>9</v>
      </c>
      <c r="AD2513" s="8">
        <f t="shared" si="486"/>
        <v>7</v>
      </c>
      <c r="AE2513" s="8">
        <f t="shared" si="487"/>
        <v>2</v>
      </c>
      <c r="AF2513" s="8">
        <f t="shared" si="492"/>
        <v>0</v>
      </c>
      <c r="AG2513" s="3">
        <f t="shared" si="491"/>
        <v>18</v>
      </c>
    </row>
    <row r="2514" spans="1:33">
      <c r="A2514" s="3" t="s">
        <v>9601</v>
      </c>
      <c r="B2514" s="3" t="s">
        <v>9610</v>
      </c>
      <c r="C2514" s="2" t="s">
        <v>9241</v>
      </c>
      <c r="D2514" s="2" t="s">
        <v>8236</v>
      </c>
      <c r="E2514" s="2" t="s">
        <v>3673</v>
      </c>
      <c r="F2514" s="3" t="s">
        <v>376</v>
      </c>
      <c r="G2514" s="8" t="s">
        <v>7835</v>
      </c>
      <c r="H2514" s="8" t="s">
        <v>7277</v>
      </c>
      <c r="I2514" s="8" t="s">
        <v>7835</v>
      </c>
      <c r="J2514" s="72" t="s">
        <v>7835</v>
      </c>
      <c r="K2514" s="8" t="s">
        <v>7277</v>
      </c>
      <c r="L2514" s="32" t="s">
        <v>7835</v>
      </c>
      <c r="M2514" s="8"/>
      <c r="N2514" s="8" t="s">
        <v>7835</v>
      </c>
      <c r="O2514" s="8" t="s">
        <v>7277</v>
      </c>
      <c r="P2514" s="8" t="s">
        <v>7835</v>
      </c>
      <c r="Q2514" s="16" t="s">
        <v>7835</v>
      </c>
      <c r="R2514" s="16" t="s">
        <v>7835</v>
      </c>
      <c r="S2514" s="8" t="s">
        <v>7278</v>
      </c>
      <c r="T2514" s="16" t="s">
        <v>7277</v>
      </c>
      <c r="U2514" s="8" t="s">
        <v>7277</v>
      </c>
      <c r="V2514" s="8" t="s">
        <v>7835</v>
      </c>
      <c r="X2514" s="8" t="s">
        <v>7277</v>
      </c>
      <c r="Y2514" s="22" t="s">
        <v>7277</v>
      </c>
      <c r="AC2514" s="8">
        <f t="shared" si="490"/>
        <v>0</v>
      </c>
      <c r="AD2514" s="8">
        <f t="shared" si="486"/>
        <v>9</v>
      </c>
      <c r="AE2514" s="8">
        <f t="shared" si="487"/>
        <v>7</v>
      </c>
      <c r="AF2514" s="8">
        <f t="shared" si="492"/>
        <v>0</v>
      </c>
      <c r="AG2514" s="3">
        <f t="shared" si="491"/>
        <v>16</v>
      </c>
    </row>
    <row r="2515" spans="1:33">
      <c r="A2515" s="3" t="s">
        <v>9601</v>
      </c>
      <c r="B2515" s="3" t="s">
        <v>9610</v>
      </c>
      <c r="C2515" s="2" t="s">
        <v>9241</v>
      </c>
      <c r="D2515" s="2" t="s">
        <v>3684</v>
      </c>
      <c r="E2515" s="2" t="s">
        <v>3867</v>
      </c>
      <c r="F2515" s="3" t="s">
        <v>379</v>
      </c>
      <c r="H2515" s="8" t="s">
        <v>32</v>
      </c>
      <c r="I2515" s="8"/>
      <c r="J2515" s="72" t="s">
        <v>7277</v>
      </c>
      <c r="L2515" s="32" t="s">
        <v>7835</v>
      </c>
      <c r="M2515" s="8" t="s">
        <v>7823</v>
      </c>
      <c r="N2515" s="8" t="s">
        <v>7277</v>
      </c>
      <c r="O2515" s="8" t="s">
        <v>7835</v>
      </c>
      <c r="P2515" s="8" t="s">
        <v>7823</v>
      </c>
      <c r="Q2515" s="16"/>
      <c r="S2515" s="8" t="s">
        <v>7835</v>
      </c>
      <c r="T2515" s="16" t="s">
        <v>7823</v>
      </c>
      <c r="V2515" s="8" t="s">
        <v>7823</v>
      </c>
      <c r="X2515" s="8" t="s">
        <v>7823</v>
      </c>
      <c r="Y2515" s="22"/>
      <c r="AC2515" s="8">
        <f t="shared" si="490"/>
        <v>6</v>
      </c>
      <c r="AD2515" s="8">
        <f t="shared" si="486"/>
        <v>3</v>
      </c>
      <c r="AE2515" s="8">
        <f t="shared" si="487"/>
        <v>2</v>
      </c>
      <c r="AF2515" s="8">
        <f t="shared" si="492"/>
        <v>0</v>
      </c>
      <c r="AG2515" s="3">
        <f t="shared" si="491"/>
        <v>11</v>
      </c>
    </row>
    <row r="2516" spans="1:33">
      <c r="A2516" s="3" t="s">
        <v>9601</v>
      </c>
      <c r="B2516" s="3" t="s">
        <v>9610</v>
      </c>
      <c r="C2516" s="2" t="s">
        <v>9094</v>
      </c>
      <c r="D2516" s="2" t="s">
        <v>3701</v>
      </c>
      <c r="E2516" s="2" t="s">
        <v>3857</v>
      </c>
      <c r="F2516" s="3" t="s">
        <v>258</v>
      </c>
      <c r="H2516" s="8"/>
      <c r="I2516" s="8"/>
      <c r="L2516" s="32" t="s">
        <v>7823</v>
      </c>
      <c r="M2516" s="8"/>
      <c r="N2516" s="8" t="s">
        <v>7823</v>
      </c>
      <c r="O2516" s="8"/>
      <c r="Q2516" s="16"/>
      <c r="S2516" s="8"/>
      <c r="V2516" s="8"/>
      <c r="X2516" s="8"/>
      <c r="Y2516" s="22"/>
      <c r="AC2516" s="8">
        <f t="shared" si="490"/>
        <v>2</v>
      </c>
      <c r="AD2516" s="8">
        <f t="shared" si="486"/>
        <v>0</v>
      </c>
      <c r="AE2516" s="8">
        <f t="shared" si="487"/>
        <v>0</v>
      </c>
      <c r="AF2516" s="8">
        <f t="shared" si="492"/>
        <v>0</v>
      </c>
      <c r="AG2516" s="3">
        <f t="shared" si="491"/>
        <v>2</v>
      </c>
    </row>
    <row r="2517" spans="1:33">
      <c r="A2517" s="3" t="s">
        <v>9601</v>
      </c>
      <c r="B2517" s="3" t="s">
        <v>9610</v>
      </c>
      <c r="C2517" s="2" t="s">
        <v>9094</v>
      </c>
      <c r="D2517" s="2" t="s">
        <v>6750</v>
      </c>
      <c r="E2517" s="2" t="s">
        <v>3858</v>
      </c>
      <c r="F2517" s="3" t="s">
        <v>259</v>
      </c>
      <c r="H2517" s="8"/>
      <c r="I2517" s="8" t="s">
        <v>7823</v>
      </c>
      <c r="J2517" s="72" t="s">
        <v>7823</v>
      </c>
      <c r="L2517" s="32" t="s">
        <v>7823</v>
      </c>
      <c r="M2517" s="8"/>
      <c r="N2517" s="8" t="s">
        <v>7823</v>
      </c>
      <c r="O2517" s="8" t="s">
        <v>7823</v>
      </c>
      <c r="P2517" s="8" t="s">
        <v>7823</v>
      </c>
      <c r="Q2517" s="16"/>
      <c r="R2517" s="16" t="s">
        <v>7823</v>
      </c>
      <c r="S2517" s="8" t="s">
        <v>7823</v>
      </c>
      <c r="V2517" s="8" t="s">
        <v>7823</v>
      </c>
      <c r="X2517" s="8"/>
      <c r="Y2517" s="22"/>
      <c r="AC2517" s="8">
        <f t="shared" si="490"/>
        <v>9</v>
      </c>
      <c r="AD2517" s="8">
        <f t="shared" si="486"/>
        <v>0</v>
      </c>
      <c r="AE2517" s="8">
        <f t="shared" si="487"/>
        <v>0</v>
      </c>
      <c r="AF2517" s="8">
        <f t="shared" si="492"/>
        <v>0</v>
      </c>
      <c r="AG2517" s="3">
        <f t="shared" si="491"/>
        <v>9</v>
      </c>
    </row>
    <row r="2518" spans="1:33">
      <c r="A2518" s="3" t="s">
        <v>9601</v>
      </c>
      <c r="B2518" s="3" t="s">
        <v>9610</v>
      </c>
      <c r="C2518" s="2" t="s">
        <v>9094</v>
      </c>
      <c r="D2518" s="2" t="s">
        <v>3859</v>
      </c>
      <c r="E2518" s="2" t="s">
        <v>4340</v>
      </c>
      <c r="F2518" s="3" t="s">
        <v>510</v>
      </c>
      <c r="H2518" s="8"/>
      <c r="I2518" s="8" t="s">
        <v>7823</v>
      </c>
      <c r="J2518" s="72" t="s">
        <v>7823</v>
      </c>
      <c r="L2518" s="32" t="s">
        <v>7823</v>
      </c>
      <c r="M2518" s="8"/>
      <c r="O2518" s="8" t="s">
        <v>7278</v>
      </c>
      <c r="P2518" s="8" t="s">
        <v>7823</v>
      </c>
      <c r="Q2518" s="16"/>
      <c r="S2518" s="8" t="s">
        <v>7823</v>
      </c>
      <c r="V2518" s="8" t="s">
        <v>7823</v>
      </c>
      <c r="X2518" s="8"/>
      <c r="Y2518" s="22"/>
      <c r="AC2518" s="8">
        <f t="shared" si="490"/>
        <v>6</v>
      </c>
      <c r="AD2518" s="8">
        <f t="shared" si="486"/>
        <v>0</v>
      </c>
      <c r="AE2518" s="8">
        <f t="shared" si="487"/>
        <v>0</v>
      </c>
      <c r="AF2518" s="8">
        <f t="shared" si="492"/>
        <v>0</v>
      </c>
      <c r="AG2518" s="3">
        <f t="shared" si="491"/>
        <v>6</v>
      </c>
    </row>
    <row r="2519" spans="1:33">
      <c r="A2519" s="3" t="s">
        <v>9601</v>
      </c>
      <c r="B2519" s="3" t="s">
        <v>9610</v>
      </c>
      <c r="C2519" s="2" t="s">
        <v>9306</v>
      </c>
      <c r="D2519" s="2" t="s">
        <v>6331</v>
      </c>
      <c r="E2519" s="2" t="s">
        <v>4644</v>
      </c>
      <c r="F2519" s="3" t="s">
        <v>502</v>
      </c>
      <c r="G2519" s="8" t="s">
        <v>7823</v>
      </c>
      <c r="H2519" s="8"/>
      <c r="I2519" s="8" t="s">
        <v>7823</v>
      </c>
      <c r="J2519" s="72" t="s">
        <v>7823</v>
      </c>
      <c r="K2519" s="8" t="s">
        <v>7277</v>
      </c>
      <c r="L2519" s="32"/>
      <c r="M2519" s="8"/>
      <c r="O2519" s="8"/>
      <c r="Q2519" s="16" t="s">
        <v>7823</v>
      </c>
      <c r="R2519" s="16" t="s">
        <v>7835</v>
      </c>
      <c r="S2519" s="8"/>
      <c r="U2519" s="8" t="s">
        <v>7823</v>
      </c>
      <c r="V2519" s="8"/>
      <c r="X2519" s="8"/>
      <c r="Y2519" s="22"/>
      <c r="AC2519" s="8">
        <f t="shared" si="490"/>
        <v>5</v>
      </c>
      <c r="AD2519" s="8">
        <f t="shared" si="486"/>
        <v>1</v>
      </c>
      <c r="AE2519" s="8">
        <f t="shared" si="487"/>
        <v>1</v>
      </c>
      <c r="AF2519" s="8">
        <f>COUNTIF(G2519:Z2519,"IN")</f>
        <v>0</v>
      </c>
      <c r="AG2519" s="3">
        <f t="shared" si="491"/>
        <v>7</v>
      </c>
    </row>
    <row r="2520" spans="1:33">
      <c r="A2520" s="3" t="s">
        <v>9601</v>
      </c>
      <c r="B2520" s="3" t="s">
        <v>9610</v>
      </c>
      <c r="C2520" s="2" t="s">
        <v>9306</v>
      </c>
      <c r="D2520" s="2" t="s">
        <v>7262</v>
      </c>
      <c r="E2520" s="2" t="s">
        <v>4334</v>
      </c>
      <c r="F2520" s="3" t="s">
        <v>644</v>
      </c>
      <c r="H2520" s="8"/>
      <c r="I2520" s="8"/>
      <c r="J2520" s="73" t="s">
        <v>8991</v>
      </c>
      <c r="L2520" s="32"/>
      <c r="M2520" s="8"/>
      <c r="O2520" s="8"/>
      <c r="Q2520" s="16"/>
      <c r="S2520" s="8"/>
      <c r="V2520" s="8"/>
      <c r="X2520" s="8"/>
      <c r="Y2520" s="22"/>
      <c r="AC2520" s="8">
        <f t="shared" si="490"/>
        <v>1</v>
      </c>
      <c r="AD2520" s="8">
        <f t="shared" si="486"/>
        <v>0</v>
      </c>
      <c r="AE2520" s="8">
        <f t="shared" si="487"/>
        <v>0</v>
      </c>
      <c r="AF2520" s="8">
        <f>COUNTIF(G2520:Z2520,"IN")</f>
        <v>0</v>
      </c>
      <c r="AG2520" s="3">
        <f t="shared" si="491"/>
        <v>1</v>
      </c>
    </row>
    <row r="2521" spans="1:33">
      <c r="A2521" s="3" t="s">
        <v>9601</v>
      </c>
      <c r="B2521" s="3" t="s">
        <v>9610</v>
      </c>
      <c r="C2521" s="2" t="s">
        <v>8415</v>
      </c>
      <c r="D2521" s="2" t="s">
        <v>4071</v>
      </c>
      <c r="E2521" s="2" t="s">
        <v>9713</v>
      </c>
      <c r="F2521" s="3" t="s">
        <v>9714</v>
      </c>
      <c r="H2521" s="8"/>
      <c r="I2521" s="8"/>
      <c r="L2521" s="32" t="s">
        <v>7823</v>
      </c>
      <c r="M2521" s="8"/>
      <c r="N2521" s="8" t="s">
        <v>7823</v>
      </c>
      <c r="O2521" s="8"/>
      <c r="P2521" s="8"/>
      <c r="Q2521" s="16"/>
      <c r="S2521" s="8"/>
      <c r="V2521" s="8"/>
      <c r="X2521" s="8"/>
      <c r="Y2521" s="22"/>
      <c r="AC2521" s="8">
        <f t="shared" si="490"/>
        <v>2</v>
      </c>
      <c r="AD2521" s="8">
        <f t="shared" si="486"/>
        <v>0</v>
      </c>
      <c r="AE2521" s="8">
        <f t="shared" si="487"/>
        <v>0</v>
      </c>
      <c r="AF2521" s="8">
        <f t="shared" si="492"/>
        <v>0</v>
      </c>
      <c r="AG2521" s="3">
        <f t="shared" si="491"/>
        <v>2</v>
      </c>
    </row>
    <row r="2522" spans="1:33">
      <c r="A2522" s="3" t="s">
        <v>9601</v>
      </c>
      <c r="B2522" s="3" t="s">
        <v>9610</v>
      </c>
      <c r="C2522" s="2" t="s">
        <v>8415</v>
      </c>
      <c r="D2522" s="2" t="s">
        <v>9715</v>
      </c>
      <c r="E2522" s="2" t="s">
        <v>9716</v>
      </c>
      <c r="F2522" s="3" t="s">
        <v>9717</v>
      </c>
      <c r="H2522" s="8"/>
      <c r="I2522" s="8" t="s">
        <v>7823</v>
      </c>
      <c r="J2522" s="72" t="s">
        <v>7823</v>
      </c>
      <c r="L2522" s="32" t="s">
        <v>7823</v>
      </c>
      <c r="M2522" s="8"/>
      <c r="N2522" s="8" t="s">
        <v>7823</v>
      </c>
      <c r="O2522" s="8"/>
      <c r="P2522" s="8"/>
      <c r="Q2522" s="16"/>
      <c r="R2522" s="16" t="s">
        <v>7823</v>
      </c>
      <c r="S2522" s="8"/>
      <c r="V2522" s="8" t="s">
        <v>7823</v>
      </c>
      <c r="X2522" s="8"/>
      <c r="Y2522" s="22"/>
      <c r="AC2522" s="8">
        <f t="shared" si="490"/>
        <v>6</v>
      </c>
      <c r="AD2522" s="8">
        <f t="shared" si="486"/>
        <v>0</v>
      </c>
      <c r="AE2522" s="8">
        <f t="shared" si="487"/>
        <v>0</v>
      </c>
      <c r="AF2522" s="8">
        <f t="shared" si="492"/>
        <v>0</v>
      </c>
      <c r="AG2522" s="3">
        <f t="shared" si="491"/>
        <v>6</v>
      </c>
    </row>
    <row r="2523" spans="1:33">
      <c r="A2523" s="3" t="s">
        <v>9601</v>
      </c>
      <c r="B2523" s="3" t="s">
        <v>9610</v>
      </c>
      <c r="C2523" s="2" t="s">
        <v>8415</v>
      </c>
      <c r="D2523" s="2" t="s">
        <v>9718</v>
      </c>
      <c r="E2523" s="2" t="s">
        <v>9719</v>
      </c>
      <c r="F2523" s="3" t="s">
        <v>9720</v>
      </c>
      <c r="H2523" s="8"/>
      <c r="I2523" s="8"/>
      <c r="J2523" s="72" t="s">
        <v>7823</v>
      </c>
      <c r="L2523" s="32"/>
      <c r="M2523" s="8"/>
      <c r="O2523" s="8" t="s">
        <v>7823</v>
      </c>
      <c r="P2523" s="8" t="s">
        <v>7823</v>
      </c>
      <c r="Q2523" s="16"/>
      <c r="S2523" s="8" t="s">
        <v>7823</v>
      </c>
      <c r="V2523" s="8"/>
      <c r="X2523" s="8"/>
      <c r="Y2523" s="22"/>
      <c r="AC2523" s="8">
        <f t="shared" si="490"/>
        <v>4</v>
      </c>
      <c r="AD2523" s="8">
        <f t="shared" si="486"/>
        <v>0</v>
      </c>
      <c r="AE2523" s="8">
        <f t="shared" si="487"/>
        <v>0</v>
      </c>
      <c r="AF2523" s="8">
        <f t="shared" si="492"/>
        <v>0</v>
      </c>
      <c r="AG2523" s="3">
        <f t="shared" si="491"/>
        <v>4</v>
      </c>
    </row>
    <row r="2524" spans="1:33">
      <c r="A2524" s="3" t="s">
        <v>9601</v>
      </c>
      <c r="B2524" s="3" t="s">
        <v>9610</v>
      </c>
      <c r="C2524" s="2" t="s">
        <v>8415</v>
      </c>
      <c r="D2524" s="2" t="s">
        <v>4333</v>
      </c>
      <c r="E2524" s="2" t="s">
        <v>4504</v>
      </c>
      <c r="F2524" s="3" t="s">
        <v>9721</v>
      </c>
      <c r="G2524" s="8" t="s">
        <v>7823</v>
      </c>
      <c r="H2524" s="8"/>
      <c r="I2524" s="8" t="s">
        <v>7835</v>
      </c>
      <c r="J2524" s="72" t="s">
        <v>7823</v>
      </c>
      <c r="L2524" s="32"/>
      <c r="M2524" s="8"/>
      <c r="O2524" s="8"/>
      <c r="P2524" s="8"/>
      <c r="Q2524" s="16" t="s">
        <v>7823</v>
      </c>
      <c r="S2524" s="8"/>
      <c r="V2524" s="8"/>
      <c r="X2524" s="8"/>
      <c r="Y2524" s="22"/>
      <c r="AC2524" s="8">
        <f t="shared" si="490"/>
        <v>3</v>
      </c>
      <c r="AD2524" s="8">
        <f t="shared" si="486"/>
        <v>1</v>
      </c>
      <c r="AE2524" s="8">
        <f t="shared" si="487"/>
        <v>0</v>
      </c>
      <c r="AF2524" s="8">
        <f t="shared" si="492"/>
        <v>0</v>
      </c>
      <c r="AG2524" s="3">
        <f t="shared" si="491"/>
        <v>4</v>
      </c>
    </row>
    <row r="2525" spans="1:33">
      <c r="A2525" s="3" t="s">
        <v>9601</v>
      </c>
      <c r="B2525" s="3" t="s">
        <v>9610</v>
      </c>
      <c r="C2525" s="2" t="s">
        <v>9240</v>
      </c>
      <c r="D2525" s="2" t="s">
        <v>4337</v>
      </c>
      <c r="E2525" s="2" t="s">
        <v>4503</v>
      </c>
      <c r="F2525" s="3" t="s">
        <v>1041</v>
      </c>
      <c r="H2525" s="8"/>
      <c r="I2525" s="8"/>
      <c r="L2525" s="32"/>
      <c r="M2525" s="8"/>
      <c r="O2525" s="8"/>
      <c r="Q2525" s="16"/>
      <c r="R2525" s="23" t="s">
        <v>8991</v>
      </c>
      <c r="S2525" s="8"/>
      <c r="V2525" s="8"/>
      <c r="X2525" s="8"/>
      <c r="Y2525" s="22"/>
      <c r="AC2525" s="8">
        <f t="shared" si="490"/>
        <v>1</v>
      </c>
      <c r="AD2525" s="8">
        <f t="shared" ref="AD2525:AD2536" si="493">COUNTIF(G2525:Y2525,"NB")</f>
        <v>0</v>
      </c>
      <c r="AE2525" s="8">
        <f t="shared" ref="AE2525:AE2536" si="494">COUNTIF(G2525:Y2525,"V")</f>
        <v>0</v>
      </c>
      <c r="AF2525" s="8">
        <f t="shared" si="492"/>
        <v>0</v>
      </c>
      <c r="AG2525" s="3">
        <f t="shared" si="491"/>
        <v>1</v>
      </c>
    </row>
    <row r="2526" spans="1:33">
      <c r="A2526" s="3" t="s">
        <v>9601</v>
      </c>
      <c r="B2526" s="3" t="s">
        <v>9610</v>
      </c>
      <c r="C2526" s="2" t="s">
        <v>9240</v>
      </c>
      <c r="D2526" s="2" t="s">
        <v>4820</v>
      </c>
      <c r="E2526" s="2" t="s">
        <v>4658</v>
      </c>
      <c r="F2526" s="3" t="s">
        <v>381</v>
      </c>
      <c r="G2526" s="8" t="s">
        <v>7823</v>
      </c>
      <c r="H2526" s="8"/>
      <c r="I2526" s="8" t="s">
        <v>7823</v>
      </c>
      <c r="J2526" s="72" t="s">
        <v>7823</v>
      </c>
      <c r="L2526" s="32" t="s">
        <v>7823</v>
      </c>
      <c r="M2526" s="8"/>
      <c r="N2526" s="8" t="s">
        <v>7823</v>
      </c>
      <c r="O2526" s="8" t="s">
        <v>7823</v>
      </c>
      <c r="P2526" s="8" t="s">
        <v>7823</v>
      </c>
      <c r="Q2526" s="16"/>
      <c r="R2526" s="16" t="s">
        <v>7823</v>
      </c>
      <c r="S2526" s="8" t="s">
        <v>7823</v>
      </c>
      <c r="T2526" s="16" t="s">
        <v>7823</v>
      </c>
      <c r="V2526" s="8" t="s">
        <v>7823</v>
      </c>
      <c r="X2526" s="8"/>
      <c r="Y2526" s="22"/>
      <c r="AC2526" s="8">
        <f t="shared" si="490"/>
        <v>11</v>
      </c>
      <c r="AD2526" s="8">
        <f t="shared" si="493"/>
        <v>0</v>
      </c>
      <c r="AE2526" s="8">
        <f t="shared" si="494"/>
        <v>0</v>
      </c>
      <c r="AF2526" s="8">
        <f t="shared" si="492"/>
        <v>0</v>
      </c>
      <c r="AG2526" s="3">
        <f t="shared" si="491"/>
        <v>11</v>
      </c>
    </row>
    <row r="2527" spans="1:33">
      <c r="A2527" s="3" t="s">
        <v>9601</v>
      </c>
      <c r="B2527" s="3" t="s">
        <v>9610</v>
      </c>
      <c r="C2527" s="2" t="s">
        <v>9240</v>
      </c>
      <c r="D2527" s="2" t="s">
        <v>9114</v>
      </c>
      <c r="E2527" s="2" t="s">
        <v>5148</v>
      </c>
      <c r="F2527" s="3" t="s">
        <v>382</v>
      </c>
      <c r="G2527" s="8" t="s">
        <v>7823</v>
      </c>
      <c r="H2527" s="8" t="s">
        <v>241</v>
      </c>
      <c r="I2527" s="8" t="s">
        <v>7823</v>
      </c>
      <c r="J2527" s="72" t="s">
        <v>7823</v>
      </c>
      <c r="L2527" s="32" t="s">
        <v>7835</v>
      </c>
      <c r="M2527" s="8"/>
      <c r="N2527" s="8" t="s">
        <v>7835</v>
      </c>
      <c r="O2527" s="8"/>
      <c r="P2527" s="8" t="s">
        <v>7823</v>
      </c>
      <c r="Q2527" s="16" t="s">
        <v>7823</v>
      </c>
      <c r="R2527" s="16" t="s">
        <v>7823</v>
      </c>
      <c r="S2527" s="8" t="s">
        <v>7823</v>
      </c>
      <c r="T2527" s="16" t="s">
        <v>7277</v>
      </c>
      <c r="U2527" s="8" t="s">
        <v>7823</v>
      </c>
      <c r="V2527" s="8" t="s">
        <v>7823</v>
      </c>
      <c r="X2527" s="8"/>
      <c r="Y2527" s="22"/>
      <c r="AC2527" s="8">
        <f t="shared" si="490"/>
        <v>9</v>
      </c>
      <c r="AD2527" s="8">
        <f t="shared" si="493"/>
        <v>2</v>
      </c>
      <c r="AE2527" s="8">
        <f t="shared" si="494"/>
        <v>2</v>
      </c>
      <c r="AF2527" s="8">
        <f t="shared" si="492"/>
        <v>0</v>
      </c>
      <c r="AG2527" s="3">
        <f t="shared" si="491"/>
        <v>13</v>
      </c>
    </row>
    <row r="2528" spans="1:33">
      <c r="A2528" s="3" t="s">
        <v>9601</v>
      </c>
      <c r="B2528" s="3" t="s">
        <v>9610</v>
      </c>
      <c r="C2528" s="2" t="s">
        <v>9240</v>
      </c>
      <c r="D2528" s="2" t="s">
        <v>5478</v>
      </c>
      <c r="E2528" s="2" t="s">
        <v>5144</v>
      </c>
      <c r="F2528" s="3" t="s">
        <v>505</v>
      </c>
      <c r="H2528" s="8"/>
      <c r="I2528" s="8"/>
      <c r="L2528" s="32" t="s">
        <v>7823</v>
      </c>
      <c r="M2528" s="8"/>
      <c r="O2528" s="8"/>
      <c r="Q2528" s="16"/>
      <c r="S2528" s="8"/>
      <c r="T2528" s="16" t="s">
        <v>7823</v>
      </c>
      <c r="V2528" s="8" t="s">
        <v>7823</v>
      </c>
      <c r="X2528" s="8"/>
      <c r="Y2528" s="22"/>
      <c r="AC2528" s="8">
        <f t="shared" si="490"/>
        <v>3</v>
      </c>
      <c r="AD2528" s="8">
        <f t="shared" si="493"/>
        <v>0</v>
      </c>
      <c r="AE2528" s="8">
        <f t="shared" si="494"/>
        <v>0</v>
      </c>
      <c r="AF2528" s="8">
        <f t="shared" si="492"/>
        <v>0</v>
      </c>
      <c r="AG2528" s="3">
        <f t="shared" si="491"/>
        <v>3</v>
      </c>
    </row>
    <row r="2529" spans="1:33">
      <c r="A2529" s="3" t="s">
        <v>9601</v>
      </c>
      <c r="B2529" s="3" t="s">
        <v>9610</v>
      </c>
      <c r="C2529" s="2" t="s">
        <v>9240</v>
      </c>
      <c r="D2529" s="2" t="s">
        <v>6782</v>
      </c>
      <c r="E2529" s="2" t="s">
        <v>4983</v>
      </c>
      <c r="F2529" s="3" t="s">
        <v>506</v>
      </c>
      <c r="H2529" s="8"/>
      <c r="I2529" s="8"/>
      <c r="L2529" s="32" t="s">
        <v>7823</v>
      </c>
      <c r="M2529" s="8"/>
      <c r="N2529" s="8" t="s">
        <v>7823</v>
      </c>
      <c r="O2529" s="8"/>
      <c r="Q2529" s="16"/>
      <c r="S2529" s="8"/>
      <c r="V2529" s="8" t="s">
        <v>7823</v>
      </c>
      <c r="X2529" s="8"/>
      <c r="Y2529" s="22"/>
      <c r="AC2529" s="8">
        <f t="shared" si="490"/>
        <v>3</v>
      </c>
      <c r="AD2529" s="8">
        <f t="shared" si="493"/>
        <v>0</v>
      </c>
      <c r="AE2529" s="8">
        <f t="shared" si="494"/>
        <v>0</v>
      </c>
      <c r="AF2529" s="8">
        <f t="shared" si="492"/>
        <v>0</v>
      </c>
      <c r="AG2529" s="3">
        <f t="shared" si="491"/>
        <v>3</v>
      </c>
    </row>
    <row r="2530" spans="1:33">
      <c r="A2530" s="3" t="s">
        <v>9601</v>
      </c>
      <c r="B2530" s="3" t="s">
        <v>9610</v>
      </c>
      <c r="C2530" s="2" t="s">
        <v>9240</v>
      </c>
      <c r="D2530" s="2" t="s">
        <v>5147</v>
      </c>
      <c r="E2530" s="2" t="s">
        <v>4985</v>
      </c>
      <c r="F2530" s="3" t="s">
        <v>390</v>
      </c>
      <c r="G2530" s="8" t="s">
        <v>7823</v>
      </c>
      <c r="H2530" s="8"/>
      <c r="I2530" s="8" t="s">
        <v>7823</v>
      </c>
      <c r="J2530" s="72" t="s">
        <v>7823</v>
      </c>
      <c r="L2530" s="32" t="s">
        <v>7823</v>
      </c>
      <c r="M2530" s="8"/>
      <c r="N2530" s="8" t="s">
        <v>7823</v>
      </c>
      <c r="O2530" s="8" t="s">
        <v>7823</v>
      </c>
      <c r="P2530" s="8" t="s">
        <v>7823</v>
      </c>
      <c r="Q2530" s="16" t="s">
        <v>7823</v>
      </c>
      <c r="R2530" s="16" t="s">
        <v>7823</v>
      </c>
      <c r="S2530" s="8" t="s">
        <v>7823</v>
      </c>
      <c r="V2530" s="8" t="s">
        <v>7823</v>
      </c>
      <c r="X2530" s="8"/>
      <c r="Y2530" s="22"/>
      <c r="AC2530" s="8">
        <f t="shared" si="490"/>
        <v>11</v>
      </c>
      <c r="AD2530" s="8">
        <f t="shared" si="493"/>
        <v>0</v>
      </c>
      <c r="AE2530" s="8">
        <f t="shared" si="494"/>
        <v>0</v>
      </c>
      <c r="AF2530" s="8">
        <f t="shared" si="492"/>
        <v>0</v>
      </c>
      <c r="AG2530" s="3">
        <f t="shared" si="491"/>
        <v>11</v>
      </c>
    </row>
    <row r="2531" spans="1:33">
      <c r="A2531" s="3" t="s">
        <v>9601</v>
      </c>
      <c r="B2531" s="3" t="s">
        <v>9610</v>
      </c>
      <c r="C2531" s="2" t="s">
        <v>9240</v>
      </c>
      <c r="D2531" s="2" t="s">
        <v>4847</v>
      </c>
      <c r="E2531" s="2" t="s">
        <v>4848</v>
      </c>
      <c r="F2531" s="3" t="s">
        <v>388</v>
      </c>
      <c r="H2531" s="8"/>
      <c r="I2531" s="8"/>
      <c r="L2531" s="33" t="s">
        <v>8991</v>
      </c>
      <c r="M2531" s="8"/>
      <c r="O2531" s="8"/>
      <c r="Q2531" s="16"/>
      <c r="S2531" s="8"/>
      <c r="V2531" s="8"/>
      <c r="X2531" s="8"/>
      <c r="Y2531" s="22"/>
      <c r="AC2531" s="8">
        <f t="shared" si="490"/>
        <v>1</v>
      </c>
      <c r="AD2531" s="8">
        <f t="shared" si="493"/>
        <v>0</v>
      </c>
      <c r="AE2531" s="8">
        <f t="shared" si="494"/>
        <v>0</v>
      </c>
      <c r="AF2531" s="8">
        <f t="shared" si="492"/>
        <v>0</v>
      </c>
      <c r="AG2531" s="3">
        <f t="shared" si="491"/>
        <v>1</v>
      </c>
    </row>
    <row r="2532" spans="1:33">
      <c r="A2532" s="3" t="s">
        <v>9601</v>
      </c>
      <c r="B2532" s="3" t="s">
        <v>9610</v>
      </c>
      <c r="C2532" s="2" t="s">
        <v>9240</v>
      </c>
      <c r="D2532" s="2" t="s">
        <v>4669</v>
      </c>
      <c r="E2532" s="2" t="s">
        <v>5481</v>
      </c>
      <c r="F2532" s="3" t="s">
        <v>512</v>
      </c>
      <c r="H2532" s="8"/>
      <c r="I2532" s="8"/>
      <c r="L2532" s="32"/>
      <c r="M2532" s="8"/>
      <c r="N2532" s="8" t="s">
        <v>7823</v>
      </c>
      <c r="O2532" s="8"/>
      <c r="Q2532" s="16"/>
      <c r="R2532" s="16" t="s">
        <v>7823</v>
      </c>
      <c r="S2532" s="8"/>
      <c r="V2532" s="8"/>
      <c r="X2532" s="8"/>
      <c r="Y2532" s="22"/>
      <c r="AC2532" s="8">
        <f t="shared" si="490"/>
        <v>2</v>
      </c>
      <c r="AD2532" s="8">
        <f t="shared" si="493"/>
        <v>0</v>
      </c>
      <c r="AE2532" s="8">
        <f t="shared" si="494"/>
        <v>0</v>
      </c>
      <c r="AF2532" s="8">
        <f t="shared" si="492"/>
        <v>0</v>
      </c>
      <c r="AG2532" s="3">
        <f t="shared" si="491"/>
        <v>2</v>
      </c>
    </row>
    <row r="2533" spans="1:33">
      <c r="A2533" s="3" t="s">
        <v>9601</v>
      </c>
      <c r="B2533" s="3" t="s">
        <v>9610</v>
      </c>
      <c r="C2533" s="2" t="s">
        <v>9240</v>
      </c>
      <c r="D2533" s="2" t="s">
        <v>5321</v>
      </c>
      <c r="E2533" s="2" t="s">
        <v>4990</v>
      </c>
      <c r="F2533" s="3" t="s">
        <v>504</v>
      </c>
      <c r="H2533" s="8"/>
      <c r="I2533" s="8" t="s">
        <v>7823</v>
      </c>
      <c r="L2533" s="32" t="s">
        <v>7823</v>
      </c>
      <c r="M2533" s="8"/>
      <c r="N2533" s="8" t="s">
        <v>7823</v>
      </c>
      <c r="O2533" s="8"/>
      <c r="Q2533" s="16"/>
      <c r="R2533" s="16" t="s">
        <v>7823</v>
      </c>
      <c r="S2533" s="8"/>
      <c r="V2533" s="8" t="s">
        <v>7823</v>
      </c>
      <c r="X2533" s="8"/>
      <c r="Y2533" s="22"/>
      <c r="AC2533" s="8">
        <f t="shared" si="490"/>
        <v>5</v>
      </c>
      <c r="AD2533" s="8">
        <f t="shared" si="493"/>
        <v>0</v>
      </c>
      <c r="AE2533" s="8">
        <f t="shared" si="494"/>
        <v>0</v>
      </c>
      <c r="AF2533" s="8">
        <f t="shared" si="492"/>
        <v>0</v>
      </c>
      <c r="AG2533" s="3">
        <f t="shared" si="491"/>
        <v>5</v>
      </c>
    </row>
    <row r="2534" spans="1:33">
      <c r="A2534" s="3" t="s">
        <v>9601</v>
      </c>
      <c r="B2534" s="3" t="s">
        <v>9610</v>
      </c>
      <c r="C2534" s="2" t="s">
        <v>9240</v>
      </c>
      <c r="D2534" s="2" t="s">
        <v>4836</v>
      </c>
      <c r="E2534" s="2" t="s">
        <v>5826</v>
      </c>
      <c r="F2534" s="3" t="s">
        <v>764</v>
      </c>
      <c r="H2534" s="8"/>
      <c r="I2534" s="8"/>
      <c r="L2534" s="32" t="s">
        <v>7835</v>
      </c>
      <c r="M2534" s="8"/>
      <c r="N2534" s="8" t="s">
        <v>7835</v>
      </c>
      <c r="O2534" s="8"/>
      <c r="Q2534" s="16"/>
      <c r="R2534" s="16" t="s">
        <v>7277</v>
      </c>
      <c r="S2534" s="8"/>
      <c r="V2534" s="8" t="s">
        <v>7835</v>
      </c>
      <c r="X2534" s="8"/>
      <c r="Y2534" s="22"/>
      <c r="AC2534" s="8">
        <f t="shared" si="490"/>
        <v>0</v>
      </c>
      <c r="AD2534" s="8">
        <f t="shared" si="493"/>
        <v>3</v>
      </c>
      <c r="AE2534" s="8">
        <f t="shared" si="494"/>
        <v>1</v>
      </c>
      <c r="AF2534" s="8">
        <f t="shared" si="492"/>
        <v>0</v>
      </c>
      <c r="AG2534" s="3">
        <f t="shared" si="491"/>
        <v>4</v>
      </c>
    </row>
    <row r="2535" spans="1:33">
      <c r="A2535" s="3" t="s">
        <v>9601</v>
      </c>
      <c r="B2535" s="3" t="s">
        <v>9610</v>
      </c>
      <c r="C2535" s="2" t="s">
        <v>9240</v>
      </c>
      <c r="D2535" s="2" t="s">
        <v>5330</v>
      </c>
      <c r="E2535" s="2" t="s">
        <v>5154</v>
      </c>
      <c r="F2535" s="3" t="s">
        <v>635</v>
      </c>
      <c r="G2535" s="8" t="s">
        <v>7823</v>
      </c>
      <c r="H2535" s="8" t="s">
        <v>7823</v>
      </c>
      <c r="I2535" s="8" t="s">
        <v>7823</v>
      </c>
      <c r="J2535" s="72" t="s">
        <v>7823</v>
      </c>
      <c r="L2535" s="32" t="s">
        <v>7823</v>
      </c>
      <c r="M2535" s="8" t="s">
        <v>7823</v>
      </c>
      <c r="N2535" s="8" t="s">
        <v>7278</v>
      </c>
      <c r="O2535" s="8" t="s">
        <v>7823</v>
      </c>
      <c r="P2535" s="8" t="s">
        <v>7823</v>
      </c>
      <c r="Q2535" s="16" t="s">
        <v>7823</v>
      </c>
      <c r="R2535" s="16" t="s">
        <v>7823</v>
      </c>
      <c r="S2535" s="8" t="s">
        <v>7823</v>
      </c>
      <c r="T2535" s="16" t="s">
        <v>7823</v>
      </c>
      <c r="U2535" s="8" t="s">
        <v>8671</v>
      </c>
      <c r="V2535" s="8" t="s">
        <v>7823</v>
      </c>
      <c r="X2535" s="8" t="s">
        <v>7823</v>
      </c>
      <c r="Y2535" s="22"/>
      <c r="AC2535" s="8">
        <f t="shared" si="490"/>
        <v>15</v>
      </c>
      <c r="AD2535" s="8">
        <f t="shared" si="493"/>
        <v>0</v>
      </c>
      <c r="AE2535" s="8">
        <f t="shared" si="494"/>
        <v>0</v>
      </c>
      <c r="AF2535" s="8">
        <f t="shared" si="492"/>
        <v>0</v>
      </c>
      <c r="AG2535" s="3">
        <f t="shared" si="491"/>
        <v>15</v>
      </c>
    </row>
    <row r="2536" spans="1:33">
      <c r="A2536" s="3" t="s">
        <v>9601</v>
      </c>
      <c r="B2536" s="3" t="s">
        <v>9610</v>
      </c>
      <c r="C2536" s="2" t="s">
        <v>9240</v>
      </c>
      <c r="D2536" s="2" t="s">
        <v>7300</v>
      </c>
      <c r="E2536" s="2" t="s">
        <v>5007</v>
      </c>
      <c r="F2536" s="3" t="s">
        <v>513</v>
      </c>
      <c r="H2536" s="8"/>
      <c r="I2536" s="8"/>
      <c r="L2536" s="32"/>
      <c r="M2536" s="8"/>
      <c r="N2536" s="54" t="s">
        <v>8991</v>
      </c>
      <c r="O2536" s="8"/>
      <c r="Q2536" s="16"/>
      <c r="S2536" s="8"/>
      <c r="V2536" s="8"/>
      <c r="X2536" s="8"/>
      <c r="Y2536" s="22"/>
      <c r="AC2536" s="8">
        <f t="shared" si="490"/>
        <v>1</v>
      </c>
      <c r="AD2536" s="8">
        <f t="shared" si="493"/>
        <v>0</v>
      </c>
      <c r="AE2536" s="8">
        <f t="shared" si="494"/>
        <v>0</v>
      </c>
      <c r="AF2536" s="8">
        <f t="shared" si="492"/>
        <v>0</v>
      </c>
      <c r="AG2536" s="3">
        <f t="shared" si="491"/>
        <v>1</v>
      </c>
    </row>
    <row r="2537" spans="1:33">
      <c r="A2537" s="3" t="s">
        <v>9601</v>
      </c>
      <c r="B2537" s="3" t="s">
        <v>9610</v>
      </c>
      <c r="C2537" s="2" t="s">
        <v>8633</v>
      </c>
      <c r="D2537" s="2" t="s">
        <v>5400</v>
      </c>
      <c r="E2537" s="2" t="s">
        <v>5401</v>
      </c>
      <c r="F2537" s="3" t="s">
        <v>1758</v>
      </c>
      <c r="G2537" s="8" t="s">
        <v>7823</v>
      </c>
      <c r="H2537" s="8"/>
      <c r="I2537" s="8" t="s">
        <v>7823</v>
      </c>
      <c r="J2537" s="72" t="s">
        <v>7823</v>
      </c>
      <c r="L2537" s="32" t="s">
        <v>7823</v>
      </c>
      <c r="M2537" s="8"/>
      <c r="N2537" s="8" t="s">
        <v>7823</v>
      </c>
      <c r="O2537" s="8" t="s">
        <v>7823</v>
      </c>
      <c r="P2537" s="8" t="s">
        <v>7823</v>
      </c>
      <c r="Q2537" s="16" t="s">
        <v>7823</v>
      </c>
      <c r="R2537" s="16" t="s">
        <v>7823</v>
      </c>
      <c r="S2537" s="8" t="s">
        <v>7823</v>
      </c>
      <c r="V2537" s="8" t="s">
        <v>7823</v>
      </c>
      <c r="X2537" s="8"/>
      <c r="Y2537" s="22"/>
      <c r="AC2537" s="8">
        <f t="shared" si="490"/>
        <v>11</v>
      </c>
      <c r="AD2537" s="8">
        <f>COUNTIF(G2537:Y2537,"NB")</f>
        <v>0</v>
      </c>
      <c r="AE2537" s="8">
        <f>COUNTIF(G2537:Y2537,"V")</f>
        <v>0</v>
      </c>
      <c r="AF2537" s="8">
        <f t="shared" ref="AF2537:AF2571" si="495">COUNTIF(G2537:Z2537,"IN")</f>
        <v>0</v>
      </c>
      <c r="AG2537" s="3">
        <f t="shared" si="491"/>
        <v>11</v>
      </c>
    </row>
    <row r="2538" spans="1:33">
      <c r="A2538" s="3" t="s">
        <v>9601</v>
      </c>
      <c r="B2538" s="3" t="s">
        <v>9610</v>
      </c>
      <c r="C2538" s="2" t="s">
        <v>9227</v>
      </c>
      <c r="D2538" s="2" t="s">
        <v>4304</v>
      </c>
      <c r="E2538" s="2" t="s">
        <v>4157</v>
      </c>
      <c r="F2538" s="3" t="s">
        <v>777</v>
      </c>
      <c r="H2538" s="8"/>
      <c r="I2538" s="8"/>
      <c r="L2538" s="32" t="s">
        <v>7823</v>
      </c>
      <c r="M2538" s="8"/>
      <c r="N2538" s="8" t="s">
        <v>7823</v>
      </c>
      <c r="O2538" s="8"/>
      <c r="Q2538" s="16"/>
      <c r="R2538" s="16" t="s">
        <v>7823</v>
      </c>
      <c r="S2538" s="8"/>
      <c r="V2538" s="8" t="s">
        <v>7823</v>
      </c>
      <c r="X2538" s="8"/>
      <c r="Y2538" s="22"/>
      <c r="AC2538" s="8">
        <f t="shared" si="490"/>
        <v>4</v>
      </c>
      <c r="AD2538" s="8">
        <f t="shared" ref="AD2538:AD2541" si="496">COUNTIF(G2538:Y2538,"NB")</f>
        <v>0</v>
      </c>
      <c r="AE2538" s="8">
        <f t="shared" ref="AE2538:AE2541" si="497">COUNTIF(G2538:Y2538,"V")</f>
        <v>0</v>
      </c>
      <c r="AF2538" s="8">
        <f t="shared" si="495"/>
        <v>0</v>
      </c>
      <c r="AG2538" s="3">
        <f t="shared" si="491"/>
        <v>4</v>
      </c>
    </row>
    <row r="2539" spans="1:33">
      <c r="A2539" s="3" t="s">
        <v>9601</v>
      </c>
      <c r="B2539" s="3" t="s">
        <v>9610</v>
      </c>
      <c r="C2539" s="2" t="s">
        <v>9227</v>
      </c>
      <c r="D2539" s="2" t="s">
        <v>4320</v>
      </c>
      <c r="E2539" s="2" t="s">
        <v>4321</v>
      </c>
      <c r="F2539" s="3" t="s">
        <v>903</v>
      </c>
      <c r="H2539" s="8"/>
      <c r="I2539" s="8"/>
      <c r="L2539" s="32" t="s">
        <v>7823</v>
      </c>
      <c r="M2539" s="8"/>
      <c r="N2539" s="8" t="s">
        <v>7823</v>
      </c>
      <c r="O2539" s="8"/>
      <c r="Q2539" s="16"/>
      <c r="R2539" s="16" t="s">
        <v>7823</v>
      </c>
      <c r="S2539" s="8"/>
      <c r="V2539" s="8"/>
      <c r="X2539" s="8"/>
      <c r="Y2539" s="22"/>
      <c r="AC2539" s="8">
        <f t="shared" si="490"/>
        <v>3</v>
      </c>
      <c r="AD2539" s="8">
        <f t="shared" si="496"/>
        <v>0</v>
      </c>
      <c r="AE2539" s="8">
        <f t="shared" si="497"/>
        <v>0</v>
      </c>
      <c r="AF2539" s="8">
        <f t="shared" si="495"/>
        <v>0</v>
      </c>
      <c r="AG2539" s="3">
        <f t="shared" si="491"/>
        <v>3</v>
      </c>
    </row>
    <row r="2540" spans="1:33">
      <c r="A2540" s="3" t="s">
        <v>9601</v>
      </c>
      <c r="B2540" s="3" t="s">
        <v>9610</v>
      </c>
      <c r="C2540" s="2" t="s">
        <v>9227</v>
      </c>
      <c r="D2540" s="2" t="s">
        <v>4410</v>
      </c>
      <c r="E2540" s="2" t="s">
        <v>4318</v>
      </c>
      <c r="F2540" s="3" t="s">
        <v>784</v>
      </c>
      <c r="H2540" s="8"/>
      <c r="I2540" s="8" t="s">
        <v>7823</v>
      </c>
      <c r="L2540" s="32"/>
      <c r="M2540" s="8"/>
      <c r="O2540" s="8"/>
      <c r="Q2540" s="16"/>
      <c r="R2540" s="16" t="s">
        <v>7823</v>
      </c>
      <c r="S2540" s="8"/>
      <c r="V2540" s="8"/>
      <c r="X2540" s="8"/>
      <c r="Y2540" s="22"/>
      <c r="AC2540" s="8">
        <f t="shared" si="490"/>
        <v>2</v>
      </c>
      <c r="AD2540" s="8">
        <f t="shared" si="496"/>
        <v>0</v>
      </c>
      <c r="AE2540" s="8">
        <f t="shared" si="497"/>
        <v>0</v>
      </c>
      <c r="AF2540" s="8">
        <f t="shared" si="495"/>
        <v>0</v>
      </c>
      <c r="AG2540" s="3">
        <f t="shared" si="491"/>
        <v>2</v>
      </c>
    </row>
    <row r="2541" spans="1:33">
      <c r="A2541" s="3" t="s">
        <v>9601</v>
      </c>
      <c r="B2541" s="3" t="s">
        <v>9610</v>
      </c>
      <c r="C2541" s="2" t="s">
        <v>9227</v>
      </c>
      <c r="D2541" s="2" t="s">
        <v>5464</v>
      </c>
      <c r="E2541" s="2" t="s">
        <v>4319</v>
      </c>
      <c r="F2541" s="3" t="s">
        <v>645</v>
      </c>
      <c r="H2541" s="8"/>
      <c r="I2541" s="8" t="s">
        <v>7278</v>
      </c>
      <c r="J2541" s="72" t="s">
        <v>7823</v>
      </c>
      <c r="L2541" s="32"/>
      <c r="M2541" s="8"/>
      <c r="N2541" s="8" t="s">
        <v>7823</v>
      </c>
      <c r="O2541" s="8"/>
      <c r="P2541" s="8" t="s">
        <v>7823</v>
      </c>
      <c r="Q2541" s="16"/>
      <c r="R2541" s="16" t="s">
        <v>7823</v>
      </c>
      <c r="S2541" s="8"/>
      <c r="V2541" s="8" t="s">
        <v>7823</v>
      </c>
      <c r="X2541" s="8"/>
      <c r="Y2541" s="22"/>
      <c r="AC2541" s="8">
        <f t="shared" si="490"/>
        <v>5</v>
      </c>
      <c r="AD2541" s="8">
        <f t="shared" si="496"/>
        <v>0</v>
      </c>
      <c r="AE2541" s="8">
        <f t="shared" si="497"/>
        <v>0</v>
      </c>
      <c r="AF2541" s="8">
        <f t="shared" si="495"/>
        <v>0</v>
      </c>
      <c r="AG2541" s="3">
        <f t="shared" si="491"/>
        <v>5</v>
      </c>
    </row>
    <row r="2542" spans="1:33">
      <c r="A2542" s="3" t="s">
        <v>9601</v>
      </c>
      <c r="B2542" s="3" t="s">
        <v>9610</v>
      </c>
      <c r="C2542" s="2" t="s">
        <v>9227</v>
      </c>
      <c r="D2542" s="2" t="s">
        <v>4495</v>
      </c>
      <c r="E2542" s="2" t="s">
        <v>3847</v>
      </c>
      <c r="F2542" s="3" t="s">
        <v>1056</v>
      </c>
      <c r="H2542" s="8"/>
      <c r="I2542" s="8"/>
      <c r="L2542" s="32"/>
      <c r="M2542" s="8"/>
      <c r="N2542" s="8" t="s">
        <v>7823</v>
      </c>
      <c r="O2542" s="8"/>
      <c r="Q2542" s="16"/>
      <c r="R2542" s="16" t="s">
        <v>7823</v>
      </c>
      <c r="S2542" s="8"/>
      <c r="V2542" s="8"/>
      <c r="X2542" s="8"/>
      <c r="Y2542" s="22"/>
      <c r="AC2542" s="8">
        <f t="shared" ref="AC2542:AC2553" si="498">COUNTIF(G2542:Y2542,"X")+COUNTIF(G2542:Y2542, "X(e)")</f>
        <v>2</v>
      </c>
      <c r="AD2542" s="8">
        <f t="shared" ref="AD2542:AD2572" si="499">COUNTIF(G2542:Y2542,"NB")</f>
        <v>0</v>
      </c>
      <c r="AE2542" s="8">
        <f t="shared" ref="AE2542:AE2572" si="500">COUNTIF(G2542:Y2542,"V")</f>
        <v>0</v>
      </c>
      <c r="AF2542" s="8">
        <f t="shared" si="495"/>
        <v>0</v>
      </c>
      <c r="AG2542" s="3">
        <f t="shared" ref="AG2542:AG2553" si="501">SUM(AC2542:AF2542)</f>
        <v>2</v>
      </c>
    </row>
    <row r="2543" spans="1:33">
      <c r="A2543" s="3" t="s">
        <v>9601</v>
      </c>
      <c r="B2543" s="3" t="s">
        <v>9610</v>
      </c>
      <c r="C2543" s="2" t="s">
        <v>9227</v>
      </c>
      <c r="D2543" s="2" t="s">
        <v>7774</v>
      </c>
      <c r="E2543" s="2" t="s">
        <v>4324</v>
      </c>
      <c r="F2543" s="3" t="s">
        <v>780</v>
      </c>
      <c r="G2543" s="8" t="s">
        <v>7823</v>
      </c>
      <c r="H2543" s="8"/>
      <c r="I2543" s="8" t="s">
        <v>7823</v>
      </c>
      <c r="J2543" s="72" t="s">
        <v>7823</v>
      </c>
      <c r="K2543" s="8" t="s">
        <v>7823</v>
      </c>
      <c r="L2543" s="32" t="s">
        <v>7823</v>
      </c>
      <c r="M2543" s="8"/>
      <c r="N2543" s="8" t="s">
        <v>7823</v>
      </c>
      <c r="O2543" s="8" t="s">
        <v>7823</v>
      </c>
      <c r="P2543" s="8" t="s">
        <v>7823</v>
      </c>
      <c r="Q2543" s="16" t="s">
        <v>7823</v>
      </c>
      <c r="R2543" s="16" t="s">
        <v>7823</v>
      </c>
      <c r="S2543" s="8" t="s">
        <v>7823</v>
      </c>
      <c r="T2543" s="16" t="s">
        <v>7823</v>
      </c>
      <c r="U2543" s="8" t="s">
        <v>7823</v>
      </c>
      <c r="V2543" s="8" t="s">
        <v>7823</v>
      </c>
      <c r="X2543" s="8"/>
      <c r="Y2543" s="22"/>
      <c r="AC2543" s="8">
        <f t="shared" si="498"/>
        <v>14</v>
      </c>
      <c r="AD2543" s="8">
        <f t="shared" si="499"/>
        <v>0</v>
      </c>
      <c r="AE2543" s="8">
        <f t="shared" si="500"/>
        <v>0</v>
      </c>
      <c r="AF2543" s="8">
        <f t="shared" si="495"/>
        <v>0</v>
      </c>
      <c r="AG2543" s="3">
        <f t="shared" si="501"/>
        <v>14</v>
      </c>
    </row>
    <row r="2544" spans="1:33">
      <c r="A2544" s="3" t="s">
        <v>9601</v>
      </c>
      <c r="B2544" s="3" t="s">
        <v>9610</v>
      </c>
      <c r="C2544" s="2" t="s">
        <v>9156</v>
      </c>
      <c r="D2544" s="2" t="s">
        <v>8730</v>
      </c>
      <c r="E2544" s="2" t="s">
        <v>5397</v>
      </c>
      <c r="F2544" s="3" t="s">
        <v>2045</v>
      </c>
      <c r="G2544" s="8" t="s">
        <v>7823</v>
      </c>
      <c r="H2544" s="8"/>
      <c r="I2544" s="8"/>
      <c r="K2544" s="8" t="s">
        <v>7823</v>
      </c>
      <c r="L2544" s="32"/>
      <c r="M2544" s="8"/>
      <c r="O2544" s="8"/>
      <c r="Q2544" s="16"/>
      <c r="S2544" s="8"/>
      <c r="V2544" s="8"/>
      <c r="X2544" s="8"/>
      <c r="Y2544" s="22"/>
      <c r="AC2544" s="8">
        <f t="shared" si="498"/>
        <v>2</v>
      </c>
      <c r="AD2544" s="8">
        <f t="shared" si="499"/>
        <v>0</v>
      </c>
      <c r="AE2544" s="8">
        <f t="shared" si="500"/>
        <v>0</v>
      </c>
      <c r="AF2544" s="8">
        <f t="shared" si="495"/>
        <v>0</v>
      </c>
      <c r="AG2544" s="3">
        <f t="shared" si="501"/>
        <v>2</v>
      </c>
    </row>
    <row r="2545" spans="1:33">
      <c r="A2545" s="3" t="s">
        <v>9601</v>
      </c>
      <c r="B2545" s="3" t="s">
        <v>9610</v>
      </c>
      <c r="C2545" s="2" t="s">
        <v>9008</v>
      </c>
      <c r="D2545" s="2" t="s">
        <v>7108</v>
      </c>
      <c r="E2545" s="2" t="s">
        <v>4253</v>
      </c>
      <c r="F2545" s="3" t="s">
        <v>1870</v>
      </c>
      <c r="H2545" s="8"/>
      <c r="I2545" s="8" t="s">
        <v>7823</v>
      </c>
      <c r="L2545" s="32" t="s">
        <v>7823</v>
      </c>
      <c r="M2545" s="8"/>
      <c r="N2545" s="8" t="s">
        <v>7823</v>
      </c>
      <c r="O2545" s="8"/>
      <c r="Q2545" s="16"/>
      <c r="R2545" s="16" t="s">
        <v>7823</v>
      </c>
      <c r="S2545" s="8"/>
      <c r="V2545" s="8" t="s">
        <v>7823</v>
      </c>
      <c r="X2545" s="8"/>
      <c r="Y2545" s="22"/>
      <c r="AC2545" s="8">
        <f t="shared" si="498"/>
        <v>5</v>
      </c>
      <c r="AD2545" s="8">
        <f t="shared" si="499"/>
        <v>0</v>
      </c>
      <c r="AE2545" s="8">
        <f t="shared" si="500"/>
        <v>0</v>
      </c>
      <c r="AF2545" s="8">
        <f t="shared" si="495"/>
        <v>0</v>
      </c>
      <c r="AG2545" s="3">
        <f t="shared" si="501"/>
        <v>5</v>
      </c>
    </row>
    <row r="2546" spans="1:33">
      <c r="A2546" s="3" t="s">
        <v>9601</v>
      </c>
      <c r="B2546" s="3" t="s">
        <v>9610</v>
      </c>
      <c r="C2546" s="2" t="s">
        <v>9008</v>
      </c>
      <c r="D2546" s="2" t="s">
        <v>5873</v>
      </c>
      <c r="E2546" s="2" t="s">
        <v>4743</v>
      </c>
      <c r="F2546" s="3" t="s">
        <v>1434</v>
      </c>
      <c r="H2546" s="8"/>
      <c r="I2546" s="8"/>
      <c r="L2546" s="32"/>
      <c r="M2546" s="8"/>
      <c r="N2546" s="8" t="s">
        <v>7823</v>
      </c>
      <c r="O2546" s="8"/>
      <c r="Q2546" s="16"/>
      <c r="R2546" s="16" t="s">
        <v>7823</v>
      </c>
      <c r="S2546" s="8"/>
      <c r="V2546" s="8"/>
      <c r="X2546" s="8"/>
      <c r="Y2546" s="22"/>
      <c r="AC2546" s="8">
        <f t="shared" si="498"/>
        <v>2</v>
      </c>
      <c r="AD2546" s="8">
        <f t="shared" si="499"/>
        <v>0</v>
      </c>
      <c r="AE2546" s="8">
        <f t="shared" si="500"/>
        <v>0</v>
      </c>
      <c r="AF2546" s="8">
        <f t="shared" si="495"/>
        <v>0</v>
      </c>
      <c r="AG2546" s="3">
        <f t="shared" si="501"/>
        <v>2</v>
      </c>
    </row>
    <row r="2547" spans="1:33">
      <c r="A2547" s="3" t="s">
        <v>9601</v>
      </c>
      <c r="B2547" s="3" t="s">
        <v>9610</v>
      </c>
      <c r="C2547" s="2" t="s">
        <v>9008</v>
      </c>
      <c r="D2547" s="2" t="s">
        <v>5575</v>
      </c>
      <c r="E2547" s="2" t="s">
        <v>5571</v>
      </c>
      <c r="F2547" s="3" t="s">
        <v>1139</v>
      </c>
      <c r="H2547" s="8"/>
      <c r="I2547" s="8" t="s">
        <v>7823</v>
      </c>
      <c r="L2547" s="32"/>
      <c r="M2547" s="8"/>
      <c r="O2547" s="8"/>
      <c r="Q2547" s="16"/>
      <c r="R2547" s="16" t="s">
        <v>7823</v>
      </c>
      <c r="S2547" s="8"/>
      <c r="V2547" s="8"/>
      <c r="X2547" s="8"/>
      <c r="Y2547" s="22"/>
      <c r="AC2547" s="8">
        <f t="shared" si="498"/>
        <v>2</v>
      </c>
      <c r="AD2547" s="8">
        <f t="shared" si="499"/>
        <v>0</v>
      </c>
      <c r="AE2547" s="8">
        <f t="shared" si="500"/>
        <v>0</v>
      </c>
      <c r="AF2547" s="8">
        <f t="shared" si="495"/>
        <v>0</v>
      </c>
      <c r="AG2547" s="3">
        <f t="shared" si="501"/>
        <v>2</v>
      </c>
    </row>
    <row r="2548" spans="1:33">
      <c r="A2548" s="3" t="s">
        <v>9601</v>
      </c>
      <c r="B2548" s="3" t="s">
        <v>9610</v>
      </c>
      <c r="C2548" s="2" t="s">
        <v>9008</v>
      </c>
      <c r="D2548" s="2" t="s">
        <v>5745</v>
      </c>
      <c r="E2548" s="2" t="s">
        <v>5411</v>
      </c>
      <c r="F2548" s="3" t="s">
        <v>1286</v>
      </c>
      <c r="H2548" s="8"/>
      <c r="I2548" s="8"/>
      <c r="L2548" s="32" t="s">
        <v>7823</v>
      </c>
      <c r="M2548" s="8"/>
      <c r="N2548" s="8" t="s">
        <v>7823</v>
      </c>
      <c r="O2548" s="8"/>
      <c r="Q2548" s="16"/>
      <c r="R2548" s="16" t="s">
        <v>7823</v>
      </c>
      <c r="S2548" s="8"/>
      <c r="V2548" s="8" t="s">
        <v>7823</v>
      </c>
      <c r="X2548" s="8"/>
      <c r="Y2548" s="22"/>
      <c r="AC2548" s="8">
        <f t="shared" si="498"/>
        <v>4</v>
      </c>
      <c r="AD2548" s="8">
        <f t="shared" si="499"/>
        <v>0</v>
      </c>
      <c r="AE2548" s="8">
        <f t="shared" si="500"/>
        <v>0</v>
      </c>
      <c r="AF2548" s="8">
        <f t="shared" si="495"/>
        <v>0</v>
      </c>
      <c r="AG2548" s="3">
        <f t="shared" si="501"/>
        <v>4</v>
      </c>
    </row>
    <row r="2549" spans="1:33">
      <c r="A2549" s="3" t="s">
        <v>9601</v>
      </c>
      <c r="B2549" s="3" t="s">
        <v>9610</v>
      </c>
      <c r="C2549" s="2" t="s">
        <v>9008</v>
      </c>
      <c r="D2549" s="2" t="s">
        <v>5253</v>
      </c>
      <c r="E2549" s="2" t="s">
        <v>4913</v>
      </c>
      <c r="F2549" s="3" t="s">
        <v>1287</v>
      </c>
      <c r="H2549" s="8"/>
      <c r="I2549" s="8" t="s">
        <v>7823</v>
      </c>
      <c r="L2549" s="32" t="s">
        <v>7823</v>
      </c>
      <c r="M2549" s="8"/>
      <c r="N2549" s="8" t="s">
        <v>7823</v>
      </c>
      <c r="O2549" s="8"/>
      <c r="Q2549" s="16"/>
      <c r="R2549" s="16" t="s">
        <v>7823</v>
      </c>
      <c r="S2549" s="8"/>
      <c r="V2549" s="8" t="s">
        <v>7823</v>
      </c>
      <c r="X2549" s="8"/>
      <c r="Y2549" s="22"/>
      <c r="AC2549" s="8">
        <f t="shared" si="498"/>
        <v>5</v>
      </c>
      <c r="AD2549" s="8">
        <f t="shared" si="499"/>
        <v>0</v>
      </c>
      <c r="AE2549" s="8">
        <f t="shared" si="500"/>
        <v>0</v>
      </c>
      <c r="AF2549" s="8">
        <f t="shared" si="495"/>
        <v>0</v>
      </c>
      <c r="AG2549" s="3">
        <f t="shared" si="501"/>
        <v>5</v>
      </c>
    </row>
    <row r="2550" spans="1:33">
      <c r="A2550" s="3" t="s">
        <v>9601</v>
      </c>
      <c r="B2550" s="3" t="s">
        <v>9610</v>
      </c>
      <c r="C2550" s="2" t="s">
        <v>9008</v>
      </c>
      <c r="D2550" s="2" t="s">
        <v>5408</v>
      </c>
      <c r="E2550" s="2" t="s">
        <v>5406</v>
      </c>
      <c r="F2550" s="3" t="s">
        <v>1136</v>
      </c>
      <c r="H2550" s="8"/>
      <c r="I2550" s="8" t="s">
        <v>7823</v>
      </c>
      <c r="L2550" s="32" t="s">
        <v>7823</v>
      </c>
      <c r="M2550" s="8"/>
      <c r="N2550" s="8" t="s">
        <v>7823</v>
      </c>
      <c r="O2550" s="8"/>
      <c r="Q2550" s="16"/>
      <c r="R2550" s="16" t="s">
        <v>7823</v>
      </c>
      <c r="S2550" s="8"/>
      <c r="V2550" s="8" t="s">
        <v>7823</v>
      </c>
      <c r="X2550" s="8"/>
      <c r="Y2550" s="22"/>
      <c r="AC2550" s="8">
        <f t="shared" si="498"/>
        <v>5</v>
      </c>
      <c r="AD2550" s="8">
        <f t="shared" si="499"/>
        <v>0</v>
      </c>
      <c r="AE2550" s="8">
        <f t="shared" si="500"/>
        <v>0</v>
      </c>
      <c r="AF2550" s="8">
        <f t="shared" si="495"/>
        <v>0</v>
      </c>
      <c r="AG2550" s="3">
        <f t="shared" si="501"/>
        <v>5</v>
      </c>
    </row>
    <row r="2551" spans="1:33">
      <c r="A2551" s="3" t="s">
        <v>9601</v>
      </c>
      <c r="B2551" s="3" t="s">
        <v>9610</v>
      </c>
      <c r="C2551" s="2" t="s">
        <v>9008</v>
      </c>
      <c r="D2551" s="2" t="s">
        <v>5243</v>
      </c>
      <c r="E2551" s="2" t="s">
        <v>5242</v>
      </c>
      <c r="F2551" s="3" t="s">
        <v>1137</v>
      </c>
      <c r="H2551" s="8"/>
      <c r="I2551" s="8" t="s">
        <v>7823</v>
      </c>
      <c r="L2551" s="32" t="s">
        <v>7823</v>
      </c>
      <c r="M2551" s="8"/>
      <c r="N2551" s="8" t="s">
        <v>7823</v>
      </c>
      <c r="O2551" s="8"/>
      <c r="Q2551" s="16"/>
      <c r="R2551" s="16" t="s">
        <v>7823</v>
      </c>
      <c r="S2551" s="8"/>
      <c r="V2551" s="8" t="s">
        <v>7823</v>
      </c>
      <c r="X2551" s="8"/>
      <c r="Y2551" s="22"/>
      <c r="AC2551" s="8">
        <f t="shared" si="498"/>
        <v>5</v>
      </c>
      <c r="AD2551" s="8">
        <f t="shared" si="499"/>
        <v>0</v>
      </c>
      <c r="AE2551" s="8">
        <f t="shared" si="500"/>
        <v>0</v>
      </c>
      <c r="AF2551" s="8">
        <f t="shared" si="495"/>
        <v>0</v>
      </c>
      <c r="AG2551" s="3">
        <f t="shared" si="501"/>
        <v>5</v>
      </c>
    </row>
    <row r="2552" spans="1:33">
      <c r="A2552" s="3" t="s">
        <v>9601</v>
      </c>
      <c r="B2552" s="3" t="s">
        <v>9610</v>
      </c>
      <c r="C2552" s="2" t="s">
        <v>9008</v>
      </c>
      <c r="D2552" s="2" t="s">
        <v>4750</v>
      </c>
      <c r="E2552" s="2" t="s">
        <v>4751</v>
      </c>
      <c r="F2552" s="3" t="s">
        <v>850</v>
      </c>
      <c r="G2552" s="8" t="s">
        <v>7823</v>
      </c>
      <c r="H2552" s="8"/>
      <c r="I2552" s="8" t="s">
        <v>7823</v>
      </c>
      <c r="K2552" s="8" t="s">
        <v>7823</v>
      </c>
      <c r="L2552" s="32"/>
      <c r="M2552" s="8"/>
      <c r="O2552" s="8"/>
      <c r="Q2552" s="53"/>
      <c r="R2552" s="16" t="s">
        <v>7823</v>
      </c>
      <c r="S2552" s="8"/>
      <c r="V2552" s="8"/>
      <c r="X2552" s="8"/>
      <c r="Y2552" s="22"/>
      <c r="AC2552" s="8">
        <f t="shared" si="498"/>
        <v>4</v>
      </c>
      <c r="AD2552" s="8">
        <f t="shared" si="499"/>
        <v>0</v>
      </c>
      <c r="AE2552" s="8">
        <f t="shared" si="500"/>
        <v>0</v>
      </c>
      <c r="AF2552" s="8">
        <f t="shared" si="495"/>
        <v>0</v>
      </c>
      <c r="AG2552" s="3">
        <f t="shared" si="501"/>
        <v>4</v>
      </c>
    </row>
    <row r="2553" spans="1:33">
      <c r="A2553" s="3" t="s">
        <v>9601</v>
      </c>
      <c r="B2553" s="3" t="s">
        <v>9610</v>
      </c>
      <c r="C2553" s="2" t="s">
        <v>9008</v>
      </c>
      <c r="D2553" s="2" t="s">
        <v>4752</v>
      </c>
      <c r="E2553" s="2" t="s">
        <v>4755</v>
      </c>
      <c r="F2553" s="3" t="s">
        <v>741</v>
      </c>
      <c r="H2553" s="8"/>
      <c r="I2553" s="8"/>
      <c r="L2553" s="32"/>
      <c r="M2553" s="8"/>
      <c r="O2553" s="8"/>
      <c r="Q2553" s="16"/>
      <c r="R2553" s="23" t="s">
        <v>8991</v>
      </c>
      <c r="S2553" s="8"/>
      <c r="V2553" s="8"/>
      <c r="X2553" s="8"/>
      <c r="Y2553" s="22"/>
      <c r="AC2553" s="8">
        <f t="shared" si="498"/>
        <v>1</v>
      </c>
      <c r="AD2553" s="8">
        <f t="shared" si="499"/>
        <v>0</v>
      </c>
      <c r="AE2553" s="8">
        <f t="shared" si="500"/>
        <v>0</v>
      </c>
      <c r="AF2553" s="8">
        <f t="shared" si="495"/>
        <v>0</v>
      </c>
      <c r="AG2553" s="3">
        <f t="shared" si="501"/>
        <v>1</v>
      </c>
    </row>
    <row r="2554" spans="1:33">
      <c r="A2554" s="3" t="s">
        <v>9601</v>
      </c>
      <c r="B2554" s="3" t="s">
        <v>9610</v>
      </c>
      <c r="C2554" s="2" t="s">
        <v>9008</v>
      </c>
      <c r="D2554" s="2" t="s">
        <v>7842</v>
      </c>
      <c r="E2554" s="2" t="s">
        <v>5079</v>
      </c>
      <c r="F2554" s="3" t="s">
        <v>847</v>
      </c>
      <c r="G2554" s="8" t="s">
        <v>7823</v>
      </c>
      <c r="H2554" s="8"/>
      <c r="I2554" s="8" t="s">
        <v>7823</v>
      </c>
      <c r="K2554" s="8" t="s">
        <v>7823</v>
      </c>
      <c r="L2554" s="32"/>
      <c r="M2554" s="8"/>
      <c r="N2554" s="8" t="s">
        <v>7823</v>
      </c>
      <c r="O2554" s="8"/>
      <c r="Q2554" s="16"/>
      <c r="R2554" s="16" t="s">
        <v>7823</v>
      </c>
      <c r="S2554" s="8"/>
      <c r="V2554" s="8"/>
      <c r="X2554" s="8"/>
      <c r="Y2554" s="22"/>
      <c r="AC2554" s="8">
        <f t="shared" ref="AC2554" si="502">COUNTIF(G2554:Y2554,"X")+COUNTIF(G2554:Y2554, "X(e)")</f>
        <v>5</v>
      </c>
      <c r="AD2554" s="8">
        <f t="shared" si="499"/>
        <v>0</v>
      </c>
      <c r="AE2554" s="8">
        <f t="shared" si="500"/>
        <v>0</v>
      </c>
      <c r="AF2554" s="8">
        <f t="shared" si="495"/>
        <v>0</v>
      </c>
      <c r="AG2554" s="3">
        <f t="shared" ref="AG2554" si="503">SUM(AC2554:AF2554)</f>
        <v>5</v>
      </c>
    </row>
    <row r="2555" spans="1:33">
      <c r="A2555" s="3" t="s">
        <v>9601</v>
      </c>
      <c r="B2555" s="3" t="s">
        <v>9610</v>
      </c>
      <c r="C2555" s="2" t="s">
        <v>7375</v>
      </c>
      <c r="D2555" s="2" t="s">
        <v>8435</v>
      </c>
      <c r="E2555" s="2" t="s">
        <v>4420</v>
      </c>
      <c r="F2555" s="3" t="s">
        <v>1001</v>
      </c>
      <c r="H2555" s="8"/>
      <c r="I2555" s="8"/>
      <c r="L2555" s="32"/>
      <c r="M2555" s="8"/>
      <c r="N2555" s="8" t="s">
        <v>7823</v>
      </c>
      <c r="O2555" s="8"/>
      <c r="Q2555" s="16"/>
      <c r="R2555" s="16" t="s">
        <v>7823</v>
      </c>
      <c r="S2555" s="8"/>
      <c r="V2555" s="8"/>
      <c r="X2555" s="8"/>
      <c r="Y2555" s="22"/>
      <c r="AC2555" s="8">
        <f t="shared" ref="AC2555:AC2572" si="504">COUNTIF(G2555:Y2555,"X")+COUNTIF(G2555:Y2555, "X(e)")</f>
        <v>2</v>
      </c>
      <c r="AD2555" s="8">
        <f t="shared" si="499"/>
        <v>0</v>
      </c>
      <c r="AE2555" s="8">
        <f t="shared" si="500"/>
        <v>0</v>
      </c>
      <c r="AF2555" s="8">
        <f t="shared" si="495"/>
        <v>0</v>
      </c>
      <c r="AG2555" s="3">
        <f t="shared" ref="AG2555:AG2572" si="505">SUM(AC2555:AF2555)</f>
        <v>2</v>
      </c>
    </row>
    <row r="2556" spans="1:33">
      <c r="A2556" s="3" t="s">
        <v>9601</v>
      </c>
      <c r="B2556" s="3" t="s">
        <v>9610</v>
      </c>
      <c r="C2556" s="2" t="s">
        <v>10431</v>
      </c>
      <c r="D2556" s="2" t="s">
        <v>10527</v>
      </c>
      <c r="E2556" s="2" t="s">
        <v>10528</v>
      </c>
      <c r="F2556" s="3" t="s">
        <v>1774</v>
      </c>
      <c r="H2556" s="8"/>
      <c r="I2556" s="8" t="s">
        <v>7823</v>
      </c>
      <c r="J2556" s="72" t="s">
        <v>7823</v>
      </c>
      <c r="L2556" s="32"/>
      <c r="M2556" s="8"/>
      <c r="O2556" s="8"/>
      <c r="Q2556" s="16"/>
      <c r="S2556" s="8"/>
      <c r="V2556" s="8"/>
      <c r="X2556" s="8"/>
      <c r="Y2556" s="22"/>
      <c r="AC2556" s="8">
        <f>COUNTIF(G2556:Y2556,"X")+COUNTIF(G2556:Y2556, "X(e)")</f>
        <v>2</v>
      </c>
      <c r="AD2556" s="8">
        <f>COUNTIF(G2556:Y2556,"NB")</f>
        <v>0</v>
      </c>
      <c r="AE2556" s="8">
        <f>COUNTIF(G2556:Y2556,"V")</f>
        <v>0</v>
      </c>
      <c r="AF2556" s="8">
        <f>COUNTIF(G2556:Z2556,"IN")</f>
        <v>0</v>
      </c>
      <c r="AG2556" s="3">
        <f>SUM(AC2556:AF2556)</f>
        <v>2</v>
      </c>
    </row>
    <row r="2557" spans="1:33">
      <c r="A2557" s="3" t="s">
        <v>9601</v>
      </c>
      <c r="B2557" s="3" t="s">
        <v>9610</v>
      </c>
      <c r="C2557" s="2" t="s">
        <v>7464</v>
      </c>
      <c r="D2557" s="2" t="s">
        <v>4381</v>
      </c>
      <c r="E2557" s="2" t="s">
        <v>5661</v>
      </c>
      <c r="F2557" s="3" t="s">
        <v>1678</v>
      </c>
      <c r="H2557" s="8" t="s">
        <v>7823</v>
      </c>
      <c r="I2557" s="8"/>
      <c r="L2557" s="32" t="s">
        <v>7823</v>
      </c>
      <c r="M2557" s="8" t="s">
        <v>7823</v>
      </c>
      <c r="O2557" s="8" t="s">
        <v>7823</v>
      </c>
      <c r="P2557" s="8" t="s">
        <v>7823</v>
      </c>
      <c r="Q2557" s="16"/>
      <c r="S2557" s="8" t="s">
        <v>7823</v>
      </c>
      <c r="T2557" s="16" t="s">
        <v>7823</v>
      </c>
      <c r="V2557" s="8" t="s">
        <v>7823</v>
      </c>
      <c r="X2557" s="8" t="s">
        <v>7823</v>
      </c>
      <c r="Y2557" s="22"/>
      <c r="AC2557" s="8">
        <f t="shared" si="504"/>
        <v>9</v>
      </c>
      <c r="AD2557" s="8">
        <f t="shared" si="499"/>
        <v>0</v>
      </c>
      <c r="AE2557" s="8">
        <f t="shared" si="500"/>
        <v>0</v>
      </c>
      <c r="AF2557" s="8">
        <f t="shared" si="495"/>
        <v>0</v>
      </c>
      <c r="AG2557" s="3">
        <f t="shared" si="505"/>
        <v>9</v>
      </c>
    </row>
    <row r="2558" spans="1:33">
      <c r="A2558" s="3" t="s">
        <v>9601</v>
      </c>
      <c r="B2558" s="3" t="s">
        <v>9610</v>
      </c>
      <c r="C2558" s="2" t="s">
        <v>7464</v>
      </c>
      <c r="D2558" s="2" t="s">
        <v>5991</v>
      </c>
      <c r="E2558" s="2" t="s">
        <v>5482</v>
      </c>
      <c r="F2558" s="3" t="s">
        <v>1244</v>
      </c>
      <c r="H2558" s="8"/>
      <c r="I2558" s="8" t="s">
        <v>7823</v>
      </c>
      <c r="J2558" s="72" t="s">
        <v>7823</v>
      </c>
      <c r="L2558" s="32" t="s">
        <v>7823</v>
      </c>
      <c r="M2558" s="8"/>
      <c r="N2558" s="8" t="s">
        <v>7823</v>
      </c>
      <c r="O2558" s="8" t="s">
        <v>7823</v>
      </c>
      <c r="P2558" s="8" t="s">
        <v>7823</v>
      </c>
      <c r="Q2558" s="16"/>
      <c r="R2558" s="16" t="s">
        <v>7823</v>
      </c>
      <c r="S2558" s="8" t="s">
        <v>7823</v>
      </c>
      <c r="V2558" s="8" t="s">
        <v>7823</v>
      </c>
      <c r="X2558" s="8"/>
      <c r="Y2558" s="22"/>
      <c r="AC2558" s="8">
        <f t="shared" si="504"/>
        <v>9</v>
      </c>
      <c r="AD2558" s="8">
        <f t="shared" si="499"/>
        <v>0</v>
      </c>
      <c r="AE2558" s="8">
        <f t="shared" si="500"/>
        <v>0</v>
      </c>
      <c r="AF2558" s="8">
        <f t="shared" si="495"/>
        <v>0</v>
      </c>
      <c r="AG2558" s="3">
        <f t="shared" si="505"/>
        <v>9</v>
      </c>
    </row>
    <row r="2559" spans="1:33">
      <c r="A2559" s="3" t="s">
        <v>9601</v>
      </c>
      <c r="B2559" s="3" t="s">
        <v>9610</v>
      </c>
      <c r="C2559" s="2" t="s">
        <v>7464</v>
      </c>
      <c r="D2559" s="2" t="s">
        <v>7862</v>
      </c>
      <c r="E2559" s="2" t="s">
        <v>5993</v>
      </c>
      <c r="F2559" s="3" t="s">
        <v>1541</v>
      </c>
      <c r="G2559" s="8" t="s">
        <v>7823</v>
      </c>
      <c r="H2559" s="8"/>
      <c r="I2559" s="8" t="s">
        <v>7823</v>
      </c>
      <c r="J2559" s="72" t="s">
        <v>7823</v>
      </c>
      <c r="L2559" s="32" t="s">
        <v>7835</v>
      </c>
      <c r="M2559" s="8"/>
      <c r="N2559" s="8" t="s">
        <v>7277</v>
      </c>
      <c r="O2559" s="8"/>
      <c r="P2559" s="8" t="s">
        <v>7823</v>
      </c>
      <c r="Q2559" s="16" t="s">
        <v>7823</v>
      </c>
      <c r="R2559" s="16" t="s">
        <v>7823</v>
      </c>
      <c r="S2559" s="8" t="s">
        <v>7823</v>
      </c>
      <c r="U2559" s="8" t="s">
        <v>7823</v>
      </c>
      <c r="V2559" s="8"/>
      <c r="X2559" s="8"/>
      <c r="Y2559" s="22"/>
      <c r="AC2559" s="8">
        <f t="shared" si="504"/>
        <v>8</v>
      </c>
      <c r="AD2559" s="8">
        <f t="shared" si="499"/>
        <v>1</v>
      </c>
      <c r="AE2559" s="8">
        <f t="shared" si="500"/>
        <v>1</v>
      </c>
      <c r="AF2559" s="8">
        <f t="shared" si="495"/>
        <v>0</v>
      </c>
      <c r="AG2559" s="3">
        <f t="shared" si="505"/>
        <v>10</v>
      </c>
    </row>
    <row r="2560" spans="1:33">
      <c r="A2560" s="3" t="s">
        <v>9601</v>
      </c>
      <c r="B2560" s="3" t="s">
        <v>9610</v>
      </c>
      <c r="C2560" s="2" t="s">
        <v>7374</v>
      </c>
      <c r="D2560" s="2" t="s">
        <v>5316</v>
      </c>
      <c r="E2560" s="2" t="s">
        <v>5485</v>
      </c>
      <c r="F2560" s="3" t="s">
        <v>1366</v>
      </c>
      <c r="G2560" s="8" t="s">
        <v>7823</v>
      </c>
      <c r="H2560" s="8" t="s">
        <v>7277</v>
      </c>
      <c r="I2560" s="8" t="s">
        <v>7835</v>
      </c>
      <c r="J2560" s="72" t="s">
        <v>7823</v>
      </c>
      <c r="K2560" s="8" t="s">
        <v>7823</v>
      </c>
      <c r="L2560" s="32" t="s">
        <v>7823</v>
      </c>
      <c r="M2560" s="8"/>
      <c r="N2560" s="8" t="s">
        <v>7823</v>
      </c>
      <c r="O2560" s="8"/>
      <c r="P2560" s="8" t="s">
        <v>7823</v>
      </c>
      <c r="Q2560" s="16" t="s">
        <v>7823</v>
      </c>
      <c r="R2560" s="16" t="s">
        <v>7823</v>
      </c>
      <c r="S2560" s="8"/>
      <c r="U2560" s="8" t="s">
        <v>7823</v>
      </c>
      <c r="V2560" s="8" t="s">
        <v>7823</v>
      </c>
      <c r="X2560" s="8"/>
      <c r="Y2560" s="22" t="s">
        <v>7277</v>
      </c>
      <c r="AC2560" s="8">
        <f t="shared" si="504"/>
        <v>10</v>
      </c>
      <c r="AD2560" s="8">
        <f t="shared" si="499"/>
        <v>1</v>
      </c>
      <c r="AE2560" s="8">
        <f t="shared" si="500"/>
        <v>2</v>
      </c>
      <c r="AF2560" s="8">
        <f t="shared" si="495"/>
        <v>0</v>
      </c>
      <c r="AG2560" s="3">
        <f t="shared" si="505"/>
        <v>13</v>
      </c>
    </row>
    <row r="2561" spans="1:33">
      <c r="A2561" s="3" t="s">
        <v>9601</v>
      </c>
      <c r="B2561" s="3" t="s">
        <v>9610</v>
      </c>
      <c r="C2561" s="2" t="s">
        <v>7374</v>
      </c>
      <c r="D2561" s="2" t="s">
        <v>6915</v>
      </c>
      <c r="E2561" s="2" t="s">
        <v>10516</v>
      </c>
      <c r="F2561" s="3" t="s">
        <v>10517</v>
      </c>
      <c r="H2561" s="8"/>
      <c r="I2561" s="8"/>
      <c r="L2561" s="32"/>
      <c r="M2561" s="8"/>
      <c r="N2561" s="49" t="s">
        <v>8991</v>
      </c>
      <c r="O2561" s="8"/>
      <c r="P2561" s="8"/>
      <c r="Q2561" s="16"/>
      <c r="S2561" s="8"/>
      <c r="V2561" s="8"/>
      <c r="X2561" s="8"/>
      <c r="Y2561" s="22"/>
      <c r="AC2561" s="8">
        <f t="shared" si="504"/>
        <v>1</v>
      </c>
      <c r="AD2561" s="8">
        <f t="shared" si="499"/>
        <v>0</v>
      </c>
      <c r="AE2561" s="8">
        <f t="shared" si="500"/>
        <v>0</v>
      </c>
      <c r="AF2561" s="8">
        <f t="shared" si="495"/>
        <v>0</v>
      </c>
      <c r="AG2561" s="3">
        <f t="shared" si="505"/>
        <v>1</v>
      </c>
    </row>
    <row r="2562" spans="1:33">
      <c r="A2562" s="3" t="s">
        <v>9601</v>
      </c>
      <c r="B2562" s="3" t="s">
        <v>9610</v>
      </c>
      <c r="C2562" s="2" t="s">
        <v>8256</v>
      </c>
      <c r="D2562" s="2" t="s">
        <v>5570</v>
      </c>
      <c r="E2562" s="2" t="s">
        <v>5235</v>
      </c>
      <c r="F2562" s="3" t="s">
        <v>1290</v>
      </c>
      <c r="H2562" s="8"/>
      <c r="I2562" s="8"/>
      <c r="J2562" s="72" t="s">
        <v>7823</v>
      </c>
      <c r="L2562" s="32" t="s">
        <v>7823</v>
      </c>
      <c r="M2562" s="8"/>
      <c r="N2562" s="8" t="s">
        <v>7277</v>
      </c>
      <c r="O2562" s="8" t="s">
        <v>7823</v>
      </c>
      <c r="P2562" s="8" t="s">
        <v>7823</v>
      </c>
      <c r="Q2562" s="16"/>
      <c r="R2562" s="16" t="s">
        <v>7823</v>
      </c>
      <c r="S2562" s="8" t="s">
        <v>7823</v>
      </c>
      <c r="T2562" s="16" t="s">
        <v>7823</v>
      </c>
      <c r="V2562" s="8" t="s">
        <v>7823</v>
      </c>
      <c r="X2562" s="8"/>
      <c r="Y2562" s="22"/>
      <c r="AC2562" s="8">
        <f t="shared" si="504"/>
        <v>8</v>
      </c>
      <c r="AD2562" s="8">
        <f t="shared" si="499"/>
        <v>0</v>
      </c>
      <c r="AE2562" s="8">
        <f t="shared" si="500"/>
        <v>1</v>
      </c>
      <c r="AF2562" s="8">
        <f t="shared" si="495"/>
        <v>0</v>
      </c>
      <c r="AG2562" s="3">
        <f t="shared" si="505"/>
        <v>9</v>
      </c>
    </row>
    <row r="2563" spans="1:33">
      <c r="A2563" s="3" t="s">
        <v>9601</v>
      </c>
      <c r="B2563" s="3" t="s">
        <v>9610</v>
      </c>
      <c r="C2563" s="2" t="s">
        <v>8256</v>
      </c>
      <c r="D2563" s="2" t="s">
        <v>5238</v>
      </c>
      <c r="E2563" s="2" t="s">
        <v>5239</v>
      </c>
      <c r="F2563" s="3" t="s">
        <v>1291</v>
      </c>
      <c r="G2563" s="8" t="s">
        <v>7823</v>
      </c>
      <c r="H2563" s="8"/>
      <c r="I2563" s="8" t="s">
        <v>7823</v>
      </c>
      <c r="J2563" s="72" t="s">
        <v>7823</v>
      </c>
      <c r="L2563" s="32"/>
      <c r="M2563" s="8"/>
      <c r="O2563" s="8"/>
      <c r="Q2563" s="16" t="s">
        <v>7823</v>
      </c>
      <c r="R2563" s="16" t="s">
        <v>7835</v>
      </c>
      <c r="S2563" s="8"/>
      <c r="U2563" s="8" t="s">
        <v>7823</v>
      </c>
      <c r="V2563" s="8"/>
      <c r="X2563" s="8"/>
      <c r="Y2563" s="22"/>
      <c r="AC2563" s="8">
        <f t="shared" si="504"/>
        <v>5</v>
      </c>
      <c r="AD2563" s="8">
        <f t="shared" si="499"/>
        <v>1</v>
      </c>
      <c r="AE2563" s="8">
        <f t="shared" si="500"/>
        <v>0</v>
      </c>
      <c r="AF2563" s="8">
        <f t="shared" si="495"/>
        <v>0</v>
      </c>
      <c r="AG2563" s="3">
        <f t="shared" si="505"/>
        <v>6</v>
      </c>
    </row>
    <row r="2564" spans="1:33">
      <c r="A2564" s="3" t="s">
        <v>9601</v>
      </c>
      <c r="B2564" s="3" t="s">
        <v>9610</v>
      </c>
      <c r="C2564" s="2" t="s">
        <v>8256</v>
      </c>
      <c r="D2564" s="2" t="s">
        <v>5054</v>
      </c>
      <c r="E2564" s="2" t="s">
        <v>5234</v>
      </c>
      <c r="F2564" s="3" t="s">
        <v>713</v>
      </c>
      <c r="G2564" s="8" t="s">
        <v>7823</v>
      </c>
      <c r="H2564" s="8"/>
      <c r="I2564" s="8"/>
      <c r="J2564" s="72" t="s">
        <v>7823</v>
      </c>
      <c r="L2564" s="32" t="s">
        <v>7823</v>
      </c>
      <c r="M2564" s="8"/>
      <c r="N2564" s="8" t="s">
        <v>7823</v>
      </c>
      <c r="O2564" s="8"/>
      <c r="Q2564" s="16" t="s">
        <v>7277</v>
      </c>
      <c r="R2564" s="16" t="s">
        <v>7823</v>
      </c>
      <c r="S2564" s="8"/>
      <c r="U2564" s="8" t="s">
        <v>7277</v>
      </c>
      <c r="V2564" s="8"/>
      <c r="X2564" s="8"/>
      <c r="Y2564" s="22"/>
      <c r="AC2564" s="8">
        <f t="shared" si="504"/>
        <v>5</v>
      </c>
      <c r="AD2564" s="8">
        <f t="shared" si="499"/>
        <v>0</v>
      </c>
      <c r="AE2564" s="8">
        <f t="shared" si="500"/>
        <v>2</v>
      </c>
      <c r="AF2564" s="8">
        <f t="shared" si="495"/>
        <v>0</v>
      </c>
      <c r="AG2564" s="3">
        <f t="shared" si="505"/>
        <v>7</v>
      </c>
    </row>
    <row r="2565" spans="1:33">
      <c r="A2565" s="3" t="s">
        <v>9601</v>
      </c>
      <c r="B2565" s="3" t="s">
        <v>9610</v>
      </c>
      <c r="C2565" s="2" t="s">
        <v>9003</v>
      </c>
      <c r="D2565" s="2" t="s">
        <v>7348</v>
      </c>
      <c r="E2565" s="2" t="s">
        <v>5911</v>
      </c>
      <c r="F2565" s="3" t="s">
        <v>9897</v>
      </c>
      <c r="G2565" s="8" t="s">
        <v>7823</v>
      </c>
      <c r="H2565" s="8"/>
      <c r="I2565" s="8" t="s">
        <v>7823</v>
      </c>
      <c r="J2565" s="72" t="s">
        <v>7823</v>
      </c>
      <c r="L2565" s="32" t="s">
        <v>7823</v>
      </c>
      <c r="M2565" s="8"/>
      <c r="N2565" s="8" t="s">
        <v>7278</v>
      </c>
      <c r="O2565" s="8" t="s">
        <v>7823</v>
      </c>
      <c r="P2565" s="8" t="s">
        <v>7823</v>
      </c>
      <c r="Q2565" s="16" t="s">
        <v>7823</v>
      </c>
      <c r="R2565" s="16" t="s">
        <v>7823</v>
      </c>
      <c r="S2565" s="8" t="s">
        <v>7823</v>
      </c>
      <c r="T2565" s="16" t="s">
        <v>7823</v>
      </c>
      <c r="U2565" s="8" t="s">
        <v>7277</v>
      </c>
      <c r="V2565" s="8" t="s">
        <v>7823</v>
      </c>
      <c r="X2565" s="8"/>
      <c r="Y2565" s="22"/>
      <c r="AC2565" s="8">
        <f t="shared" si="504"/>
        <v>11</v>
      </c>
      <c r="AD2565" s="8">
        <f t="shared" si="499"/>
        <v>0</v>
      </c>
      <c r="AE2565" s="8">
        <f t="shared" si="500"/>
        <v>1</v>
      </c>
      <c r="AF2565" s="8">
        <f t="shared" si="495"/>
        <v>0</v>
      </c>
      <c r="AG2565" s="3">
        <f t="shared" si="505"/>
        <v>12</v>
      </c>
    </row>
    <row r="2566" spans="1:33">
      <c r="A2566" s="3" t="s">
        <v>9601</v>
      </c>
      <c r="B2566" s="3" t="s">
        <v>9610</v>
      </c>
      <c r="C2566" s="2" t="s">
        <v>8789</v>
      </c>
      <c r="D2566" s="2" t="s">
        <v>4902</v>
      </c>
      <c r="E2566" s="2" t="s">
        <v>4737</v>
      </c>
      <c r="F2566" s="3" t="s">
        <v>857</v>
      </c>
      <c r="G2566" s="8" t="s">
        <v>7823</v>
      </c>
      <c r="H2566" s="8"/>
      <c r="I2566" s="8" t="s">
        <v>7823</v>
      </c>
      <c r="J2566" s="72" t="s">
        <v>7823</v>
      </c>
      <c r="L2566" s="32"/>
      <c r="M2566" s="8"/>
      <c r="O2566" s="8"/>
      <c r="Q2566" s="16" t="s">
        <v>7823</v>
      </c>
      <c r="S2566" s="8"/>
      <c r="U2566" s="8" t="s">
        <v>8721</v>
      </c>
      <c r="V2566" s="8"/>
      <c r="X2566" s="8"/>
      <c r="Y2566" s="22"/>
      <c r="AC2566" s="8">
        <f t="shared" si="504"/>
        <v>4</v>
      </c>
      <c r="AD2566" s="8">
        <f t="shared" si="499"/>
        <v>0</v>
      </c>
      <c r="AE2566" s="8">
        <f t="shared" si="500"/>
        <v>1</v>
      </c>
      <c r="AF2566" s="8">
        <f t="shared" si="495"/>
        <v>0</v>
      </c>
      <c r="AG2566" s="3">
        <f t="shared" si="505"/>
        <v>5</v>
      </c>
    </row>
    <row r="2567" spans="1:33">
      <c r="A2567" s="3" t="s">
        <v>9601</v>
      </c>
      <c r="B2567" s="3" t="s">
        <v>9610</v>
      </c>
      <c r="C2567" s="2" t="s">
        <v>10455</v>
      </c>
      <c r="D2567" s="2" t="s">
        <v>4197</v>
      </c>
      <c r="E2567" s="2" t="s">
        <v>10470</v>
      </c>
      <c r="F2567" s="3" t="s">
        <v>565</v>
      </c>
      <c r="G2567" s="8" t="s">
        <v>7823</v>
      </c>
      <c r="H2567" s="8"/>
      <c r="I2567" s="8"/>
      <c r="J2567" s="72" t="s">
        <v>7823</v>
      </c>
      <c r="L2567" s="32"/>
      <c r="M2567" s="8"/>
      <c r="O2567" s="8"/>
      <c r="Q2567" s="16" t="s">
        <v>7278</v>
      </c>
      <c r="S2567" s="8"/>
      <c r="U2567" s="8" t="s">
        <v>7823</v>
      </c>
      <c r="V2567" s="8"/>
      <c r="X2567" s="8"/>
      <c r="Y2567" s="22"/>
      <c r="AC2567" s="8">
        <f>COUNTIF(G2567:Y2567,"X")+COUNTIF(G2567:Y2567, "X(e)")</f>
        <v>3</v>
      </c>
      <c r="AD2567" s="8">
        <f>COUNTIF(G2567:Y2567,"NB")</f>
        <v>0</v>
      </c>
      <c r="AE2567" s="8">
        <f>COUNTIF(G2567:Y2567,"V")</f>
        <v>0</v>
      </c>
      <c r="AF2567" s="8">
        <f>COUNTIF(G2567:Z2567,"IN")</f>
        <v>0</v>
      </c>
      <c r="AG2567" s="3">
        <f>SUM(AC2567:AF2567)</f>
        <v>3</v>
      </c>
    </row>
    <row r="2568" spans="1:33">
      <c r="A2568" s="3" t="s">
        <v>9601</v>
      </c>
      <c r="B2568" s="3" t="s">
        <v>9610</v>
      </c>
      <c r="C2568" s="2" t="s">
        <v>9076</v>
      </c>
      <c r="D2568" s="2" t="s">
        <v>7893</v>
      </c>
      <c r="E2568" s="2" t="s">
        <v>4904</v>
      </c>
      <c r="F2568" s="3" t="s">
        <v>1142</v>
      </c>
      <c r="G2568" s="8" t="s">
        <v>8268</v>
      </c>
      <c r="H2568" s="8"/>
      <c r="I2568" s="8" t="s">
        <v>7823</v>
      </c>
      <c r="J2568" s="72" t="s">
        <v>7823</v>
      </c>
      <c r="L2568" s="32"/>
      <c r="M2568" s="8"/>
      <c r="O2568" s="8"/>
      <c r="Q2568" s="16" t="s">
        <v>7823</v>
      </c>
      <c r="S2568" s="8"/>
      <c r="V2568" s="8"/>
      <c r="X2568" s="8"/>
      <c r="Y2568" s="22"/>
      <c r="AC2568" s="8">
        <f t="shared" si="504"/>
        <v>3</v>
      </c>
      <c r="AD2568" s="8">
        <f t="shared" si="499"/>
        <v>0</v>
      </c>
      <c r="AE2568" s="8">
        <f t="shared" si="500"/>
        <v>0</v>
      </c>
      <c r="AF2568" s="8">
        <f t="shared" si="495"/>
        <v>0</v>
      </c>
      <c r="AG2568" s="3">
        <f t="shared" si="505"/>
        <v>3</v>
      </c>
    </row>
    <row r="2569" spans="1:33">
      <c r="A2569" s="3" t="s">
        <v>9601</v>
      </c>
      <c r="B2569" s="3" t="s">
        <v>9610</v>
      </c>
      <c r="C2569" s="2" t="s">
        <v>9076</v>
      </c>
      <c r="D2569" s="2" t="s">
        <v>5061</v>
      </c>
      <c r="E2569" s="2" t="s">
        <v>4415</v>
      </c>
      <c r="F2569" s="3" t="s">
        <v>993</v>
      </c>
      <c r="G2569" s="8" t="s">
        <v>7823</v>
      </c>
      <c r="H2569" s="8"/>
      <c r="I2569" s="8"/>
      <c r="J2569" s="72" t="s">
        <v>7277</v>
      </c>
      <c r="L2569" s="34"/>
      <c r="M2569" s="8"/>
      <c r="O2569" s="8"/>
      <c r="Q2569" s="16" t="s">
        <v>7823</v>
      </c>
      <c r="S2569" s="8"/>
      <c r="U2569" s="8" t="s">
        <v>7277</v>
      </c>
      <c r="V2569" s="8"/>
      <c r="X2569" s="8"/>
      <c r="Y2569" s="22"/>
      <c r="AC2569" s="8">
        <f t="shared" si="504"/>
        <v>2</v>
      </c>
      <c r="AD2569" s="8">
        <f t="shared" si="499"/>
        <v>0</v>
      </c>
      <c r="AE2569" s="8">
        <f t="shared" si="500"/>
        <v>2</v>
      </c>
      <c r="AF2569" s="8">
        <f t="shared" si="495"/>
        <v>0</v>
      </c>
      <c r="AG2569" s="3">
        <f t="shared" si="505"/>
        <v>4</v>
      </c>
    </row>
    <row r="2570" spans="1:33">
      <c r="A2570" s="3" t="s">
        <v>9601</v>
      </c>
      <c r="B2570" s="3" t="s">
        <v>9610</v>
      </c>
      <c r="C2570" s="2" t="s">
        <v>7459</v>
      </c>
      <c r="D2570" s="2" t="s">
        <v>6767</v>
      </c>
      <c r="E2570" s="2" t="s">
        <v>5323</v>
      </c>
      <c r="F2570" s="3" t="s">
        <v>1367</v>
      </c>
      <c r="G2570" s="8" t="s">
        <v>7823</v>
      </c>
      <c r="H2570" s="8"/>
      <c r="I2570" s="8" t="s">
        <v>7835</v>
      </c>
      <c r="J2570" s="72" t="s">
        <v>7835</v>
      </c>
      <c r="K2570" s="8" t="s">
        <v>7823</v>
      </c>
      <c r="L2570" s="32"/>
      <c r="M2570" s="8"/>
      <c r="O2570" s="8"/>
      <c r="Q2570" s="16" t="s">
        <v>7835</v>
      </c>
      <c r="S2570" s="8"/>
      <c r="U2570" s="8" t="s">
        <v>7835</v>
      </c>
      <c r="V2570" s="8"/>
      <c r="X2570" s="8"/>
      <c r="Y2570" s="22" t="s">
        <v>7277</v>
      </c>
      <c r="AC2570" s="8">
        <f t="shared" si="504"/>
        <v>2</v>
      </c>
      <c r="AD2570" s="8">
        <f t="shared" si="499"/>
        <v>4</v>
      </c>
      <c r="AE2570" s="8">
        <f t="shared" si="500"/>
        <v>1</v>
      </c>
      <c r="AF2570" s="8">
        <f t="shared" si="495"/>
        <v>0</v>
      </c>
      <c r="AG2570" s="3">
        <f t="shared" si="505"/>
        <v>7</v>
      </c>
    </row>
    <row r="2571" spans="1:33">
      <c r="A2571" s="3" t="s">
        <v>9601</v>
      </c>
      <c r="B2571" s="3" t="s">
        <v>9610</v>
      </c>
      <c r="C2571" s="2" t="s">
        <v>7459</v>
      </c>
      <c r="D2571" s="2" t="s">
        <v>5505</v>
      </c>
      <c r="E2571" s="2" t="s">
        <v>5669</v>
      </c>
      <c r="F2571" s="3" t="s">
        <v>1368</v>
      </c>
      <c r="G2571" s="8" t="s">
        <v>7823</v>
      </c>
      <c r="H2571" s="8"/>
      <c r="I2571" s="8" t="s">
        <v>7823</v>
      </c>
      <c r="K2571" s="8" t="s">
        <v>7823</v>
      </c>
      <c r="L2571" s="32"/>
      <c r="M2571" s="8"/>
      <c r="O2571" s="8"/>
      <c r="Q2571" s="16"/>
      <c r="R2571" s="16" t="s">
        <v>7823</v>
      </c>
      <c r="S2571" s="8"/>
      <c r="V2571" s="8"/>
      <c r="X2571" s="8"/>
      <c r="Y2571" s="22"/>
      <c r="AC2571" s="8">
        <f t="shared" si="504"/>
        <v>4</v>
      </c>
      <c r="AD2571" s="8">
        <f t="shared" si="499"/>
        <v>0</v>
      </c>
      <c r="AE2571" s="8">
        <f t="shared" si="500"/>
        <v>0</v>
      </c>
      <c r="AF2571" s="8">
        <f t="shared" si="495"/>
        <v>0</v>
      </c>
      <c r="AG2571" s="3">
        <f t="shared" si="505"/>
        <v>4</v>
      </c>
    </row>
    <row r="2572" spans="1:33">
      <c r="A2572" s="3" t="s">
        <v>9601</v>
      </c>
      <c r="B2572" s="3" t="s">
        <v>9610</v>
      </c>
      <c r="C2572" s="2" t="s">
        <v>7188</v>
      </c>
      <c r="D2572" s="2" t="s">
        <v>5508</v>
      </c>
      <c r="E2572" s="2" t="s">
        <v>5015</v>
      </c>
      <c r="F2572" s="3" t="s">
        <v>1393</v>
      </c>
      <c r="G2572" s="8" t="s">
        <v>7823</v>
      </c>
      <c r="H2572" s="8"/>
      <c r="I2572" s="8" t="s">
        <v>7835</v>
      </c>
      <c r="J2572" s="72" t="s">
        <v>7823</v>
      </c>
      <c r="K2572" s="8" t="s">
        <v>9409</v>
      </c>
      <c r="L2572" s="32"/>
      <c r="M2572" s="8"/>
      <c r="O2572" s="8"/>
      <c r="Q2572" s="16" t="s">
        <v>7823</v>
      </c>
      <c r="R2572" s="16" t="s">
        <v>7277</v>
      </c>
      <c r="S2572" s="8"/>
      <c r="U2572" s="8" t="s">
        <v>7823</v>
      </c>
      <c r="V2572" s="8"/>
      <c r="X2572" s="8"/>
      <c r="Y2572" s="22"/>
      <c r="AC2572" s="8">
        <f t="shared" si="504"/>
        <v>5</v>
      </c>
      <c r="AD2572" s="8">
        <f t="shared" si="499"/>
        <v>1</v>
      </c>
      <c r="AE2572" s="8">
        <f t="shared" si="500"/>
        <v>1</v>
      </c>
      <c r="AF2572" s="8">
        <f t="shared" ref="AF2572:AF2605" si="506">COUNTIF(G2572:Z2572,"IN")</f>
        <v>0</v>
      </c>
      <c r="AG2572" s="3">
        <f t="shared" si="505"/>
        <v>7</v>
      </c>
    </row>
    <row r="2573" spans="1:33">
      <c r="A2573" s="3" t="s">
        <v>9601</v>
      </c>
      <c r="B2573" s="3" t="s">
        <v>9610</v>
      </c>
      <c r="C2573" s="2" t="s">
        <v>8764</v>
      </c>
      <c r="D2573" s="2" t="s">
        <v>4994</v>
      </c>
      <c r="E2573" s="2" t="s">
        <v>5160</v>
      </c>
      <c r="F2573" s="3" t="s">
        <v>1676</v>
      </c>
      <c r="H2573" s="8"/>
      <c r="I2573" s="8"/>
      <c r="J2573" s="72" t="s">
        <v>7823</v>
      </c>
      <c r="L2573" s="32" t="s">
        <v>7823</v>
      </c>
      <c r="M2573" s="8"/>
      <c r="N2573" s="8" t="s">
        <v>7823</v>
      </c>
      <c r="O2573" s="8"/>
      <c r="Q2573" s="16"/>
      <c r="R2573" s="16" t="s">
        <v>7823</v>
      </c>
      <c r="S2573" s="8"/>
      <c r="V2573" s="8" t="s">
        <v>7823</v>
      </c>
      <c r="X2573" s="8"/>
      <c r="Y2573" s="22"/>
      <c r="AC2573" s="8">
        <f t="shared" ref="AC2573:AC2581" si="507">COUNTIF(G2573:Y2573,"X")+COUNTIF(G2573:Y2573, "X(e)")</f>
        <v>5</v>
      </c>
      <c r="AD2573" s="8">
        <f t="shared" ref="AD2573:AD2581" si="508">COUNTIF(G2573:Y2573,"NB")</f>
        <v>0</v>
      </c>
      <c r="AE2573" s="8">
        <f t="shared" ref="AE2573:AE2581" si="509">COUNTIF(G2573:Y2573,"V")</f>
        <v>0</v>
      </c>
      <c r="AF2573" s="8">
        <f t="shared" si="506"/>
        <v>0</v>
      </c>
      <c r="AG2573" s="3">
        <f t="shared" ref="AG2573:AG2581" si="510">SUM(AC2573:AF2573)</f>
        <v>5</v>
      </c>
    </row>
    <row r="2574" spans="1:33">
      <c r="A2574" s="3" t="s">
        <v>9601</v>
      </c>
      <c r="B2574" s="3" t="s">
        <v>9610</v>
      </c>
      <c r="C2574" s="2" t="s">
        <v>8764</v>
      </c>
      <c r="D2574" s="2" t="s">
        <v>4835</v>
      </c>
      <c r="E2574" s="2" t="s">
        <v>5158</v>
      </c>
      <c r="F2574" s="3" t="s">
        <v>1833</v>
      </c>
      <c r="H2574" s="8"/>
      <c r="I2574" s="8" t="s">
        <v>7823</v>
      </c>
      <c r="J2574" s="72" t="s">
        <v>7823</v>
      </c>
      <c r="L2574" s="32" t="s">
        <v>7823</v>
      </c>
      <c r="M2574" s="8"/>
      <c r="N2574" s="8" t="s">
        <v>7823</v>
      </c>
      <c r="O2574" s="8"/>
      <c r="P2574" s="8" t="s">
        <v>7823</v>
      </c>
      <c r="Q2574" s="16"/>
      <c r="R2574" s="16" t="s">
        <v>7823</v>
      </c>
      <c r="S2574" s="8" t="s">
        <v>7823</v>
      </c>
      <c r="V2574" s="8" t="s">
        <v>7823</v>
      </c>
      <c r="X2574" s="8"/>
      <c r="Y2574" s="22"/>
      <c r="AC2574" s="8">
        <f t="shared" si="507"/>
        <v>8</v>
      </c>
      <c r="AD2574" s="8">
        <f t="shared" si="508"/>
        <v>0</v>
      </c>
      <c r="AE2574" s="8">
        <f t="shared" si="509"/>
        <v>0</v>
      </c>
      <c r="AF2574" s="8">
        <f t="shared" si="506"/>
        <v>0</v>
      </c>
      <c r="AG2574" s="3">
        <f t="shared" si="510"/>
        <v>8</v>
      </c>
    </row>
    <row r="2575" spans="1:33">
      <c r="A2575" s="3" t="s">
        <v>9601</v>
      </c>
      <c r="B2575" s="3" t="s">
        <v>9610</v>
      </c>
      <c r="C2575" s="2" t="s">
        <v>8764</v>
      </c>
      <c r="D2575" s="2" t="s">
        <v>3890</v>
      </c>
      <c r="E2575" s="2" t="s">
        <v>5491</v>
      </c>
      <c r="F2575" s="3" t="s">
        <v>1827</v>
      </c>
      <c r="H2575" s="8"/>
      <c r="I2575" s="8"/>
      <c r="J2575" s="72" t="s">
        <v>7823</v>
      </c>
      <c r="L2575" s="32" t="s">
        <v>7823</v>
      </c>
      <c r="M2575" s="8"/>
      <c r="N2575" s="8" t="s">
        <v>7823</v>
      </c>
      <c r="O2575" s="8"/>
      <c r="P2575" s="8" t="s">
        <v>7823</v>
      </c>
      <c r="Q2575" s="16"/>
      <c r="R2575" s="16" t="s">
        <v>7823</v>
      </c>
      <c r="S2575" s="8" t="s">
        <v>7278</v>
      </c>
      <c r="V2575" s="8" t="s">
        <v>7823</v>
      </c>
      <c r="X2575" s="8"/>
      <c r="Y2575" s="22"/>
      <c r="AC2575" s="8">
        <f t="shared" si="507"/>
        <v>6</v>
      </c>
      <c r="AD2575" s="8">
        <f t="shared" si="508"/>
        <v>0</v>
      </c>
      <c r="AE2575" s="8">
        <f t="shared" si="509"/>
        <v>0</v>
      </c>
      <c r="AF2575" s="8">
        <f t="shared" si="506"/>
        <v>0</v>
      </c>
      <c r="AG2575" s="3">
        <f t="shared" si="510"/>
        <v>6</v>
      </c>
    </row>
    <row r="2576" spans="1:33">
      <c r="A2576" s="3" t="s">
        <v>9601</v>
      </c>
      <c r="B2576" s="3" t="s">
        <v>9610</v>
      </c>
      <c r="C2576" s="2" t="s">
        <v>8764</v>
      </c>
      <c r="D2576" s="2" t="s">
        <v>3558</v>
      </c>
      <c r="E2576" s="2" t="s">
        <v>9644</v>
      </c>
      <c r="F2576" s="3" t="s">
        <v>9645</v>
      </c>
      <c r="H2576" s="8"/>
      <c r="I2576" s="8"/>
      <c r="J2576" s="73" t="s">
        <v>8991</v>
      </c>
      <c r="L2576" s="32"/>
      <c r="M2576" s="8"/>
      <c r="O2576" s="8"/>
      <c r="Q2576" s="16"/>
      <c r="S2576" s="8"/>
      <c r="V2576" s="8"/>
      <c r="X2576" s="8"/>
      <c r="Y2576" s="22"/>
      <c r="AC2576" s="8">
        <f t="shared" si="507"/>
        <v>1</v>
      </c>
      <c r="AD2576" s="8">
        <f t="shared" si="508"/>
        <v>0</v>
      </c>
      <c r="AE2576" s="8">
        <f t="shared" si="509"/>
        <v>0</v>
      </c>
      <c r="AF2576" s="8">
        <f t="shared" si="506"/>
        <v>0</v>
      </c>
      <c r="AG2576" s="3">
        <f t="shared" si="510"/>
        <v>1</v>
      </c>
    </row>
    <row r="2577" spans="1:33">
      <c r="A2577" s="3" t="s">
        <v>9601</v>
      </c>
      <c r="B2577" s="3" t="s">
        <v>9610</v>
      </c>
      <c r="C2577" s="2" t="s">
        <v>8764</v>
      </c>
      <c r="D2577" s="2" t="s">
        <v>5285</v>
      </c>
      <c r="E2577" s="2" t="s">
        <v>4843</v>
      </c>
      <c r="F2577" s="3" t="s">
        <v>1534</v>
      </c>
      <c r="H2577" s="8"/>
      <c r="I2577" s="8"/>
      <c r="J2577" s="72" t="s">
        <v>7823</v>
      </c>
      <c r="L2577" s="32"/>
      <c r="M2577" s="8"/>
      <c r="O2577" s="8"/>
      <c r="Q2577" s="16" t="s">
        <v>7823</v>
      </c>
      <c r="S2577" s="8"/>
      <c r="U2577" s="8" t="s">
        <v>7823</v>
      </c>
      <c r="V2577" s="8"/>
      <c r="X2577" s="8"/>
      <c r="Y2577" s="22"/>
      <c r="AC2577" s="8">
        <f t="shared" si="507"/>
        <v>3</v>
      </c>
      <c r="AD2577" s="8">
        <f t="shared" si="508"/>
        <v>0</v>
      </c>
      <c r="AE2577" s="8">
        <f t="shared" si="509"/>
        <v>0</v>
      </c>
      <c r="AF2577" s="8">
        <f t="shared" si="506"/>
        <v>0</v>
      </c>
      <c r="AG2577" s="3">
        <f t="shared" si="510"/>
        <v>3</v>
      </c>
    </row>
    <row r="2578" spans="1:33">
      <c r="A2578" s="3" t="s">
        <v>9601</v>
      </c>
      <c r="B2578" s="3" t="s">
        <v>9610</v>
      </c>
      <c r="C2578" s="2" t="s">
        <v>8764</v>
      </c>
      <c r="D2578" s="2" t="s">
        <v>4996</v>
      </c>
      <c r="E2578" s="2" t="s">
        <v>5012</v>
      </c>
      <c r="F2578" s="3" t="s">
        <v>1392</v>
      </c>
      <c r="H2578" s="8"/>
      <c r="I2578" s="8"/>
      <c r="J2578" s="73" t="s">
        <v>8991</v>
      </c>
      <c r="L2578" s="32"/>
      <c r="M2578" s="8"/>
      <c r="O2578" s="8"/>
      <c r="Q2578" s="16"/>
      <c r="S2578" s="8"/>
      <c r="V2578" s="8"/>
      <c r="X2578" s="8"/>
      <c r="Y2578" s="22"/>
      <c r="AC2578" s="8">
        <f t="shared" si="507"/>
        <v>1</v>
      </c>
      <c r="AD2578" s="8">
        <f t="shared" si="508"/>
        <v>0</v>
      </c>
      <c r="AE2578" s="8">
        <f t="shared" si="509"/>
        <v>0</v>
      </c>
      <c r="AF2578" s="8">
        <f t="shared" si="506"/>
        <v>0</v>
      </c>
      <c r="AG2578" s="3">
        <f t="shared" si="510"/>
        <v>1</v>
      </c>
    </row>
    <row r="2579" spans="1:33">
      <c r="A2579" s="3" t="s">
        <v>9601</v>
      </c>
      <c r="B2579" s="3" t="s">
        <v>9610</v>
      </c>
      <c r="C2579" s="2" t="s">
        <v>8764</v>
      </c>
      <c r="D2579" s="2" t="s">
        <v>5492</v>
      </c>
      <c r="E2579" s="2" t="s">
        <v>4832</v>
      </c>
      <c r="F2579" s="3" t="s">
        <v>9896</v>
      </c>
      <c r="H2579" s="8"/>
      <c r="I2579" s="8"/>
      <c r="L2579" s="32"/>
      <c r="M2579" s="8"/>
      <c r="N2579" s="8" t="s">
        <v>7823</v>
      </c>
      <c r="O2579" s="8"/>
      <c r="Q2579" s="16"/>
      <c r="R2579" s="16" t="s">
        <v>7823</v>
      </c>
      <c r="S2579" s="8"/>
      <c r="V2579" s="8"/>
      <c r="X2579" s="8"/>
      <c r="Y2579" s="22"/>
      <c r="AC2579" s="8">
        <f t="shared" si="507"/>
        <v>2</v>
      </c>
      <c r="AD2579" s="8">
        <f t="shared" si="508"/>
        <v>0</v>
      </c>
      <c r="AE2579" s="8">
        <f t="shared" si="509"/>
        <v>0</v>
      </c>
      <c r="AF2579" s="8">
        <f t="shared" si="506"/>
        <v>0</v>
      </c>
      <c r="AG2579" s="3">
        <f t="shared" si="510"/>
        <v>2</v>
      </c>
    </row>
    <row r="2580" spans="1:33">
      <c r="A2580" s="3" t="s">
        <v>9601</v>
      </c>
      <c r="B2580" s="3" t="s">
        <v>9610</v>
      </c>
      <c r="C2580" s="2" t="s">
        <v>8764</v>
      </c>
      <c r="D2580" s="2" t="s">
        <v>5649</v>
      </c>
      <c r="E2580" s="2" t="s">
        <v>9677</v>
      </c>
      <c r="F2580" s="3" t="s">
        <v>9678</v>
      </c>
      <c r="G2580" s="8" t="s">
        <v>7823</v>
      </c>
      <c r="H2580" s="8"/>
      <c r="I2580" s="8" t="s">
        <v>7823</v>
      </c>
      <c r="L2580" s="32"/>
      <c r="M2580" s="8"/>
      <c r="O2580" s="8"/>
      <c r="Q2580" s="16"/>
      <c r="R2580" s="16" t="s">
        <v>7823</v>
      </c>
      <c r="S2580" s="8"/>
      <c r="V2580" s="8"/>
      <c r="X2580" s="8"/>
      <c r="Y2580" s="22"/>
      <c r="AC2580" s="8">
        <f t="shared" si="507"/>
        <v>3</v>
      </c>
      <c r="AD2580" s="8">
        <f t="shared" si="508"/>
        <v>0</v>
      </c>
      <c r="AE2580" s="8">
        <f t="shared" si="509"/>
        <v>0</v>
      </c>
      <c r="AF2580" s="8">
        <f t="shared" si="506"/>
        <v>0</v>
      </c>
      <c r="AG2580" s="3">
        <f t="shared" si="510"/>
        <v>3</v>
      </c>
    </row>
    <row r="2581" spans="1:33">
      <c r="A2581" s="3" t="s">
        <v>9601</v>
      </c>
      <c r="B2581" s="3" t="s">
        <v>9610</v>
      </c>
      <c r="C2581" s="2" t="s">
        <v>8764</v>
      </c>
      <c r="D2581" s="2" t="s">
        <v>4833</v>
      </c>
      <c r="E2581" s="2" t="s">
        <v>4834</v>
      </c>
      <c r="F2581" s="3" t="s">
        <v>1836</v>
      </c>
      <c r="G2581" s="8" t="s">
        <v>7823</v>
      </c>
      <c r="H2581" s="8"/>
      <c r="I2581" s="8"/>
      <c r="J2581" s="72" t="s">
        <v>7823</v>
      </c>
      <c r="L2581" s="32"/>
      <c r="M2581" s="8"/>
      <c r="O2581" s="8"/>
      <c r="Q2581" s="16" t="s">
        <v>7835</v>
      </c>
      <c r="S2581" s="8"/>
      <c r="U2581" s="8" t="s">
        <v>7823</v>
      </c>
      <c r="V2581" s="8"/>
      <c r="X2581" s="8"/>
      <c r="Y2581" s="22"/>
      <c r="AC2581" s="8">
        <f t="shared" si="507"/>
        <v>3</v>
      </c>
      <c r="AD2581" s="8">
        <f t="shared" si="508"/>
        <v>1</v>
      </c>
      <c r="AE2581" s="8">
        <f t="shared" si="509"/>
        <v>0</v>
      </c>
      <c r="AF2581" s="8">
        <f t="shared" si="506"/>
        <v>0</v>
      </c>
      <c r="AG2581" s="3">
        <f t="shared" si="510"/>
        <v>4</v>
      </c>
    </row>
    <row r="2582" spans="1:33">
      <c r="A2582" s="3" t="s">
        <v>9601</v>
      </c>
      <c r="B2582" s="3" t="s">
        <v>9610</v>
      </c>
      <c r="C2582" s="2" t="s">
        <v>8764</v>
      </c>
      <c r="D2582" s="2" t="s">
        <v>6421</v>
      </c>
      <c r="E2582" s="2" t="s">
        <v>5989</v>
      </c>
      <c r="F2582" s="3" t="s">
        <v>1371</v>
      </c>
      <c r="G2582" s="8" t="s">
        <v>7823</v>
      </c>
      <c r="H2582" s="8"/>
      <c r="I2582" s="8" t="s">
        <v>7823</v>
      </c>
      <c r="J2582" s="72" t="s">
        <v>7277</v>
      </c>
      <c r="L2582" s="32"/>
      <c r="M2582" s="8"/>
      <c r="O2582" s="8"/>
      <c r="Q2582" s="16" t="s">
        <v>7823</v>
      </c>
      <c r="S2582" s="8"/>
      <c r="V2582" s="8"/>
      <c r="X2582" s="8"/>
      <c r="Y2582" s="22"/>
      <c r="AC2582" s="8">
        <f t="shared" ref="AC2582:AC2625" si="511">COUNTIF(G2582:Y2582,"X")+COUNTIF(G2582:Y2582, "X(e)")</f>
        <v>3</v>
      </c>
      <c r="AD2582" s="8">
        <f t="shared" ref="AD2582:AD2625" si="512">COUNTIF(G2582:Y2582,"NB")</f>
        <v>0</v>
      </c>
      <c r="AE2582" s="8">
        <f t="shared" ref="AE2582:AE2625" si="513">COUNTIF(G2582:Y2582,"V")</f>
        <v>1</v>
      </c>
      <c r="AF2582" s="8">
        <f t="shared" si="506"/>
        <v>0</v>
      </c>
      <c r="AG2582" s="3">
        <f t="shared" ref="AG2582:AG2625" si="514">SUM(AC2582:AF2582)</f>
        <v>4</v>
      </c>
    </row>
    <row r="2583" spans="1:33">
      <c r="A2583" s="3" t="s">
        <v>9601</v>
      </c>
      <c r="B2583" s="3" t="s">
        <v>9610</v>
      </c>
      <c r="C2583" s="2" t="s">
        <v>8764</v>
      </c>
      <c r="D2583" s="2" t="s">
        <v>5181</v>
      </c>
      <c r="E2583" s="2" t="s">
        <v>4999</v>
      </c>
      <c r="F2583" s="3" t="s">
        <v>1533</v>
      </c>
      <c r="G2583" s="8" t="s">
        <v>7823</v>
      </c>
      <c r="H2583" s="8"/>
      <c r="I2583" s="8" t="s">
        <v>7823</v>
      </c>
      <c r="J2583" s="72" t="s">
        <v>7277</v>
      </c>
      <c r="K2583" s="8" t="s">
        <v>304</v>
      </c>
      <c r="L2583" s="32"/>
      <c r="M2583" s="8"/>
      <c r="O2583" s="8"/>
      <c r="Q2583" s="16" t="s">
        <v>7835</v>
      </c>
      <c r="R2583" s="16" t="s">
        <v>7823</v>
      </c>
      <c r="S2583" s="8"/>
      <c r="V2583" s="8"/>
      <c r="X2583" s="8"/>
      <c r="Y2583" s="22"/>
      <c r="AC2583" s="8">
        <f t="shared" si="511"/>
        <v>3</v>
      </c>
      <c r="AD2583" s="8">
        <f t="shared" si="512"/>
        <v>1</v>
      </c>
      <c r="AE2583" s="8">
        <f t="shared" si="513"/>
        <v>1</v>
      </c>
      <c r="AF2583" s="8">
        <f t="shared" si="506"/>
        <v>0</v>
      </c>
      <c r="AG2583" s="3">
        <f t="shared" si="514"/>
        <v>5</v>
      </c>
    </row>
    <row r="2584" spans="1:33">
      <c r="A2584" s="3" t="s">
        <v>9601</v>
      </c>
      <c r="B2584" s="3" t="s">
        <v>9610</v>
      </c>
      <c r="C2584" s="2" t="s">
        <v>8764</v>
      </c>
      <c r="D2584" s="2" t="s">
        <v>5042</v>
      </c>
      <c r="E2584" s="2" t="s">
        <v>5329</v>
      </c>
      <c r="F2584" s="3" t="s">
        <v>1681</v>
      </c>
      <c r="G2584" s="8" t="s">
        <v>7823</v>
      </c>
      <c r="H2584" s="8"/>
      <c r="I2584" s="8" t="s">
        <v>7835</v>
      </c>
      <c r="J2584" s="72" t="s">
        <v>7277</v>
      </c>
      <c r="L2584" s="32"/>
      <c r="M2584" s="8"/>
      <c r="O2584" s="8"/>
      <c r="Q2584" s="16" t="s">
        <v>7835</v>
      </c>
      <c r="R2584" s="16" t="s">
        <v>8753</v>
      </c>
      <c r="S2584" s="8"/>
      <c r="V2584" s="8"/>
      <c r="X2584" s="8"/>
      <c r="Y2584" s="22"/>
      <c r="AC2584" s="8">
        <f t="shared" si="511"/>
        <v>1</v>
      </c>
      <c r="AD2584" s="8">
        <f t="shared" si="512"/>
        <v>2</v>
      </c>
      <c r="AE2584" s="8">
        <f t="shared" si="513"/>
        <v>2</v>
      </c>
      <c r="AF2584" s="8">
        <f t="shared" si="506"/>
        <v>0</v>
      </c>
      <c r="AG2584" s="3">
        <f t="shared" si="514"/>
        <v>5</v>
      </c>
    </row>
    <row r="2585" spans="1:33">
      <c r="A2585" s="3" t="s">
        <v>9601</v>
      </c>
      <c r="B2585" s="3" t="s">
        <v>9610</v>
      </c>
      <c r="C2585" s="2" t="s">
        <v>8012</v>
      </c>
      <c r="D2585" s="2" t="s">
        <v>3897</v>
      </c>
      <c r="E2585" s="2" t="s">
        <v>3898</v>
      </c>
      <c r="F2585" s="3" t="s">
        <v>1817</v>
      </c>
      <c r="G2585" s="8" t="s">
        <v>7823</v>
      </c>
      <c r="H2585" s="8"/>
      <c r="I2585" s="8" t="s">
        <v>7823</v>
      </c>
      <c r="J2585" s="72" t="s">
        <v>7823</v>
      </c>
      <c r="L2585" s="32" t="s">
        <v>7835</v>
      </c>
      <c r="M2585" s="8"/>
      <c r="O2585" s="8"/>
      <c r="Q2585" s="16" t="s">
        <v>7823</v>
      </c>
      <c r="R2585" s="16" t="s">
        <v>7835</v>
      </c>
      <c r="S2585" s="8"/>
      <c r="U2585" s="8" t="s">
        <v>7823</v>
      </c>
      <c r="V2585" s="8" t="s">
        <v>7823</v>
      </c>
      <c r="X2585" s="8"/>
      <c r="Y2585" s="22"/>
      <c r="AC2585" s="8">
        <f t="shared" si="511"/>
        <v>6</v>
      </c>
      <c r="AD2585" s="8">
        <f t="shared" si="512"/>
        <v>2</v>
      </c>
      <c r="AE2585" s="8">
        <f t="shared" si="513"/>
        <v>0</v>
      </c>
      <c r="AF2585" s="8">
        <f t="shared" si="506"/>
        <v>0</v>
      </c>
      <c r="AG2585" s="3">
        <f t="shared" si="514"/>
        <v>8</v>
      </c>
    </row>
    <row r="2586" spans="1:33">
      <c r="A2586" s="3" t="s">
        <v>9601</v>
      </c>
      <c r="B2586" s="3" t="s">
        <v>9610</v>
      </c>
      <c r="C2586" s="2" t="s">
        <v>10464</v>
      </c>
      <c r="D2586" s="2" t="s">
        <v>3891</v>
      </c>
      <c r="E2586" s="2" t="s">
        <v>10465</v>
      </c>
      <c r="F2586" s="3" t="s">
        <v>1675</v>
      </c>
      <c r="H2586" s="8"/>
      <c r="I2586" s="8" t="s">
        <v>7823</v>
      </c>
      <c r="J2586" s="72" t="s">
        <v>7823</v>
      </c>
      <c r="L2586" s="32" t="s">
        <v>7278</v>
      </c>
      <c r="M2586" s="8"/>
      <c r="N2586" s="8" t="s">
        <v>7277</v>
      </c>
      <c r="O2586" s="8"/>
      <c r="Q2586" s="16"/>
      <c r="R2586" s="16" t="s">
        <v>7823</v>
      </c>
      <c r="S2586" s="8"/>
      <c r="V2586" s="8"/>
      <c r="X2586" s="8"/>
      <c r="Y2586" s="22"/>
      <c r="AC2586" s="8">
        <f t="shared" si="511"/>
        <v>3</v>
      </c>
      <c r="AD2586" s="8">
        <f t="shared" si="512"/>
        <v>0</v>
      </c>
      <c r="AE2586" s="8">
        <f t="shared" si="513"/>
        <v>1</v>
      </c>
      <c r="AF2586" s="8">
        <f t="shared" si="506"/>
        <v>0</v>
      </c>
      <c r="AG2586" s="3">
        <f t="shared" si="514"/>
        <v>4</v>
      </c>
    </row>
    <row r="2587" spans="1:33">
      <c r="A2587" s="3" t="s">
        <v>9601</v>
      </c>
      <c r="B2587" s="3" t="s">
        <v>9610</v>
      </c>
      <c r="C2587" s="2" t="s">
        <v>9221</v>
      </c>
      <c r="D2587" s="2" t="s">
        <v>6697</v>
      </c>
      <c r="E2587" s="2" t="s">
        <v>5162</v>
      </c>
      <c r="F2587" s="3" t="s">
        <v>1819</v>
      </c>
      <c r="G2587" s="8" t="s">
        <v>7823</v>
      </c>
      <c r="H2587" s="8"/>
      <c r="I2587" s="8" t="s">
        <v>7823</v>
      </c>
      <c r="J2587" s="72" t="s">
        <v>7277</v>
      </c>
      <c r="K2587" s="8" t="s">
        <v>7823</v>
      </c>
      <c r="L2587" s="32" t="s">
        <v>7823</v>
      </c>
      <c r="M2587" s="8"/>
      <c r="N2587" s="8" t="s">
        <v>7823</v>
      </c>
      <c r="O2587" s="8"/>
      <c r="Q2587" s="16"/>
      <c r="R2587" s="16" t="s">
        <v>7823</v>
      </c>
      <c r="S2587" s="8"/>
      <c r="V2587" s="8"/>
      <c r="X2587" s="8"/>
      <c r="Y2587" s="22"/>
      <c r="AC2587" s="8">
        <f t="shared" si="511"/>
        <v>6</v>
      </c>
      <c r="AD2587" s="8">
        <f t="shared" si="512"/>
        <v>0</v>
      </c>
      <c r="AE2587" s="8">
        <f t="shared" si="513"/>
        <v>1</v>
      </c>
      <c r="AF2587" s="8">
        <f t="shared" si="506"/>
        <v>0</v>
      </c>
      <c r="AG2587" s="3">
        <f t="shared" si="514"/>
        <v>7</v>
      </c>
    </row>
    <row r="2588" spans="1:33">
      <c r="A2588" s="3" t="s">
        <v>9601</v>
      </c>
      <c r="B2588" s="3" t="s">
        <v>9610</v>
      </c>
      <c r="C2588" s="2" t="s">
        <v>9221</v>
      </c>
      <c r="D2588" s="2" t="s">
        <v>7791</v>
      </c>
      <c r="E2588" s="2" t="s">
        <v>5002</v>
      </c>
      <c r="F2588" s="3" t="s">
        <v>1247</v>
      </c>
      <c r="H2588" s="8"/>
      <c r="I2588" s="8" t="s">
        <v>7823</v>
      </c>
      <c r="L2588" s="32"/>
      <c r="M2588" s="8"/>
      <c r="O2588" s="8"/>
      <c r="Q2588" s="16"/>
      <c r="R2588" s="16" t="s">
        <v>7823</v>
      </c>
      <c r="S2588" s="8"/>
      <c r="V2588" s="8"/>
      <c r="X2588" s="8"/>
      <c r="Y2588" s="22"/>
      <c r="AC2588" s="8">
        <f t="shared" si="511"/>
        <v>2</v>
      </c>
      <c r="AD2588" s="8">
        <f t="shared" si="512"/>
        <v>0</v>
      </c>
      <c r="AE2588" s="8">
        <f t="shared" si="513"/>
        <v>0</v>
      </c>
      <c r="AF2588" s="8">
        <f t="shared" si="506"/>
        <v>0</v>
      </c>
      <c r="AG2588" s="3">
        <f t="shared" si="514"/>
        <v>2</v>
      </c>
    </row>
    <row r="2589" spans="1:33">
      <c r="A2589" s="3" t="s">
        <v>9601</v>
      </c>
      <c r="B2589" s="3" t="s">
        <v>9610</v>
      </c>
      <c r="C2589" s="2" t="s">
        <v>9221</v>
      </c>
      <c r="D2589" s="2" t="s">
        <v>5509</v>
      </c>
      <c r="E2589" s="2" t="s">
        <v>5170</v>
      </c>
      <c r="F2589" s="3" t="s">
        <v>1395</v>
      </c>
      <c r="G2589" s="8" t="s">
        <v>7823</v>
      </c>
      <c r="H2589" s="8"/>
      <c r="I2589" s="8" t="s">
        <v>7823</v>
      </c>
      <c r="K2589" s="8" t="s">
        <v>7823</v>
      </c>
      <c r="L2589" s="32"/>
      <c r="M2589" s="8"/>
      <c r="O2589" s="8"/>
      <c r="Q2589" s="16"/>
      <c r="R2589" s="16" t="s">
        <v>7823</v>
      </c>
      <c r="S2589" s="8"/>
      <c r="V2589" s="8"/>
      <c r="X2589" s="8"/>
      <c r="Y2589" s="22"/>
      <c r="AC2589" s="8">
        <f t="shared" si="511"/>
        <v>4</v>
      </c>
      <c r="AD2589" s="8">
        <f t="shared" si="512"/>
        <v>0</v>
      </c>
      <c r="AE2589" s="8">
        <f t="shared" si="513"/>
        <v>0</v>
      </c>
      <c r="AF2589" s="8">
        <f t="shared" si="506"/>
        <v>0</v>
      </c>
      <c r="AG2589" s="3">
        <f t="shared" si="514"/>
        <v>4</v>
      </c>
    </row>
    <row r="2590" spans="1:33">
      <c r="A2590" s="3" t="s">
        <v>9601</v>
      </c>
      <c r="B2590" s="3" t="s">
        <v>9610</v>
      </c>
      <c r="C2590" s="2" t="s">
        <v>9221</v>
      </c>
      <c r="D2590" s="2" t="s">
        <v>7012</v>
      </c>
      <c r="E2590" s="2" t="s">
        <v>5005</v>
      </c>
      <c r="F2590" s="3" t="s">
        <v>1396</v>
      </c>
      <c r="G2590" s="8" t="s">
        <v>7823</v>
      </c>
      <c r="H2590" s="8"/>
      <c r="I2590" s="8" t="s">
        <v>7823</v>
      </c>
      <c r="K2590" s="8" t="s">
        <v>7823</v>
      </c>
      <c r="L2590" s="32"/>
      <c r="M2590" s="8"/>
      <c r="O2590" s="8"/>
      <c r="Q2590" s="16"/>
      <c r="R2590" s="16" t="s">
        <v>7835</v>
      </c>
      <c r="S2590" s="8"/>
      <c r="V2590" s="8"/>
      <c r="X2590" s="8"/>
      <c r="Y2590" s="22"/>
      <c r="AC2590" s="8">
        <f t="shared" si="511"/>
        <v>3</v>
      </c>
      <c r="AD2590" s="8">
        <f t="shared" si="512"/>
        <v>1</v>
      </c>
      <c r="AE2590" s="8">
        <f t="shared" si="513"/>
        <v>0</v>
      </c>
      <c r="AF2590" s="8">
        <f t="shared" si="506"/>
        <v>0</v>
      </c>
      <c r="AG2590" s="3">
        <f t="shared" si="514"/>
        <v>4</v>
      </c>
    </row>
    <row r="2591" spans="1:33">
      <c r="A2591" s="3" t="s">
        <v>9601</v>
      </c>
      <c r="B2591" s="3" t="s">
        <v>9610</v>
      </c>
      <c r="C2591" s="2" t="s">
        <v>9221</v>
      </c>
      <c r="D2591" s="2" t="s">
        <v>6275</v>
      </c>
      <c r="E2591" s="2" t="s">
        <v>4699</v>
      </c>
      <c r="F2591" s="3" t="s">
        <v>1527</v>
      </c>
      <c r="H2591" s="8"/>
      <c r="I2591" s="8" t="s">
        <v>7823</v>
      </c>
      <c r="K2591" s="8" t="s">
        <v>7823</v>
      </c>
      <c r="L2591" s="32"/>
      <c r="M2591" s="8"/>
      <c r="O2591" s="8"/>
      <c r="Q2591" s="16"/>
      <c r="R2591" s="16" t="s">
        <v>7823</v>
      </c>
      <c r="S2591" s="8"/>
      <c r="V2591" s="8"/>
      <c r="X2591" s="8"/>
      <c r="Y2591" s="22"/>
      <c r="AC2591" s="8">
        <f t="shared" si="511"/>
        <v>3</v>
      </c>
      <c r="AD2591" s="8">
        <f t="shared" si="512"/>
        <v>0</v>
      </c>
      <c r="AE2591" s="8">
        <f t="shared" si="513"/>
        <v>0</v>
      </c>
      <c r="AF2591" s="8">
        <f t="shared" si="506"/>
        <v>0</v>
      </c>
      <c r="AG2591" s="3">
        <f t="shared" si="514"/>
        <v>3</v>
      </c>
    </row>
    <row r="2592" spans="1:33">
      <c r="A2592" s="3" t="s">
        <v>9601</v>
      </c>
      <c r="B2592" s="3" t="s">
        <v>9610</v>
      </c>
      <c r="C2592" s="2" t="s">
        <v>9221</v>
      </c>
      <c r="D2592" s="2" t="s">
        <v>5004</v>
      </c>
      <c r="E2592" s="2" t="s">
        <v>3912</v>
      </c>
      <c r="F2592" s="3" t="s">
        <v>1102</v>
      </c>
      <c r="G2592" s="8" t="s">
        <v>7823</v>
      </c>
      <c r="H2592" s="8"/>
      <c r="I2592" s="8" t="s">
        <v>7823</v>
      </c>
      <c r="K2592" s="8" t="s">
        <v>7823</v>
      </c>
      <c r="L2592" s="32"/>
      <c r="M2592" s="8"/>
      <c r="O2592" s="8"/>
      <c r="Q2592" s="16"/>
      <c r="R2592" s="16" t="s">
        <v>7835</v>
      </c>
      <c r="S2592" s="8"/>
      <c r="V2592" s="8"/>
      <c r="X2592" s="8"/>
      <c r="Y2592" s="22"/>
      <c r="AC2592" s="8">
        <f t="shared" si="511"/>
        <v>3</v>
      </c>
      <c r="AD2592" s="8">
        <f t="shared" si="512"/>
        <v>1</v>
      </c>
      <c r="AE2592" s="8">
        <f t="shared" si="513"/>
        <v>0</v>
      </c>
      <c r="AF2592" s="8">
        <f t="shared" si="506"/>
        <v>0</v>
      </c>
      <c r="AG2592" s="3">
        <f t="shared" si="514"/>
        <v>4</v>
      </c>
    </row>
    <row r="2593" spans="1:33">
      <c r="A2593" s="3" t="s">
        <v>9601</v>
      </c>
      <c r="B2593" s="3" t="s">
        <v>9610</v>
      </c>
      <c r="C2593" s="2" t="s">
        <v>9221</v>
      </c>
      <c r="D2593" s="2" t="s">
        <v>3747</v>
      </c>
      <c r="E2593" s="2" t="s">
        <v>3748</v>
      </c>
      <c r="F2593" s="3" t="s">
        <v>1388</v>
      </c>
      <c r="G2593" s="8" t="s">
        <v>7823</v>
      </c>
      <c r="H2593" s="8"/>
      <c r="I2593" s="8" t="s">
        <v>7823</v>
      </c>
      <c r="K2593" s="8" t="s">
        <v>7823</v>
      </c>
      <c r="L2593" s="32"/>
      <c r="M2593" s="8"/>
      <c r="O2593" s="8"/>
      <c r="Q2593" s="16"/>
      <c r="R2593" s="16" t="s">
        <v>7823</v>
      </c>
      <c r="S2593" s="8"/>
      <c r="V2593" s="8"/>
      <c r="X2593" s="8"/>
      <c r="Y2593" s="22"/>
      <c r="AC2593" s="8">
        <f t="shared" si="511"/>
        <v>4</v>
      </c>
      <c r="AD2593" s="8">
        <f t="shared" si="512"/>
        <v>0</v>
      </c>
      <c r="AE2593" s="8">
        <f t="shared" si="513"/>
        <v>0</v>
      </c>
      <c r="AF2593" s="8">
        <f t="shared" si="506"/>
        <v>0</v>
      </c>
      <c r="AG2593" s="3">
        <f t="shared" si="514"/>
        <v>4</v>
      </c>
    </row>
    <row r="2594" spans="1:33">
      <c r="A2594" s="3" t="s">
        <v>9601</v>
      </c>
      <c r="B2594" s="3" t="s">
        <v>9610</v>
      </c>
      <c r="C2594" s="2" t="s">
        <v>9221</v>
      </c>
      <c r="D2594" s="2" t="s">
        <v>3756</v>
      </c>
      <c r="E2594" s="2" t="s">
        <v>4068</v>
      </c>
      <c r="F2594" s="3" t="s">
        <v>1389</v>
      </c>
      <c r="G2594" s="8" t="s">
        <v>7823</v>
      </c>
      <c r="H2594" s="8"/>
      <c r="I2594" s="8"/>
      <c r="J2594" s="72" t="s">
        <v>7277</v>
      </c>
      <c r="K2594" s="8" t="s">
        <v>7823</v>
      </c>
      <c r="L2594" s="32"/>
      <c r="M2594" s="8"/>
      <c r="N2594" s="8" t="s">
        <v>7278</v>
      </c>
      <c r="O2594" s="8"/>
      <c r="Q2594" s="16"/>
      <c r="R2594" s="16" t="s">
        <v>7835</v>
      </c>
      <c r="S2594" s="8"/>
      <c r="U2594" s="8" t="s">
        <v>7835</v>
      </c>
      <c r="V2594" s="8"/>
      <c r="X2594" s="8"/>
      <c r="Y2594" s="22" t="s">
        <v>7823</v>
      </c>
      <c r="AC2594" s="8">
        <f t="shared" si="511"/>
        <v>3</v>
      </c>
      <c r="AD2594" s="8">
        <f t="shared" si="512"/>
        <v>2</v>
      </c>
      <c r="AE2594" s="8">
        <f t="shared" si="513"/>
        <v>1</v>
      </c>
      <c r="AF2594" s="8">
        <f t="shared" si="506"/>
        <v>0</v>
      </c>
      <c r="AG2594" s="3">
        <f t="shared" si="514"/>
        <v>6</v>
      </c>
    </row>
    <row r="2595" spans="1:33">
      <c r="A2595" s="3" t="s">
        <v>9601</v>
      </c>
      <c r="B2595" s="3" t="s">
        <v>9610</v>
      </c>
      <c r="C2595" s="2" t="s">
        <v>9221</v>
      </c>
      <c r="D2595" s="2" t="s">
        <v>5654</v>
      </c>
      <c r="E2595" s="2" t="s">
        <v>4227</v>
      </c>
      <c r="F2595" s="3" t="s">
        <v>1248</v>
      </c>
      <c r="G2595" s="8" t="s">
        <v>7823</v>
      </c>
      <c r="H2595" s="8"/>
      <c r="I2595" s="8" t="s">
        <v>7835</v>
      </c>
      <c r="K2595" s="8" t="s">
        <v>7823</v>
      </c>
      <c r="L2595" s="32" t="s">
        <v>7277</v>
      </c>
      <c r="M2595" s="8"/>
      <c r="N2595" s="8" t="s">
        <v>7835</v>
      </c>
      <c r="O2595" s="8"/>
      <c r="Q2595" s="16"/>
      <c r="R2595" s="16" t="s">
        <v>7835</v>
      </c>
      <c r="S2595" s="8"/>
      <c r="U2595" s="8" t="s">
        <v>7277</v>
      </c>
      <c r="V2595" s="8"/>
      <c r="X2595" s="8"/>
      <c r="Y2595" s="22" t="s">
        <v>7277</v>
      </c>
      <c r="AC2595" s="8">
        <f t="shared" si="511"/>
        <v>2</v>
      </c>
      <c r="AD2595" s="8">
        <f t="shared" si="512"/>
        <v>3</v>
      </c>
      <c r="AE2595" s="8">
        <f t="shared" si="513"/>
        <v>3</v>
      </c>
      <c r="AF2595" s="8">
        <f t="shared" si="506"/>
        <v>0</v>
      </c>
      <c r="AG2595" s="3">
        <f t="shared" si="514"/>
        <v>8</v>
      </c>
    </row>
    <row r="2596" spans="1:33">
      <c r="A2596" s="3" t="s">
        <v>9601</v>
      </c>
      <c r="B2596" s="3" t="s">
        <v>9610</v>
      </c>
      <c r="C2596" s="2" t="s">
        <v>9221</v>
      </c>
      <c r="D2596" s="2" t="s">
        <v>4565</v>
      </c>
      <c r="E2596" s="2" t="s">
        <v>4558</v>
      </c>
      <c r="F2596" s="3" t="s">
        <v>1543</v>
      </c>
      <c r="H2596" s="8"/>
      <c r="I2596" s="8"/>
      <c r="L2596" s="32" t="s">
        <v>7823</v>
      </c>
      <c r="M2596" s="8"/>
      <c r="N2596" s="8" t="s">
        <v>7823</v>
      </c>
      <c r="O2596" s="8"/>
      <c r="Q2596" s="16"/>
      <c r="R2596" s="16" t="s">
        <v>7278</v>
      </c>
      <c r="S2596" s="8"/>
      <c r="V2596" s="8"/>
      <c r="X2596" s="8"/>
      <c r="Y2596" s="22"/>
      <c r="AC2596" s="8">
        <f t="shared" si="511"/>
        <v>2</v>
      </c>
      <c r="AD2596" s="8">
        <f t="shared" si="512"/>
        <v>0</v>
      </c>
      <c r="AE2596" s="8">
        <f t="shared" si="513"/>
        <v>0</v>
      </c>
      <c r="AF2596" s="8">
        <f t="shared" si="506"/>
        <v>0</v>
      </c>
      <c r="AG2596" s="3">
        <f t="shared" si="514"/>
        <v>2</v>
      </c>
    </row>
    <row r="2597" spans="1:33">
      <c r="A2597" s="3" t="s">
        <v>9601</v>
      </c>
      <c r="B2597" s="3" t="s">
        <v>9610</v>
      </c>
      <c r="C2597" s="2" t="s">
        <v>9221</v>
      </c>
      <c r="D2597" s="2" t="s">
        <v>4560</v>
      </c>
      <c r="E2597" s="2" t="s">
        <v>4559</v>
      </c>
      <c r="F2597" s="3" t="s">
        <v>1400</v>
      </c>
      <c r="G2597" s="8" t="s">
        <v>7823</v>
      </c>
      <c r="H2597" s="8"/>
      <c r="I2597" s="8" t="s">
        <v>7835</v>
      </c>
      <c r="J2597" s="72" t="s">
        <v>7277</v>
      </c>
      <c r="K2597" s="8" t="s">
        <v>7823</v>
      </c>
      <c r="L2597" s="32"/>
      <c r="M2597" s="8"/>
      <c r="O2597" s="8"/>
      <c r="Q2597" s="16"/>
      <c r="R2597" s="16" t="s">
        <v>7835</v>
      </c>
      <c r="S2597" s="8"/>
      <c r="V2597" s="8"/>
      <c r="X2597" s="8"/>
      <c r="Y2597" s="22"/>
      <c r="AC2597" s="8">
        <f t="shared" si="511"/>
        <v>2</v>
      </c>
      <c r="AD2597" s="8">
        <f t="shared" si="512"/>
        <v>2</v>
      </c>
      <c r="AE2597" s="8">
        <f t="shared" si="513"/>
        <v>1</v>
      </c>
      <c r="AF2597" s="8">
        <f t="shared" si="506"/>
        <v>0</v>
      </c>
      <c r="AG2597" s="3">
        <f t="shared" si="514"/>
        <v>5</v>
      </c>
    </row>
    <row r="2598" spans="1:33">
      <c r="A2598" s="3" t="s">
        <v>9601</v>
      </c>
      <c r="B2598" s="3" t="s">
        <v>9610</v>
      </c>
      <c r="C2598" s="2" t="s">
        <v>9221</v>
      </c>
      <c r="D2598" s="2" t="s">
        <v>7108</v>
      </c>
      <c r="E2598" s="2" t="s">
        <v>4243</v>
      </c>
      <c r="F2598" s="3" t="s">
        <v>1108</v>
      </c>
      <c r="G2598" s="8" t="s">
        <v>7823</v>
      </c>
      <c r="H2598" s="8"/>
      <c r="I2598" s="8" t="s">
        <v>7835</v>
      </c>
      <c r="K2598" s="8" t="s">
        <v>7823</v>
      </c>
      <c r="L2598" s="32"/>
      <c r="M2598" s="8"/>
      <c r="O2598" s="8"/>
      <c r="Q2598" s="16"/>
      <c r="R2598" s="16" t="s">
        <v>7835</v>
      </c>
      <c r="S2598" s="8"/>
      <c r="V2598" s="8"/>
      <c r="X2598" s="8"/>
      <c r="Y2598" s="22"/>
      <c r="AC2598" s="8">
        <f t="shared" si="511"/>
        <v>2</v>
      </c>
      <c r="AD2598" s="8">
        <f t="shared" si="512"/>
        <v>2</v>
      </c>
      <c r="AE2598" s="8">
        <f t="shared" si="513"/>
        <v>0</v>
      </c>
      <c r="AF2598" s="8">
        <f t="shared" si="506"/>
        <v>0</v>
      </c>
      <c r="AG2598" s="3">
        <f t="shared" si="514"/>
        <v>4</v>
      </c>
    </row>
    <row r="2599" spans="1:33">
      <c r="A2599" s="3" t="s">
        <v>9601</v>
      </c>
      <c r="B2599" s="3" t="s">
        <v>9610</v>
      </c>
      <c r="C2599" s="2" t="s">
        <v>8914</v>
      </c>
      <c r="D2599" s="2" t="s">
        <v>5942</v>
      </c>
      <c r="E2599" s="2" t="s">
        <v>3753</v>
      </c>
      <c r="F2599" s="3" t="s">
        <v>324</v>
      </c>
      <c r="H2599" s="8"/>
      <c r="I2599" s="8" t="s">
        <v>7823</v>
      </c>
      <c r="L2599" s="32" t="s">
        <v>7823</v>
      </c>
      <c r="M2599" s="8"/>
      <c r="N2599" s="8" t="s">
        <v>7823</v>
      </c>
      <c r="O2599" s="8"/>
      <c r="Q2599" s="16"/>
      <c r="R2599" s="16" t="s">
        <v>7823</v>
      </c>
      <c r="S2599" s="8"/>
      <c r="V2599" s="8"/>
      <c r="X2599" s="8"/>
      <c r="Y2599" s="22"/>
      <c r="AC2599" s="8">
        <f t="shared" si="511"/>
        <v>4</v>
      </c>
      <c r="AD2599" s="8">
        <f t="shared" si="512"/>
        <v>0</v>
      </c>
      <c r="AE2599" s="8">
        <f t="shared" si="513"/>
        <v>0</v>
      </c>
      <c r="AF2599" s="8">
        <f t="shared" si="506"/>
        <v>0</v>
      </c>
      <c r="AG2599" s="3">
        <f t="shared" si="514"/>
        <v>4</v>
      </c>
    </row>
    <row r="2600" spans="1:33">
      <c r="A2600" s="3" t="s">
        <v>9601</v>
      </c>
      <c r="B2600" s="3" t="s">
        <v>9610</v>
      </c>
      <c r="C2600" s="2" t="s">
        <v>8914</v>
      </c>
      <c r="D2600" s="2" t="s">
        <v>5717</v>
      </c>
      <c r="E2600" s="2" t="s">
        <v>10456</v>
      </c>
      <c r="F2600" s="3" t="s">
        <v>854</v>
      </c>
      <c r="G2600" s="8" t="s">
        <v>7823</v>
      </c>
      <c r="H2600" s="8"/>
      <c r="I2600" s="8" t="s">
        <v>7823</v>
      </c>
      <c r="K2600" s="8" t="s">
        <v>7823</v>
      </c>
      <c r="L2600" s="32"/>
      <c r="M2600" s="8"/>
      <c r="O2600" s="8"/>
      <c r="Q2600" s="16"/>
      <c r="R2600" s="16" t="s">
        <v>7823</v>
      </c>
      <c r="S2600" s="8"/>
      <c r="V2600" s="8"/>
      <c r="X2600" s="8"/>
      <c r="Y2600" s="22"/>
      <c r="AC2600" s="8">
        <f t="shared" si="511"/>
        <v>4</v>
      </c>
      <c r="AD2600" s="8">
        <f t="shared" si="512"/>
        <v>0</v>
      </c>
      <c r="AE2600" s="8">
        <f t="shared" si="513"/>
        <v>0</v>
      </c>
      <c r="AF2600" s="8">
        <f t="shared" si="506"/>
        <v>0</v>
      </c>
      <c r="AG2600" s="3">
        <f t="shared" si="514"/>
        <v>4</v>
      </c>
    </row>
    <row r="2601" spans="1:33">
      <c r="A2601" s="3" t="s">
        <v>9601</v>
      </c>
      <c r="B2601" s="3" t="s">
        <v>9610</v>
      </c>
      <c r="C2601" s="2" t="s">
        <v>10457</v>
      </c>
      <c r="D2601" s="2" t="s">
        <v>4396</v>
      </c>
      <c r="E2601" s="2" t="s">
        <v>10458</v>
      </c>
      <c r="F2601" s="3" t="s">
        <v>579</v>
      </c>
      <c r="G2601" s="8" t="s">
        <v>7823</v>
      </c>
      <c r="H2601" s="8"/>
      <c r="I2601" s="8"/>
      <c r="K2601" s="8" t="s">
        <v>7823</v>
      </c>
      <c r="L2601" s="32"/>
      <c r="M2601" s="8"/>
      <c r="O2601" s="8"/>
      <c r="Q2601" s="16"/>
      <c r="S2601" s="8"/>
      <c r="V2601" s="8"/>
      <c r="X2601" s="8"/>
      <c r="Y2601" s="22" t="s">
        <v>7277</v>
      </c>
      <c r="AC2601" s="8">
        <f>COUNTIF(G2601:Y2601,"X")+COUNTIF(G2601:Y2601, "X(e)")</f>
        <v>2</v>
      </c>
      <c r="AD2601" s="8">
        <f>COUNTIF(G2601:Y2601,"NB")</f>
        <v>0</v>
      </c>
      <c r="AE2601" s="8">
        <f>COUNTIF(G2601:Y2601,"V")</f>
        <v>1</v>
      </c>
      <c r="AF2601" s="8">
        <f>COUNTIF(G2601:Z2601,"IN")</f>
        <v>0</v>
      </c>
      <c r="AG2601" s="3">
        <f>SUM(AC2601:AF2601)</f>
        <v>3</v>
      </c>
    </row>
    <row r="2602" spans="1:33">
      <c r="A2602" s="3" t="s">
        <v>9601</v>
      </c>
      <c r="B2602" s="3" t="s">
        <v>9610</v>
      </c>
      <c r="C2602" s="2" t="s">
        <v>8679</v>
      </c>
      <c r="D2602" s="2" t="s">
        <v>3926</v>
      </c>
      <c r="E2602" s="2" t="s">
        <v>3927</v>
      </c>
      <c r="F2602" s="3" t="s">
        <v>832</v>
      </c>
      <c r="G2602" s="8" t="s">
        <v>7277</v>
      </c>
      <c r="H2602" s="8"/>
      <c r="I2602" s="8" t="s">
        <v>7823</v>
      </c>
      <c r="J2602" s="72" t="s">
        <v>7823</v>
      </c>
      <c r="L2602" s="32"/>
      <c r="M2602" s="8"/>
      <c r="O2602" s="8"/>
      <c r="Q2602" s="16" t="s">
        <v>7823</v>
      </c>
      <c r="S2602" s="8"/>
      <c r="V2602" s="8"/>
      <c r="X2602" s="8"/>
      <c r="Y2602" s="22"/>
      <c r="AC2602" s="8">
        <f>COUNTIF(G2602:Y2602,"X")+COUNTIF(G2602:Y2602, "X(e)")</f>
        <v>3</v>
      </c>
      <c r="AD2602" s="8">
        <f>COUNTIF(G2602:Y2602,"NB")</f>
        <v>0</v>
      </c>
      <c r="AE2602" s="8">
        <f>COUNTIF(G2602:Y2602,"V")</f>
        <v>1</v>
      </c>
      <c r="AF2602" s="8">
        <f>COUNTIF(G2602:Z2602,"IN")</f>
        <v>0</v>
      </c>
      <c r="AG2602" s="3">
        <f>SUM(AC2602:AF2602)</f>
        <v>4</v>
      </c>
    </row>
    <row r="2603" spans="1:33">
      <c r="A2603" s="3" t="s">
        <v>9601</v>
      </c>
      <c r="B2603" s="3" t="s">
        <v>9610</v>
      </c>
      <c r="C2603" s="2" t="s">
        <v>8679</v>
      </c>
      <c r="D2603" s="2" t="s">
        <v>3928</v>
      </c>
      <c r="E2603" s="2" t="s">
        <v>3765</v>
      </c>
      <c r="F2603" s="3" t="s">
        <v>971</v>
      </c>
      <c r="G2603" s="8" t="s">
        <v>7823</v>
      </c>
      <c r="H2603" s="8"/>
      <c r="I2603" s="8" t="s">
        <v>7835</v>
      </c>
      <c r="J2603" s="72" t="s">
        <v>7823</v>
      </c>
      <c r="L2603" s="32"/>
      <c r="M2603" s="8"/>
      <c r="O2603" s="8"/>
      <c r="Q2603" s="16" t="s">
        <v>7823</v>
      </c>
      <c r="S2603" s="8"/>
      <c r="U2603" s="8" t="s">
        <v>7823</v>
      </c>
      <c r="V2603" s="8"/>
      <c r="X2603" s="8"/>
      <c r="Y2603" s="22"/>
      <c r="AC2603" s="8">
        <f>COUNTIF(G2603:Y2603,"X")+COUNTIF(G2603:Y2603, "X(e)")</f>
        <v>4</v>
      </c>
      <c r="AD2603" s="8">
        <f>COUNTIF(G2603:Y2603,"NB")</f>
        <v>1</v>
      </c>
      <c r="AE2603" s="8">
        <f>COUNTIF(G2603:Y2603,"V")</f>
        <v>0</v>
      </c>
      <c r="AF2603" s="8">
        <f>COUNTIF(G2603:Z2603,"IN")</f>
        <v>0</v>
      </c>
      <c r="AG2603" s="3">
        <f>SUM(AC2603:AF2603)</f>
        <v>5</v>
      </c>
    </row>
    <row r="2604" spans="1:33">
      <c r="A2604" s="3" t="s">
        <v>9601</v>
      </c>
      <c r="B2604" s="3" t="s">
        <v>9610</v>
      </c>
      <c r="C2604" s="2" t="s">
        <v>10459</v>
      </c>
      <c r="D2604" s="2" t="s">
        <v>7012</v>
      </c>
      <c r="E2604" s="2" t="s">
        <v>10460</v>
      </c>
      <c r="F2604" s="3" t="s">
        <v>575</v>
      </c>
      <c r="G2604" s="8" t="s">
        <v>7823</v>
      </c>
      <c r="H2604" s="8"/>
      <c r="I2604" s="8" t="s">
        <v>7823</v>
      </c>
      <c r="J2604" s="72" t="s">
        <v>7823</v>
      </c>
      <c r="L2604" s="32"/>
      <c r="M2604" s="8"/>
      <c r="O2604" s="8"/>
      <c r="Q2604" s="16" t="s">
        <v>7823</v>
      </c>
      <c r="R2604" s="16" t="s">
        <v>7823</v>
      </c>
      <c r="S2604" s="8" t="s">
        <v>7823</v>
      </c>
      <c r="U2604" s="8" t="s">
        <v>7823</v>
      </c>
      <c r="V2604" s="8"/>
      <c r="X2604" s="8"/>
      <c r="Y2604" s="22"/>
      <c r="AC2604" s="8">
        <f t="shared" si="511"/>
        <v>7</v>
      </c>
      <c r="AD2604" s="8">
        <f t="shared" si="512"/>
        <v>0</v>
      </c>
      <c r="AE2604" s="8">
        <f t="shared" si="513"/>
        <v>0</v>
      </c>
      <c r="AF2604" s="8">
        <f t="shared" si="506"/>
        <v>0</v>
      </c>
      <c r="AG2604" s="3">
        <f t="shared" si="514"/>
        <v>7</v>
      </c>
    </row>
    <row r="2605" spans="1:33">
      <c r="A2605" s="3" t="s">
        <v>9601</v>
      </c>
      <c r="B2605" s="3" t="s">
        <v>9610</v>
      </c>
      <c r="C2605" s="2" t="s">
        <v>8965</v>
      </c>
      <c r="D2605" s="2" t="s">
        <v>7110</v>
      </c>
      <c r="E2605" s="2" t="s">
        <v>10461</v>
      </c>
      <c r="F2605" s="3" t="s">
        <v>578</v>
      </c>
      <c r="G2605" s="8" t="s">
        <v>7823</v>
      </c>
      <c r="H2605" s="8"/>
      <c r="I2605" s="8" t="s">
        <v>7835</v>
      </c>
      <c r="J2605" s="72" t="s">
        <v>7835</v>
      </c>
      <c r="K2605" s="8" t="s">
        <v>7277</v>
      </c>
      <c r="L2605" s="32"/>
      <c r="M2605" s="8"/>
      <c r="O2605" s="8"/>
      <c r="Q2605" s="16" t="s">
        <v>7835</v>
      </c>
      <c r="S2605" s="8"/>
      <c r="U2605" s="8" t="s">
        <v>7835</v>
      </c>
      <c r="V2605" s="8"/>
      <c r="X2605" s="8"/>
      <c r="Y2605" s="22" t="s">
        <v>7277</v>
      </c>
      <c r="AC2605" s="8">
        <f t="shared" si="511"/>
        <v>1</v>
      </c>
      <c r="AD2605" s="8">
        <f t="shared" si="512"/>
        <v>4</v>
      </c>
      <c r="AE2605" s="8">
        <f t="shared" si="513"/>
        <v>2</v>
      </c>
      <c r="AF2605" s="8">
        <f t="shared" si="506"/>
        <v>0</v>
      </c>
      <c r="AG2605" s="3">
        <f t="shared" si="514"/>
        <v>7</v>
      </c>
    </row>
    <row r="2606" spans="1:33">
      <c r="A2606" s="3" t="s">
        <v>9601</v>
      </c>
      <c r="B2606" s="3" t="s">
        <v>9610</v>
      </c>
      <c r="C2606" s="2" t="s">
        <v>8965</v>
      </c>
      <c r="D2606" s="2" t="s">
        <v>4085</v>
      </c>
      <c r="E2606" s="2" t="s">
        <v>10462</v>
      </c>
      <c r="F2606" s="3" t="s">
        <v>159</v>
      </c>
      <c r="G2606" s="18" t="s">
        <v>8991</v>
      </c>
      <c r="H2606" s="8"/>
      <c r="I2606" s="8"/>
      <c r="L2606" s="32"/>
      <c r="M2606" s="8"/>
      <c r="O2606" s="8"/>
      <c r="Q2606" s="16"/>
      <c r="S2606" s="8"/>
      <c r="V2606" s="8"/>
      <c r="X2606" s="8"/>
      <c r="Y2606" s="22"/>
      <c r="AC2606" s="8">
        <f t="shared" si="511"/>
        <v>1</v>
      </c>
      <c r="AD2606" s="8">
        <f t="shared" si="512"/>
        <v>0</v>
      </c>
      <c r="AE2606" s="8">
        <f t="shared" si="513"/>
        <v>0</v>
      </c>
      <c r="AF2606" s="8">
        <f t="shared" ref="AF2606:AF2625" si="515">COUNTIF(G2606:Z2606,"IN")</f>
        <v>0</v>
      </c>
      <c r="AG2606" s="3">
        <f t="shared" si="514"/>
        <v>1</v>
      </c>
    </row>
    <row r="2607" spans="1:33">
      <c r="A2607" s="3" t="s">
        <v>9601</v>
      </c>
      <c r="B2607" s="3" t="s">
        <v>9610</v>
      </c>
      <c r="C2607" s="2" t="s">
        <v>8965</v>
      </c>
      <c r="D2607" s="2" t="s">
        <v>3566</v>
      </c>
      <c r="E2607" s="2" t="s">
        <v>10463</v>
      </c>
      <c r="F2607" s="3" t="s">
        <v>705</v>
      </c>
      <c r="G2607" s="18" t="s">
        <v>8991</v>
      </c>
      <c r="H2607" s="8"/>
      <c r="I2607" s="8"/>
      <c r="J2607" s="72" t="s">
        <v>7277</v>
      </c>
      <c r="K2607" s="8" t="s">
        <v>7277</v>
      </c>
      <c r="L2607" s="32"/>
      <c r="M2607" s="8"/>
      <c r="O2607" s="8"/>
      <c r="Q2607" s="16"/>
      <c r="S2607" s="8"/>
      <c r="V2607" s="8"/>
      <c r="X2607" s="8"/>
      <c r="Y2607" s="22"/>
      <c r="AC2607" s="8">
        <f t="shared" si="511"/>
        <v>1</v>
      </c>
      <c r="AD2607" s="8">
        <f t="shared" si="512"/>
        <v>0</v>
      </c>
      <c r="AE2607" s="8">
        <f t="shared" si="513"/>
        <v>2</v>
      </c>
      <c r="AF2607" s="8">
        <f t="shared" si="515"/>
        <v>0</v>
      </c>
      <c r="AG2607" s="3">
        <f t="shared" si="514"/>
        <v>3</v>
      </c>
    </row>
    <row r="2608" spans="1:33">
      <c r="A2608" s="3" t="s">
        <v>9601</v>
      </c>
      <c r="B2608" s="3" t="s">
        <v>9610</v>
      </c>
      <c r="C2608" s="2" t="s">
        <v>8965</v>
      </c>
      <c r="D2608" s="2" t="s">
        <v>5628</v>
      </c>
      <c r="E2608" s="2" t="s">
        <v>4901</v>
      </c>
      <c r="F2608" s="3" t="s">
        <v>853</v>
      </c>
      <c r="G2608" s="8" t="s">
        <v>7823</v>
      </c>
      <c r="H2608" s="8"/>
      <c r="I2608" s="8"/>
      <c r="J2608" s="72" t="s">
        <v>7277</v>
      </c>
      <c r="K2608" s="8" t="s">
        <v>7823</v>
      </c>
      <c r="L2608" s="32"/>
      <c r="M2608" s="8"/>
      <c r="O2608" s="8"/>
      <c r="Q2608" s="16" t="s">
        <v>7278</v>
      </c>
      <c r="S2608" s="8"/>
      <c r="U2608" s="8" t="s">
        <v>7835</v>
      </c>
      <c r="V2608" s="8"/>
      <c r="X2608" s="8"/>
      <c r="Y2608" s="22"/>
      <c r="AC2608" s="8">
        <f>COUNTIF(G2608:Y2608,"X")+COUNTIF(G2608:Y2608, "X(e)")</f>
        <v>2</v>
      </c>
      <c r="AD2608" s="8">
        <f>COUNTIF(G2608:Y2608,"NB")</f>
        <v>1</v>
      </c>
      <c r="AE2608" s="8">
        <f>COUNTIF(G2608:Y2608,"V")</f>
        <v>1</v>
      </c>
      <c r="AF2608" s="8">
        <f>COUNTIF(G2608:Z2608,"IN")</f>
        <v>0</v>
      </c>
      <c r="AG2608" s="3">
        <f>SUM(AC2608:AF2608)</f>
        <v>4</v>
      </c>
    </row>
    <row r="2609" spans="1:33">
      <c r="A2609" s="3" t="s">
        <v>9601</v>
      </c>
      <c r="B2609" s="3" t="s">
        <v>9610</v>
      </c>
      <c r="C2609" s="2" t="s">
        <v>8113</v>
      </c>
      <c r="D2609" s="2" t="s">
        <v>4404</v>
      </c>
      <c r="E2609" s="2" t="s">
        <v>3922</v>
      </c>
      <c r="F2609" s="3" t="s">
        <v>1253</v>
      </c>
      <c r="G2609" s="8" t="s">
        <v>7823</v>
      </c>
      <c r="H2609" s="8"/>
      <c r="I2609" s="8" t="s">
        <v>7823</v>
      </c>
      <c r="K2609" s="8" t="s">
        <v>7823</v>
      </c>
      <c r="L2609" s="32" t="s">
        <v>7823</v>
      </c>
      <c r="M2609" s="8"/>
      <c r="N2609" s="8" t="s">
        <v>7823</v>
      </c>
      <c r="O2609" s="8"/>
      <c r="Q2609" s="16"/>
      <c r="R2609" s="16" t="s">
        <v>7823</v>
      </c>
      <c r="S2609" s="8"/>
      <c r="V2609" s="8"/>
      <c r="X2609" s="8"/>
      <c r="Y2609" s="22" t="s">
        <v>7278</v>
      </c>
      <c r="AC2609" s="8">
        <f t="shared" si="511"/>
        <v>6</v>
      </c>
      <c r="AD2609" s="8">
        <f t="shared" si="512"/>
        <v>0</v>
      </c>
      <c r="AE2609" s="8">
        <f t="shared" si="513"/>
        <v>0</v>
      </c>
      <c r="AF2609" s="8">
        <f t="shared" si="515"/>
        <v>0</v>
      </c>
      <c r="AG2609" s="3">
        <f t="shared" si="514"/>
        <v>6</v>
      </c>
    </row>
    <row r="2610" spans="1:33">
      <c r="A2610" s="3" t="s">
        <v>9601</v>
      </c>
      <c r="B2610" s="3" t="s">
        <v>9610</v>
      </c>
      <c r="C2610" s="2" t="s">
        <v>8113</v>
      </c>
      <c r="D2610" s="2" t="s">
        <v>3755</v>
      </c>
      <c r="E2610" s="2" t="s">
        <v>4398</v>
      </c>
      <c r="F2610" s="3" t="s">
        <v>1114</v>
      </c>
      <c r="G2610" s="8" t="s">
        <v>7823</v>
      </c>
      <c r="H2610" s="8"/>
      <c r="I2610" s="8" t="s">
        <v>7823</v>
      </c>
      <c r="K2610" s="8" t="s">
        <v>7823</v>
      </c>
      <c r="L2610" s="32"/>
      <c r="M2610" s="8"/>
      <c r="N2610" s="8" t="s">
        <v>7823</v>
      </c>
      <c r="O2610" s="8"/>
      <c r="Q2610" s="16"/>
      <c r="R2610" s="16" t="s">
        <v>7823</v>
      </c>
      <c r="S2610" s="8"/>
      <c r="V2610" s="8"/>
      <c r="X2610" s="8"/>
      <c r="Y2610" s="22"/>
      <c r="AC2610" s="8">
        <f t="shared" si="511"/>
        <v>5</v>
      </c>
      <c r="AD2610" s="8">
        <f t="shared" si="512"/>
        <v>0</v>
      </c>
      <c r="AE2610" s="8">
        <f t="shared" si="513"/>
        <v>0</v>
      </c>
      <c r="AF2610" s="8">
        <f t="shared" si="515"/>
        <v>0</v>
      </c>
      <c r="AG2610" s="3">
        <f t="shared" si="514"/>
        <v>5</v>
      </c>
    </row>
    <row r="2611" spans="1:33">
      <c r="A2611" s="3" t="s">
        <v>9601</v>
      </c>
      <c r="B2611" s="3" t="s">
        <v>9610</v>
      </c>
      <c r="C2611" s="2" t="s">
        <v>8113</v>
      </c>
      <c r="D2611" s="2" t="s">
        <v>4066</v>
      </c>
      <c r="E2611" s="2" t="s">
        <v>4238</v>
      </c>
      <c r="F2611" s="3" t="s">
        <v>833</v>
      </c>
      <c r="G2611" s="8" t="s">
        <v>7823</v>
      </c>
      <c r="H2611" s="8"/>
      <c r="I2611" s="8"/>
      <c r="K2611" s="8" t="s">
        <v>7823</v>
      </c>
      <c r="L2611" s="32"/>
      <c r="M2611" s="8"/>
      <c r="O2611" s="8"/>
      <c r="Q2611" s="16"/>
      <c r="S2611" s="8"/>
      <c r="V2611" s="8"/>
      <c r="X2611" s="8"/>
      <c r="Y2611" s="22"/>
      <c r="AC2611" s="8">
        <f t="shared" si="511"/>
        <v>2</v>
      </c>
      <c r="AD2611" s="8">
        <f t="shared" si="512"/>
        <v>0</v>
      </c>
      <c r="AE2611" s="8">
        <f t="shared" si="513"/>
        <v>0</v>
      </c>
      <c r="AF2611" s="8">
        <f t="shared" si="515"/>
        <v>0</v>
      </c>
      <c r="AG2611" s="3">
        <f t="shared" si="514"/>
        <v>2</v>
      </c>
    </row>
    <row r="2612" spans="1:33">
      <c r="A2612" s="3" t="s">
        <v>9601</v>
      </c>
      <c r="B2612" s="3" t="s">
        <v>9610</v>
      </c>
      <c r="C2612" s="2" t="s">
        <v>8113</v>
      </c>
      <c r="D2612" s="2" t="s">
        <v>5601</v>
      </c>
      <c r="E2612" s="2" t="s">
        <v>3923</v>
      </c>
      <c r="F2612" s="3" t="s">
        <v>569</v>
      </c>
      <c r="G2612" s="8" t="s">
        <v>7823</v>
      </c>
      <c r="H2612" s="8"/>
      <c r="I2612" s="8" t="s">
        <v>7823</v>
      </c>
      <c r="J2612" s="72" t="s">
        <v>7277</v>
      </c>
      <c r="K2612" s="8" t="s">
        <v>7823</v>
      </c>
      <c r="L2612" s="32"/>
      <c r="M2612" s="8"/>
      <c r="O2612" s="8"/>
      <c r="Q2612" s="16" t="s">
        <v>7835</v>
      </c>
      <c r="R2612" s="16" t="s">
        <v>7823</v>
      </c>
      <c r="S2612" s="8"/>
      <c r="U2612" s="8" t="s">
        <v>7277</v>
      </c>
      <c r="V2612" s="8"/>
      <c r="X2612" s="8"/>
      <c r="Y2612" s="22"/>
      <c r="AC2612" s="8">
        <f t="shared" si="511"/>
        <v>4</v>
      </c>
      <c r="AD2612" s="8">
        <f t="shared" si="512"/>
        <v>1</v>
      </c>
      <c r="AE2612" s="8">
        <f t="shared" si="513"/>
        <v>2</v>
      </c>
      <c r="AF2612" s="8">
        <f t="shared" si="515"/>
        <v>0</v>
      </c>
      <c r="AG2612" s="3">
        <f t="shared" si="514"/>
        <v>7</v>
      </c>
    </row>
    <row r="2613" spans="1:33">
      <c r="A2613" s="3" t="s">
        <v>9601</v>
      </c>
      <c r="B2613" s="3" t="s">
        <v>9610</v>
      </c>
      <c r="C2613" s="2" t="s">
        <v>8113</v>
      </c>
      <c r="D2613" s="2" t="s">
        <v>6007</v>
      </c>
      <c r="E2613" s="2" t="s">
        <v>4395</v>
      </c>
      <c r="F2613" s="3" t="s">
        <v>577</v>
      </c>
      <c r="G2613" s="8" t="s">
        <v>7823</v>
      </c>
      <c r="H2613" s="8"/>
      <c r="I2613" s="8" t="s">
        <v>7835</v>
      </c>
      <c r="J2613" s="72" t="s">
        <v>7277</v>
      </c>
      <c r="K2613" s="8" t="s">
        <v>7277</v>
      </c>
      <c r="L2613" s="32"/>
      <c r="M2613" s="8"/>
      <c r="O2613" s="8"/>
      <c r="Q2613" s="16" t="s">
        <v>7835</v>
      </c>
      <c r="S2613" s="8"/>
      <c r="U2613" s="8" t="s">
        <v>7277</v>
      </c>
      <c r="V2613" s="8"/>
      <c r="X2613" s="8"/>
      <c r="Y2613" s="22"/>
      <c r="AC2613" s="8">
        <f t="shared" si="511"/>
        <v>1</v>
      </c>
      <c r="AD2613" s="8">
        <f t="shared" si="512"/>
        <v>2</v>
      </c>
      <c r="AE2613" s="8">
        <f t="shared" si="513"/>
        <v>3</v>
      </c>
      <c r="AF2613" s="8">
        <f t="shared" si="515"/>
        <v>0</v>
      </c>
      <c r="AG2613" s="3">
        <f t="shared" si="514"/>
        <v>6</v>
      </c>
    </row>
    <row r="2614" spans="1:33">
      <c r="A2614" s="3" t="s">
        <v>9601</v>
      </c>
      <c r="B2614" s="3" t="s">
        <v>9610</v>
      </c>
      <c r="C2614" s="2" t="s">
        <v>8588</v>
      </c>
      <c r="D2614" s="2" t="s">
        <v>6778</v>
      </c>
      <c r="E2614" s="2" t="s">
        <v>4909</v>
      </c>
      <c r="F2614" s="3" t="s">
        <v>703</v>
      </c>
      <c r="G2614" s="8" t="s">
        <v>7823</v>
      </c>
      <c r="H2614" s="8"/>
      <c r="I2614" s="8" t="s">
        <v>7823</v>
      </c>
      <c r="L2614" s="32" t="s">
        <v>7823</v>
      </c>
      <c r="M2614" s="8"/>
      <c r="N2614" s="8" t="s">
        <v>7823</v>
      </c>
      <c r="O2614" s="8"/>
      <c r="Q2614" s="16"/>
      <c r="R2614" s="16" t="s">
        <v>7823</v>
      </c>
      <c r="S2614" s="8"/>
      <c r="V2614" s="8" t="s">
        <v>7823</v>
      </c>
      <c r="X2614" s="8"/>
      <c r="Y2614" s="22"/>
      <c r="AC2614" s="8">
        <f t="shared" si="511"/>
        <v>6</v>
      </c>
      <c r="AD2614" s="8">
        <f t="shared" si="512"/>
        <v>0</v>
      </c>
      <c r="AE2614" s="8">
        <f t="shared" si="513"/>
        <v>0</v>
      </c>
      <c r="AF2614" s="8">
        <f t="shared" si="515"/>
        <v>0</v>
      </c>
      <c r="AG2614" s="3">
        <f t="shared" si="514"/>
        <v>6</v>
      </c>
    </row>
    <row r="2615" spans="1:33">
      <c r="A2615" s="3" t="s">
        <v>9601</v>
      </c>
      <c r="B2615" s="3" t="s">
        <v>9610</v>
      </c>
      <c r="C2615" s="2" t="s">
        <v>8588</v>
      </c>
      <c r="D2615" s="2" t="s">
        <v>3091</v>
      </c>
      <c r="E2615" s="2" t="s">
        <v>3252</v>
      </c>
      <c r="F2615" s="3" t="s">
        <v>451</v>
      </c>
      <c r="H2615" s="8"/>
      <c r="I2615" s="8"/>
      <c r="L2615" s="33" t="s">
        <v>8991</v>
      </c>
      <c r="M2615" s="8"/>
      <c r="O2615" s="8"/>
      <c r="Q2615" s="16"/>
      <c r="S2615" s="8"/>
      <c r="V2615" s="8"/>
      <c r="X2615" s="8"/>
      <c r="Y2615" s="22"/>
      <c r="AC2615" s="8">
        <f t="shared" si="511"/>
        <v>1</v>
      </c>
      <c r="AD2615" s="8">
        <f t="shared" si="512"/>
        <v>0</v>
      </c>
      <c r="AE2615" s="8">
        <f t="shared" si="513"/>
        <v>0</v>
      </c>
      <c r="AF2615" s="8">
        <f t="shared" si="515"/>
        <v>0</v>
      </c>
      <c r="AG2615" s="3">
        <f t="shared" si="514"/>
        <v>1</v>
      </c>
    </row>
    <row r="2616" spans="1:33">
      <c r="A2616" s="3" t="s">
        <v>9601</v>
      </c>
      <c r="B2616" s="3" t="s">
        <v>9610</v>
      </c>
      <c r="C2616" s="2" t="s">
        <v>8588</v>
      </c>
      <c r="D2616" s="2" t="s">
        <v>6219</v>
      </c>
      <c r="E2616" s="2" t="s">
        <v>3413</v>
      </c>
      <c r="F2616" s="3" t="s">
        <v>841</v>
      </c>
      <c r="H2616" s="8"/>
      <c r="I2616" s="8"/>
      <c r="L2616" s="32" t="s">
        <v>7823</v>
      </c>
      <c r="M2616" s="8"/>
      <c r="N2616" s="8" t="s">
        <v>7823</v>
      </c>
      <c r="O2616" s="8"/>
      <c r="Q2616" s="16"/>
      <c r="R2616" s="16" t="s">
        <v>7823</v>
      </c>
      <c r="S2616" s="8"/>
      <c r="V2616" s="8" t="s">
        <v>7823</v>
      </c>
      <c r="X2616" s="8"/>
      <c r="Y2616" s="22"/>
      <c r="AC2616" s="8">
        <f t="shared" si="511"/>
        <v>4</v>
      </c>
      <c r="AD2616" s="8">
        <f t="shared" si="512"/>
        <v>0</v>
      </c>
      <c r="AE2616" s="8">
        <f t="shared" si="513"/>
        <v>0</v>
      </c>
      <c r="AF2616" s="8">
        <f t="shared" si="515"/>
        <v>0</v>
      </c>
      <c r="AG2616" s="3">
        <f t="shared" si="514"/>
        <v>4</v>
      </c>
    </row>
    <row r="2617" spans="1:33">
      <c r="A2617" s="3" t="s">
        <v>9601</v>
      </c>
      <c r="B2617" s="3" t="s">
        <v>9610</v>
      </c>
      <c r="C2617" s="2" t="s">
        <v>8588</v>
      </c>
      <c r="D2617" s="2" t="s">
        <v>3924</v>
      </c>
      <c r="E2617" s="2" t="s">
        <v>3593</v>
      </c>
      <c r="F2617" s="3" t="s">
        <v>447</v>
      </c>
      <c r="H2617" s="8"/>
      <c r="I2617" s="8" t="s">
        <v>7823</v>
      </c>
      <c r="L2617" s="32"/>
      <c r="M2617" s="8"/>
      <c r="O2617" s="8"/>
      <c r="Q2617" s="16"/>
      <c r="R2617" s="16" t="s">
        <v>7823</v>
      </c>
      <c r="S2617" s="8"/>
      <c r="V2617" s="8"/>
      <c r="X2617" s="8"/>
      <c r="Y2617" s="22"/>
      <c r="AC2617" s="8">
        <f t="shared" si="511"/>
        <v>2</v>
      </c>
      <c r="AD2617" s="8">
        <f t="shared" si="512"/>
        <v>0</v>
      </c>
      <c r="AE2617" s="8">
        <f t="shared" si="513"/>
        <v>0</v>
      </c>
      <c r="AF2617" s="8">
        <f t="shared" si="515"/>
        <v>0</v>
      </c>
      <c r="AG2617" s="3">
        <f t="shared" si="514"/>
        <v>2</v>
      </c>
    </row>
    <row r="2618" spans="1:33">
      <c r="A2618" s="3" t="s">
        <v>9601</v>
      </c>
      <c r="B2618" s="3" t="s">
        <v>9610</v>
      </c>
      <c r="C2618" s="2" t="s">
        <v>9230</v>
      </c>
      <c r="D2618" s="2" t="s">
        <v>4970</v>
      </c>
      <c r="E2618" s="2" t="s">
        <v>4222</v>
      </c>
      <c r="F2618" s="3" t="s">
        <v>1816</v>
      </c>
      <c r="H2618" s="8"/>
      <c r="I2618" s="8" t="s">
        <v>7823</v>
      </c>
      <c r="J2618" s="72" t="s">
        <v>7823</v>
      </c>
      <c r="L2618" s="32" t="s">
        <v>7823</v>
      </c>
      <c r="M2618" s="8"/>
      <c r="N2618" s="8" t="s">
        <v>7823</v>
      </c>
      <c r="O2618" s="8"/>
      <c r="P2618" s="8" t="s">
        <v>7823</v>
      </c>
      <c r="Q2618" s="16"/>
      <c r="R2618" s="16" t="s">
        <v>7823</v>
      </c>
      <c r="S2618" s="8" t="s">
        <v>7823</v>
      </c>
      <c r="V2618" s="8" t="s">
        <v>7823</v>
      </c>
      <c r="X2618" s="8"/>
      <c r="Y2618" s="22"/>
      <c r="AC2618" s="8">
        <f t="shared" si="511"/>
        <v>8</v>
      </c>
      <c r="AD2618" s="8">
        <f t="shared" si="512"/>
        <v>0</v>
      </c>
      <c r="AE2618" s="8">
        <f t="shared" si="513"/>
        <v>0</v>
      </c>
      <c r="AF2618" s="8">
        <f t="shared" si="515"/>
        <v>0</v>
      </c>
      <c r="AG2618" s="3">
        <f t="shared" si="514"/>
        <v>8</v>
      </c>
    </row>
    <row r="2619" spans="1:33">
      <c r="A2619" s="3" t="s">
        <v>9601</v>
      </c>
      <c r="B2619" s="3" t="s">
        <v>9610</v>
      </c>
      <c r="C2619" s="2" t="s">
        <v>8405</v>
      </c>
      <c r="D2619" s="2" t="s">
        <v>6748</v>
      </c>
      <c r="E2619" s="2" t="s">
        <v>4506</v>
      </c>
      <c r="F2619" s="3" t="s">
        <v>933</v>
      </c>
      <c r="G2619" s="8" t="s">
        <v>7823</v>
      </c>
      <c r="H2619" s="8"/>
      <c r="I2619" s="8" t="s">
        <v>7823</v>
      </c>
      <c r="J2619" s="72" t="s">
        <v>7823</v>
      </c>
      <c r="L2619" s="32" t="s">
        <v>7823</v>
      </c>
      <c r="M2619" s="8"/>
      <c r="N2619" s="8" t="s">
        <v>7823</v>
      </c>
      <c r="O2619" s="8" t="s">
        <v>7823</v>
      </c>
      <c r="P2619" s="8" t="s">
        <v>7823</v>
      </c>
      <c r="Q2619" s="16" t="s">
        <v>7823</v>
      </c>
      <c r="R2619" s="16" t="s">
        <v>7823</v>
      </c>
      <c r="S2619" s="8" t="s">
        <v>7823</v>
      </c>
      <c r="T2619" s="16" t="s">
        <v>7823</v>
      </c>
      <c r="U2619" s="8" t="s">
        <v>7823</v>
      </c>
      <c r="V2619" s="8" t="s">
        <v>7823</v>
      </c>
      <c r="X2619" s="8"/>
      <c r="Y2619" s="22"/>
      <c r="AC2619" s="8">
        <f t="shared" si="511"/>
        <v>13</v>
      </c>
      <c r="AD2619" s="8">
        <f t="shared" si="512"/>
        <v>0</v>
      </c>
      <c r="AE2619" s="8">
        <f t="shared" si="513"/>
        <v>0</v>
      </c>
      <c r="AF2619" s="8">
        <f t="shared" si="515"/>
        <v>0</v>
      </c>
      <c r="AG2619" s="3">
        <f t="shared" si="514"/>
        <v>13</v>
      </c>
    </row>
    <row r="2620" spans="1:33">
      <c r="A2620" s="3" t="s">
        <v>9601</v>
      </c>
      <c r="B2620" s="3" t="s">
        <v>9610</v>
      </c>
      <c r="C2620" s="2" t="s">
        <v>8732</v>
      </c>
      <c r="D2620" s="2" t="s">
        <v>3682</v>
      </c>
      <c r="E2620" s="2" t="s">
        <v>4171</v>
      </c>
      <c r="F2620" s="3" t="s">
        <v>1357</v>
      </c>
      <c r="H2620" s="8"/>
      <c r="I2620" s="8"/>
      <c r="L2620" s="32" t="s">
        <v>7823</v>
      </c>
      <c r="M2620" s="8"/>
      <c r="O2620" s="8"/>
      <c r="Q2620" s="16"/>
      <c r="S2620" s="8"/>
      <c r="V2620" s="8"/>
      <c r="X2620" s="8"/>
      <c r="Y2620" s="22"/>
      <c r="AC2620" s="8">
        <f t="shared" si="511"/>
        <v>1</v>
      </c>
      <c r="AD2620" s="8">
        <f t="shared" si="512"/>
        <v>0</v>
      </c>
      <c r="AE2620" s="8">
        <f t="shared" si="513"/>
        <v>0</v>
      </c>
      <c r="AF2620" s="8">
        <f t="shared" si="515"/>
        <v>0</v>
      </c>
      <c r="AG2620" s="3">
        <f t="shared" si="514"/>
        <v>1</v>
      </c>
    </row>
    <row r="2621" spans="1:33">
      <c r="A2621" s="3" t="s">
        <v>9601</v>
      </c>
      <c r="B2621" s="3" t="s">
        <v>9610</v>
      </c>
      <c r="C2621" s="2" t="s">
        <v>8210</v>
      </c>
      <c r="D2621" s="2" t="s">
        <v>6387</v>
      </c>
      <c r="E2621" s="2" t="s">
        <v>3505</v>
      </c>
      <c r="F2621" s="3" t="s">
        <v>775</v>
      </c>
      <c r="G2621" s="8" t="s">
        <v>7823</v>
      </c>
      <c r="H2621" s="8"/>
      <c r="I2621" s="8" t="s">
        <v>7823</v>
      </c>
      <c r="J2621" s="72" t="s">
        <v>7823</v>
      </c>
      <c r="L2621" s="32" t="s">
        <v>7823</v>
      </c>
      <c r="M2621" s="8"/>
      <c r="N2621" s="8" t="s">
        <v>7823</v>
      </c>
      <c r="O2621" s="8" t="s">
        <v>7823</v>
      </c>
      <c r="P2621" s="8" t="s">
        <v>7823</v>
      </c>
      <c r="Q2621" s="16" t="s">
        <v>7823</v>
      </c>
      <c r="R2621" s="16" t="s">
        <v>7823</v>
      </c>
      <c r="S2621" s="8" t="s">
        <v>7823</v>
      </c>
      <c r="T2621" s="16" t="s">
        <v>7823</v>
      </c>
      <c r="U2621" s="8" t="s">
        <v>7823</v>
      </c>
      <c r="V2621" s="8" t="s">
        <v>7823</v>
      </c>
      <c r="X2621" s="8"/>
      <c r="Y2621" s="22"/>
      <c r="AC2621" s="8">
        <f t="shared" si="511"/>
        <v>13</v>
      </c>
      <c r="AD2621" s="8">
        <f t="shared" si="512"/>
        <v>0</v>
      </c>
      <c r="AE2621" s="8">
        <f t="shared" si="513"/>
        <v>0</v>
      </c>
      <c r="AF2621" s="8">
        <f t="shared" si="515"/>
        <v>0</v>
      </c>
      <c r="AG2621" s="3">
        <f t="shared" si="514"/>
        <v>13</v>
      </c>
    </row>
    <row r="2622" spans="1:33">
      <c r="A2622" s="3" t="s">
        <v>9601</v>
      </c>
      <c r="B2622" s="3" t="s">
        <v>9610</v>
      </c>
      <c r="C2622" s="2" t="s">
        <v>8210</v>
      </c>
      <c r="D2622" s="2" t="s">
        <v>4235</v>
      </c>
      <c r="E2622" s="2" t="s">
        <v>3681</v>
      </c>
      <c r="F2622" s="3" t="s">
        <v>1356</v>
      </c>
      <c r="H2622" s="8"/>
      <c r="I2622" s="8"/>
      <c r="L2622" s="32"/>
      <c r="M2622" s="8"/>
      <c r="N2622" s="8" t="s">
        <v>7823</v>
      </c>
      <c r="O2622" s="8"/>
      <c r="Q2622" s="16"/>
      <c r="R2622" s="16" t="s">
        <v>7823</v>
      </c>
      <c r="S2622" s="8"/>
      <c r="V2622" s="8"/>
      <c r="X2622" s="8"/>
      <c r="Y2622" s="22"/>
      <c r="AC2622" s="8">
        <f t="shared" si="511"/>
        <v>2</v>
      </c>
      <c r="AD2622" s="8">
        <f t="shared" si="512"/>
        <v>0</v>
      </c>
      <c r="AE2622" s="8">
        <f t="shared" si="513"/>
        <v>0</v>
      </c>
      <c r="AF2622" s="8">
        <f t="shared" si="515"/>
        <v>0</v>
      </c>
      <c r="AG2622" s="3">
        <f t="shared" si="514"/>
        <v>2</v>
      </c>
    </row>
    <row r="2623" spans="1:33">
      <c r="A2623" s="3" t="s">
        <v>9601</v>
      </c>
      <c r="B2623" s="3" t="s">
        <v>9610</v>
      </c>
      <c r="C2623" s="2" t="s">
        <v>9183</v>
      </c>
      <c r="D2623" s="2" t="s">
        <v>5828</v>
      </c>
      <c r="E2623" s="2" t="s">
        <v>5149</v>
      </c>
      <c r="F2623" s="3" t="s">
        <v>1073</v>
      </c>
      <c r="H2623" s="8"/>
      <c r="I2623" s="8"/>
      <c r="L2623" s="32" t="s">
        <v>7823</v>
      </c>
      <c r="M2623" s="8"/>
      <c r="N2623" s="8" t="s">
        <v>7823</v>
      </c>
      <c r="O2623" s="8"/>
      <c r="Q2623" s="16"/>
      <c r="S2623" s="8"/>
      <c r="V2623" s="8"/>
      <c r="X2623" s="8"/>
      <c r="Y2623" s="22"/>
      <c r="AC2623" s="8">
        <f t="shared" si="511"/>
        <v>2</v>
      </c>
      <c r="AD2623" s="8">
        <f t="shared" si="512"/>
        <v>0</v>
      </c>
      <c r="AE2623" s="8">
        <f t="shared" si="513"/>
        <v>0</v>
      </c>
      <c r="AF2623" s="8">
        <f t="shared" si="515"/>
        <v>0</v>
      </c>
      <c r="AG2623" s="3">
        <f t="shared" si="514"/>
        <v>2</v>
      </c>
    </row>
    <row r="2624" spans="1:33">
      <c r="A2624" s="3" t="s">
        <v>9601</v>
      </c>
      <c r="B2624" s="3" t="s">
        <v>9610</v>
      </c>
      <c r="C2624" s="2" t="s">
        <v>9183</v>
      </c>
      <c r="D2624" s="2" t="s">
        <v>5730</v>
      </c>
      <c r="E2624" s="2" t="s">
        <v>5150</v>
      </c>
      <c r="F2624" s="3" t="s">
        <v>1222</v>
      </c>
      <c r="H2624" s="8"/>
      <c r="I2624" s="8" t="s">
        <v>7823</v>
      </c>
      <c r="L2624" s="32"/>
      <c r="M2624" s="8"/>
      <c r="O2624" s="8"/>
      <c r="Q2624" s="16"/>
      <c r="R2624" s="16" t="s">
        <v>7823</v>
      </c>
      <c r="S2624" s="8"/>
      <c r="V2624" s="8"/>
      <c r="X2624" s="8"/>
      <c r="Y2624" s="22"/>
      <c r="AC2624" s="8">
        <f t="shared" si="511"/>
        <v>2</v>
      </c>
      <c r="AD2624" s="8">
        <f t="shared" si="512"/>
        <v>0</v>
      </c>
      <c r="AE2624" s="8">
        <f t="shared" si="513"/>
        <v>0</v>
      </c>
      <c r="AF2624" s="8">
        <f t="shared" si="515"/>
        <v>0</v>
      </c>
      <c r="AG2624" s="3">
        <f t="shared" si="514"/>
        <v>2</v>
      </c>
    </row>
    <row r="2625" spans="1:33">
      <c r="A2625" s="3" t="s">
        <v>9601</v>
      </c>
      <c r="B2625" s="3" t="s">
        <v>9610</v>
      </c>
      <c r="C2625" s="2" t="s">
        <v>8172</v>
      </c>
      <c r="D2625" s="2" t="s">
        <v>8187</v>
      </c>
      <c r="E2625" s="2" t="s">
        <v>5315</v>
      </c>
      <c r="F2625" s="3" t="s">
        <v>665</v>
      </c>
      <c r="G2625" s="8" t="s">
        <v>7823</v>
      </c>
      <c r="H2625" s="8"/>
      <c r="I2625" s="8" t="s">
        <v>7823</v>
      </c>
      <c r="L2625" s="32" t="s">
        <v>7823</v>
      </c>
      <c r="M2625" s="8"/>
      <c r="N2625" s="8" t="s">
        <v>7823</v>
      </c>
      <c r="O2625" s="8"/>
      <c r="Q2625" s="16"/>
      <c r="R2625" s="16" t="s">
        <v>7823</v>
      </c>
      <c r="S2625" s="8"/>
      <c r="V2625" s="8" t="s">
        <v>7823</v>
      </c>
      <c r="X2625" s="8"/>
      <c r="Y2625" s="22"/>
      <c r="AC2625" s="8">
        <f t="shared" si="511"/>
        <v>6</v>
      </c>
      <c r="AD2625" s="8">
        <f t="shared" si="512"/>
        <v>0</v>
      </c>
      <c r="AE2625" s="8">
        <f t="shared" si="513"/>
        <v>0</v>
      </c>
      <c r="AF2625" s="8">
        <f t="shared" si="515"/>
        <v>0</v>
      </c>
      <c r="AG2625" s="3">
        <f t="shared" si="514"/>
        <v>6</v>
      </c>
    </row>
    <row r="2626" spans="1:33">
      <c r="A2626" s="3" t="s">
        <v>9601</v>
      </c>
      <c r="B2626" s="3" t="s">
        <v>9610</v>
      </c>
      <c r="C2626" s="2" t="s">
        <v>9157</v>
      </c>
      <c r="D2626" s="2" t="s">
        <v>8081</v>
      </c>
      <c r="E2626" s="2" t="s">
        <v>4509</v>
      </c>
      <c r="F2626" s="3" t="s">
        <v>9091</v>
      </c>
      <c r="H2626" s="8"/>
      <c r="I2626" s="8"/>
      <c r="L2626" s="32" t="s">
        <v>7835</v>
      </c>
      <c r="M2626" s="8"/>
      <c r="N2626" s="8" t="s">
        <v>7835</v>
      </c>
      <c r="O2626" s="8"/>
      <c r="Q2626" s="16"/>
      <c r="S2626" s="8"/>
      <c r="V2626" s="8" t="s">
        <v>7835</v>
      </c>
      <c r="X2626" s="8"/>
      <c r="Y2626" s="22"/>
      <c r="AC2626" s="8">
        <f t="shared" ref="AC2626:AC2635" si="516">COUNTIF(G2626:Y2626,"X")+COUNTIF(G2626:Y2626, "X(e)")</f>
        <v>0</v>
      </c>
      <c r="AD2626" s="8">
        <f t="shared" ref="AD2626:AD2635" si="517">COUNTIF(G2626:Y2626,"NB")</f>
        <v>3</v>
      </c>
      <c r="AE2626" s="8">
        <f t="shared" ref="AE2626:AE2635" si="518">COUNTIF(G2626:Y2626,"V")</f>
        <v>0</v>
      </c>
      <c r="AF2626" s="8">
        <f t="shared" ref="AF2626:AF2635" si="519">COUNTIF(G2626:Z2626,"IN")</f>
        <v>0</v>
      </c>
      <c r="AG2626" s="3">
        <f t="shared" ref="AG2626:AG2635" si="520">SUM(AC2626:AF2626)</f>
        <v>3</v>
      </c>
    </row>
    <row r="2627" spans="1:33">
      <c r="A2627" s="3" t="s">
        <v>9601</v>
      </c>
      <c r="B2627" s="3" t="s">
        <v>9610</v>
      </c>
      <c r="C2627" s="2" t="s">
        <v>9157</v>
      </c>
      <c r="D2627" s="2" t="s">
        <v>4663</v>
      </c>
      <c r="E2627" s="2" t="s">
        <v>4185</v>
      </c>
      <c r="F2627" s="3" t="s">
        <v>1213</v>
      </c>
      <c r="H2627" s="8" t="s">
        <v>241</v>
      </c>
      <c r="I2627" s="8"/>
      <c r="L2627" s="32" t="s">
        <v>7835</v>
      </c>
      <c r="M2627" s="8"/>
      <c r="N2627" s="8" t="s">
        <v>7835</v>
      </c>
      <c r="O2627" s="8"/>
      <c r="Q2627" s="16"/>
      <c r="S2627" s="8"/>
      <c r="V2627" s="8" t="s">
        <v>7835</v>
      </c>
      <c r="X2627" s="8"/>
      <c r="Y2627" s="22"/>
      <c r="AC2627" s="8">
        <f t="shared" si="516"/>
        <v>0</v>
      </c>
      <c r="AD2627" s="8">
        <f t="shared" si="517"/>
        <v>3</v>
      </c>
      <c r="AE2627" s="8">
        <f t="shared" si="518"/>
        <v>1</v>
      </c>
      <c r="AF2627" s="8">
        <f t="shared" si="519"/>
        <v>0</v>
      </c>
      <c r="AG2627" s="3">
        <f t="shared" si="520"/>
        <v>4</v>
      </c>
    </row>
    <row r="2628" spans="1:33">
      <c r="A2628" s="3" t="s">
        <v>9601</v>
      </c>
      <c r="B2628" s="3" t="s">
        <v>9610</v>
      </c>
      <c r="C2628" s="2" t="s">
        <v>9157</v>
      </c>
      <c r="D2628" s="2" t="s">
        <v>4492</v>
      </c>
      <c r="E2628" s="2" t="s">
        <v>4812</v>
      </c>
      <c r="F2628" s="3" t="s">
        <v>1212</v>
      </c>
      <c r="G2628" s="8" t="s">
        <v>7835</v>
      </c>
      <c r="H2628" s="8"/>
      <c r="I2628" s="8" t="s">
        <v>7835</v>
      </c>
      <c r="J2628" s="72" t="s">
        <v>7835</v>
      </c>
      <c r="L2628" s="32" t="s">
        <v>7835</v>
      </c>
      <c r="M2628" s="8"/>
      <c r="N2628" s="8" t="s">
        <v>7835</v>
      </c>
      <c r="O2628" s="8"/>
      <c r="Q2628" s="16" t="s">
        <v>7835</v>
      </c>
      <c r="R2628" s="16" t="s">
        <v>7835</v>
      </c>
      <c r="S2628" s="8"/>
      <c r="V2628" s="8" t="s">
        <v>7835</v>
      </c>
      <c r="X2628" s="8"/>
      <c r="Y2628" s="22"/>
      <c r="AC2628" s="8">
        <f t="shared" si="516"/>
        <v>0</v>
      </c>
      <c r="AD2628" s="8">
        <f t="shared" si="517"/>
        <v>8</v>
      </c>
      <c r="AE2628" s="8">
        <f t="shared" si="518"/>
        <v>0</v>
      </c>
      <c r="AF2628" s="8">
        <f t="shared" si="519"/>
        <v>0</v>
      </c>
      <c r="AG2628" s="3">
        <f t="shared" si="520"/>
        <v>8</v>
      </c>
    </row>
    <row r="2629" spans="1:33">
      <c r="A2629" s="3" t="s">
        <v>9601</v>
      </c>
      <c r="B2629" s="3" t="s">
        <v>9610</v>
      </c>
      <c r="C2629" s="2" t="s">
        <v>9195</v>
      </c>
      <c r="D2629" s="2" t="s">
        <v>4813</v>
      </c>
      <c r="E2629" s="2" t="s">
        <v>4654</v>
      </c>
      <c r="F2629" s="3" t="s">
        <v>932</v>
      </c>
      <c r="G2629" s="8" t="s">
        <v>7277</v>
      </c>
      <c r="H2629" s="8"/>
      <c r="I2629" s="8" t="s">
        <v>7835</v>
      </c>
      <c r="J2629" s="72" t="s">
        <v>7835</v>
      </c>
      <c r="L2629" s="32" t="s">
        <v>7835</v>
      </c>
      <c r="M2629" s="8"/>
      <c r="N2629" s="8" t="s">
        <v>7835</v>
      </c>
      <c r="O2629" s="8" t="s">
        <v>9120</v>
      </c>
      <c r="P2629" s="8" t="s">
        <v>9121</v>
      </c>
      <c r="Q2629" s="16"/>
      <c r="R2629" s="16" t="s">
        <v>7835</v>
      </c>
      <c r="S2629" s="8" t="s">
        <v>7835</v>
      </c>
      <c r="T2629" s="16" t="s">
        <v>7835</v>
      </c>
      <c r="V2629" s="8" t="s">
        <v>7835</v>
      </c>
      <c r="X2629" s="8" t="s">
        <v>7277</v>
      </c>
      <c r="Y2629" s="22"/>
      <c r="AC2629" s="8">
        <f t="shared" si="516"/>
        <v>0</v>
      </c>
      <c r="AD2629" s="8">
        <f t="shared" si="517"/>
        <v>10</v>
      </c>
      <c r="AE2629" s="8">
        <f t="shared" si="518"/>
        <v>2</v>
      </c>
      <c r="AF2629" s="8">
        <f t="shared" si="519"/>
        <v>0</v>
      </c>
      <c r="AG2629" s="3">
        <f t="shared" si="520"/>
        <v>12</v>
      </c>
    </row>
    <row r="2630" spans="1:33">
      <c r="A2630" s="3" t="s">
        <v>9601</v>
      </c>
      <c r="B2630" s="3" t="s">
        <v>9610</v>
      </c>
      <c r="C2630" s="2" t="s">
        <v>9195</v>
      </c>
      <c r="D2630" s="2" t="s">
        <v>6219</v>
      </c>
      <c r="E2630" s="2" t="s">
        <v>4335</v>
      </c>
      <c r="F2630" s="3" t="s">
        <v>1211</v>
      </c>
      <c r="G2630" s="8" t="s">
        <v>7823</v>
      </c>
      <c r="H2630" s="8"/>
      <c r="I2630" s="8" t="s">
        <v>7823</v>
      </c>
      <c r="J2630" s="72" t="s">
        <v>7823</v>
      </c>
      <c r="L2630" s="32" t="s">
        <v>7823</v>
      </c>
      <c r="M2630" s="8"/>
      <c r="N2630" s="8" t="s">
        <v>7823</v>
      </c>
      <c r="O2630" s="8"/>
      <c r="P2630" s="8" t="s">
        <v>7823</v>
      </c>
      <c r="Q2630" s="16"/>
      <c r="R2630" s="16" t="s">
        <v>7823</v>
      </c>
      <c r="S2630" s="8"/>
      <c r="V2630" s="8" t="s">
        <v>7823</v>
      </c>
      <c r="X2630" s="8"/>
      <c r="Y2630" s="22"/>
      <c r="AC2630" s="8">
        <f t="shared" si="516"/>
        <v>8</v>
      </c>
      <c r="AD2630" s="8">
        <f t="shared" si="517"/>
        <v>0</v>
      </c>
      <c r="AE2630" s="8">
        <f t="shared" si="518"/>
        <v>0</v>
      </c>
      <c r="AF2630" s="8">
        <f t="shared" si="519"/>
        <v>0</v>
      </c>
      <c r="AG2630" s="3">
        <f t="shared" si="520"/>
        <v>8</v>
      </c>
    </row>
    <row r="2631" spans="1:33">
      <c r="A2631" s="3" t="s">
        <v>9601</v>
      </c>
      <c r="B2631" s="3" t="s">
        <v>9610</v>
      </c>
      <c r="C2631" s="2" t="s">
        <v>9195</v>
      </c>
      <c r="D2631" s="2" t="s">
        <v>4336</v>
      </c>
      <c r="E2631" s="2" t="s">
        <v>4984</v>
      </c>
      <c r="F2631" s="3" t="s">
        <v>918</v>
      </c>
      <c r="H2631" s="8"/>
      <c r="I2631" s="8" t="s">
        <v>7835</v>
      </c>
      <c r="J2631" s="72" t="s">
        <v>7277</v>
      </c>
      <c r="K2631" s="8" t="s">
        <v>7277</v>
      </c>
      <c r="L2631" s="32" t="s">
        <v>7835</v>
      </c>
      <c r="M2631" s="8"/>
      <c r="N2631" s="8" t="s">
        <v>7835</v>
      </c>
      <c r="O2631" s="8" t="s">
        <v>7277</v>
      </c>
      <c r="Q2631" s="16"/>
      <c r="R2631" s="16" t="s">
        <v>7835</v>
      </c>
      <c r="S2631" s="8"/>
      <c r="V2631" s="8" t="s">
        <v>10296</v>
      </c>
      <c r="X2631" s="8"/>
      <c r="Y2631" s="22"/>
      <c r="AC2631" s="8">
        <f t="shared" si="516"/>
        <v>0</v>
      </c>
      <c r="AD2631" s="8">
        <f t="shared" si="517"/>
        <v>5</v>
      </c>
      <c r="AE2631" s="8">
        <f t="shared" si="518"/>
        <v>3</v>
      </c>
      <c r="AF2631" s="8">
        <f t="shared" si="519"/>
        <v>0</v>
      </c>
      <c r="AG2631" s="3">
        <f t="shared" si="520"/>
        <v>8</v>
      </c>
    </row>
    <row r="2632" spans="1:33">
      <c r="A2632" s="3" t="s">
        <v>9601</v>
      </c>
      <c r="B2632" s="3" t="s">
        <v>9610</v>
      </c>
      <c r="C2632" s="2" t="s">
        <v>9195</v>
      </c>
      <c r="D2632" s="2" t="s">
        <v>5483</v>
      </c>
      <c r="E2632" s="2" t="s">
        <v>5659</v>
      </c>
      <c r="F2632" s="3" t="s">
        <v>941</v>
      </c>
      <c r="G2632" s="8" t="s">
        <v>7277</v>
      </c>
      <c r="H2632" s="8" t="s">
        <v>7277</v>
      </c>
      <c r="I2632" s="8" t="s">
        <v>7835</v>
      </c>
      <c r="J2632" s="72" t="s">
        <v>7835</v>
      </c>
      <c r="L2632" s="32" t="s">
        <v>7835</v>
      </c>
      <c r="M2632" s="8"/>
      <c r="N2632" s="8" t="s">
        <v>7835</v>
      </c>
      <c r="O2632" s="8"/>
      <c r="Q2632" s="16"/>
      <c r="R2632" s="16" t="s">
        <v>7835</v>
      </c>
      <c r="S2632" s="8"/>
      <c r="V2632" s="8" t="s">
        <v>10296</v>
      </c>
      <c r="X2632" s="8" t="s">
        <v>7277</v>
      </c>
      <c r="Y2632" s="22"/>
      <c r="AC2632" s="8">
        <f t="shared" si="516"/>
        <v>0</v>
      </c>
      <c r="AD2632" s="8">
        <f t="shared" si="517"/>
        <v>6</v>
      </c>
      <c r="AE2632" s="8">
        <f t="shared" si="518"/>
        <v>3</v>
      </c>
      <c r="AF2632" s="8">
        <f t="shared" si="519"/>
        <v>0</v>
      </c>
      <c r="AG2632" s="3">
        <f t="shared" si="520"/>
        <v>9</v>
      </c>
    </row>
    <row r="2633" spans="1:33">
      <c r="A2633" s="3" t="s">
        <v>9601</v>
      </c>
      <c r="B2633" s="3" t="s">
        <v>9610</v>
      </c>
      <c r="C2633" s="2" t="s">
        <v>9195</v>
      </c>
      <c r="D2633" s="2" t="s">
        <v>7012</v>
      </c>
      <c r="E2633" s="2" t="s">
        <v>5667</v>
      </c>
      <c r="F2633" s="3" t="s">
        <v>942</v>
      </c>
      <c r="G2633" s="8" t="s">
        <v>7823</v>
      </c>
      <c r="H2633" s="8"/>
      <c r="I2633" s="8" t="s">
        <v>7823</v>
      </c>
      <c r="J2633" s="72" t="s">
        <v>7823</v>
      </c>
      <c r="L2633" s="32" t="s">
        <v>7823</v>
      </c>
      <c r="M2633" s="8"/>
      <c r="N2633" s="8" t="s">
        <v>7823</v>
      </c>
      <c r="O2633" s="8" t="s">
        <v>7278</v>
      </c>
      <c r="P2633" s="8" t="s">
        <v>7823</v>
      </c>
      <c r="Q2633" s="16" t="s">
        <v>7823</v>
      </c>
      <c r="R2633" s="16" t="s">
        <v>7823</v>
      </c>
      <c r="S2633" s="8" t="s">
        <v>7823</v>
      </c>
      <c r="T2633" s="16" t="s">
        <v>7823</v>
      </c>
      <c r="V2633" s="8" t="s">
        <v>7823</v>
      </c>
      <c r="X2633" s="8"/>
      <c r="Y2633" s="22"/>
      <c r="AC2633" s="8">
        <f t="shared" si="516"/>
        <v>11</v>
      </c>
      <c r="AD2633" s="8">
        <f t="shared" si="517"/>
        <v>0</v>
      </c>
      <c r="AE2633" s="8">
        <f t="shared" si="518"/>
        <v>0</v>
      </c>
      <c r="AF2633" s="8">
        <f t="shared" si="519"/>
        <v>0</v>
      </c>
      <c r="AG2633" s="3">
        <f t="shared" si="520"/>
        <v>11</v>
      </c>
    </row>
    <row r="2634" spans="1:33">
      <c r="A2634" s="3" t="s">
        <v>9601</v>
      </c>
      <c r="B2634" s="3" t="s">
        <v>9610</v>
      </c>
      <c r="C2634" s="2" t="s">
        <v>9195</v>
      </c>
      <c r="D2634" s="2" t="s">
        <v>7358</v>
      </c>
      <c r="E2634" s="2" t="s">
        <v>6169</v>
      </c>
      <c r="F2634" s="3" t="s">
        <v>1064</v>
      </c>
      <c r="H2634" s="8"/>
      <c r="I2634" s="8"/>
      <c r="J2634" s="72" t="s">
        <v>7823</v>
      </c>
      <c r="L2634" s="32"/>
      <c r="M2634" s="8"/>
      <c r="O2634" s="8" t="s">
        <v>7823</v>
      </c>
      <c r="Q2634" s="16"/>
      <c r="S2634" s="8" t="s">
        <v>7823</v>
      </c>
      <c r="V2634" s="8"/>
      <c r="X2634" s="8"/>
      <c r="Y2634" s="22"/>
      <c r="AC2634" s="8">
        <f t="shared" si="516"/>
        <v>3</v>
      </c>
      <c r="AD2634" s="8">
        <f t="shared" si="517"/>
        <v>0</v>
      </c>
      <c r="AE2634" s="8">
        <f t="shared" si="518"/>
        <v>0</v>
      </c>
      <c r="AF2634" s="8">
        <f t="shared" si="519"/>
        <v>0</v>
      </c>
      <c r="AG2634" s="3">
        <f t="shared" si="520"/>
        <v>3</v>
      </c>
    </row>
    <row r="2635" spans="1:33">
      <c r="A2635" s="3" t="s">
        <v>9601</v>
      </c>
      <c r="B2635" s="3" t="s">
        <v>9610</v>
      </c>
      <c r="C2635" s="2" t="s">
        <v>9195</v>
      </c>
      <c r="D2635" s="2" t="s">
        <v>6887</v>
      </c>
      <c r="E2635" s="2" t="s">
        <v>5665</v>
      </c>
      <c r="F2635" s="3" t="s">
        <v>1355</v>
      </c>
      <c r="H2635" s="8"/>
      <c r="I2635" s="8"/>
      <c r="J2635" s="72" t="s">
        <v>7823</v>
      </c>
      <c r="L2635" s="32"/>
      <c r="M2635" s="8"/>
      <c r="N2635" s="8" t="s">
        <v>7823</v>
      </c>
      <c r="O2635" s="8"/>
      <c r="P2635" s="8" t="s">
        <v>7823</v>
      </c>
      <c r="Q2635" s="16"/>
      <c r="R2635" s="16" t="s">
        <v>7823</v>
      </c>
      <c r="S2635" s="8"/>
      <c r="V2635" s="8"/>
      <c r="X2635" s="8"/>
      <c r="Y2635" s="22"/>
      <c r="AC2635" s="8">
        <f t="shared" si="516"/>
        <v>4</v>
      </c>
      <c r="AD2635" s="8">
        <f t="shared" si="517"/>
        <v>0</v>
      </c>
      <c r="AE2635" s="8">
        <f t="shared" si="518"/>
        <v>0</v>
      </c>
      <c r="AF2635" s="8">
        <f t="shared" si="519"/>
        <v>0</v>
      </c>
      <c r="AG2635" s="3">
        <f t="shared" si="520"/>
        <v>4</v>
      </c>
    </row>
    <row r="2636" spans="1:33">
      <c r="A2636" s="3" t="s">
        <v>9601</v>
      </c>
      <c r="B2636" s="3" t="s">
        <v>9610</v>
      </c>
      <c r="C2636" s="2" t="s">
        <v>8432</v>
      </c>
      <c r="D2636" s="2" t="s">
        <v>4740</v>
      </c>
      <c r="E2636" s="2" t="s">
        <v>5569</v>
      </c>
      <c r="F2636" s="3" t="s">
        <v>996</v>
      </c>
      <c r="G2636" s="8" t="s">
        <v>7835</v>
      </c>
      <c r="H2636" s="8"/>
      <c r="I2636" s="8"/>
      <c r="J2636" s="72" t="s">
        <v>7823</v>
      </c>
      <c r="L2636" s="32"/>
      <c r="M2636" s="8"/>
      <c r="O2636" s="8"/>
      <c r="Q2636" s="16" t="s">
        <v>7835</v>
      </c>
      <c r="S2636" s="8"/>
      <c r="V2636" s="8"/>
      <c r="X2636" s="8"/>
      <c r="Y2636" s="22"/>
      <c r="AC2636" s="8">
        <f>COUNTIF(G2636:Y2636,"X")+COUNTIF(G2636:Y2636, "X(e)")</f>
        <v>1</v>
      </c>
      <c r="AD2636" s="8">
        <f t="shared" ref="AD2636" si="521">COUNTIF(G2636:Y2636,"NB")</f>
        <v>2</v>
      </c>
      <c r="AE2636" s="8">
        <f t="shared" ref="AE2636" si="522">COUNTIF(G2636:Y2636,"V")</f>
        <v>0</v>
      </c>
      <c r="AF2636" s="8">
        <f t="shared" ref="AF2636" si="523">COUNTIF(G2636:Z2636,"IN")</f>
        <v>0</v>
      </c>
      <c r="AG2636" s="3">
        <f>SUM(AC2636:AF2636)</f>
        <v>3</v>
      </c>
    </row>
    <row r="2637" spans="1:33">
      <c r="A2637" s="3" t="s">
        <v>9601</v>
      </c>
      <c r="B2637" s="3" t="s">
        <v>9610</v>
      </c>
      <c r="C2637" s="2" t="s">
        <v>8493</v>
      </c>
      <c r="D2637" s="2" t="s">
        <v>5327</v>
      </c>
      <c r="E2637" s="2" t="s">
        <v>5479</v>
      </c>
      <c r="F2637" s="3" t="s">
        <v>1260</v>
      </c>
      <c r="G2637" s="8" t="s">
        <v>7823</v>
      </c>
      <c r="H2637" s="8"/>
      <c r="I2637" s="8" t="s">
        <v>7823</v>
      </c>
      <c r="J2637" s="72" t="s">
        <v>7823</v>
      </c>
      <c r="K2637" s="8" t="s">
        <v>7823</v>
      </c>
      <c r="L2637" s="32"/>
      <c r="M2637" s="8"/>
      <c r="O2637" s="8"/>
      <c r="Q2637" s="16" t="s">
        <v>7835</v>
      </c>
      <c r="R2637" s="16" t="s">
        <v>7823</v>
      </c>
      <c r="S2637" s="8"/>
      <c r="U2637" s="8" t="s">
        <v>7823</v>
      </c>
      <c r="V2637" s="8"/>
      <c r="X2637" s="8"/>
      <c r="Y2637" s="22"/>
      <c r="AC2637" s="8">
        <f t="shared" ref="AC2637" si="524">COUNTIF(G2637:Y2637,"X")+COUNTIF(G2637:Y2637, "X(e)")</f>
        <v>6</v>
      </c>
      <c r="AD2637" s="8">
        <f t="shared" ref="AD2637" si="525">COUNTIF(G2637:Y2637,"NB")</f>
        <v>1</v>
      </c>
      <c r="AE2637" s="8">
        <f t="shared" ref="AE2637" si="526">COUNTIF(G2637:Y2637,"V")</f>
        <v>0</v>
      </c>
      <c r="AF2637" s="8">
        <f t="shared" ref="AF2637" si="527">COUNTIF(G2637:Z2637,"IN")</f>
        <v>0</v>
      </c>
      <c r="AG2637" s="3">
        <f t="shared" ref="AG2637" si="528">SUM(AC2637:AF2637)</f>
        <v>7</v>
      </c>
    </row>
    <row r="2638" spans="1:33">
      <c r="A2638" s="3" t="s">
        <v>9601</v>
      </c>
      <c r="B2638" s="3" t="s">
        <v>9615</v>
      </c>
      <c r="C2638" s="2" t="s">
        <v>8845</v>
      </c>
      <c r="D2638" s="2" t="s">
        <v>6910</v>
      </c>
      <c r="E2638" s="2" t="s">
        <v>4589</v>
      </c>
      <c r="F2638" s="3" t="s">
        <v>1027</v>
      </c>
      <c r="G2638" s="8" t="s">
        <v>7823</v>
      </c>
      <c r="H2638" s="8"/>
      <c r="I2638" s="8" t="s">
        <v>7823</v>
      </c>
      <c r="J2638" s="72" t="s">
        <v>7823</v>
      </c>
      <c r="L2638" s="32" t="s">
        <v>7823</v>
      </c>
      <c r="M2638" s="8"/>
      <c r="N2638" s="8" t="s">
        <v>7823</v>
      </c>
      <c r="O2638" s="8" t="s">
        <v>7823</v>
      </c>
      <c r="P2638" s="8" t="s">
        <v>7823</v>
      </c>
      <c r="Q2638" s="16" t="s">
        <v>7823</v>
      </c>
      <c r="R2638" s="16" t="s">
        <v>7823</v>
      </c>
      <c r="S2638" s="8" t="s">
        <v>7823</v>
      </c>
      <c r="T2638" s="16" t="s">
        <v>7823</v>
      </c>
      <c r="U2638" s="8" t="s">
        <v>7823</v>
      </c>
      <c r="V2638" s="8" t="s">
        <v>7823</v>
      </c>
      <c r="X2638" s="8"/>
      <c r="Y2638" s="22"/>
      <c r="AC2638" s="8">
        <f t="shared" ref="AC2638:AC2701" si="529">COUNTIF(G2638:Y2638,"X")+COUNTIF(G2638:Y2638, "X(e)")</f>
        <v>13</v>
      </c>
      <c r="AD2638" s="8">
        <f t="shared" ref="AD2638:AD2674" si="530">COUNTIF(G2638:Y2638,"NB")</f>
        <v>0</v>
      </c>
      <c r="AE2638" s="8">
        <f t="shared" ref="AE2638:AE2674" si="531">COUNTIF(G2638:Y2638,"V")</f>
        <v>0</v>
      </c>
      <c r="AF2638" s="8">
        <f t="shared" ref="AF2638:AF2667" si="532">COUNTIF(G2638:Z2638,"IN")</f>
        <v>0</v>
      </c>
      <c r="AG2638" s="3">
        <f t="shared" ref="AG2638:AG2701" si="533">SUM(AC2638:AF2638)</f>
        <v>13</v>
      </c>
    </row>
    <row r="2639" spans="1:33">
      <c r="A2639" s="3" t="s">
        <v>9601</v>
      </c>
      <c r="B2639" s="3" t="s">
        <v>9615</v>
      </c>
      <c r="C2639" s="2" t="s">
        <v>8845</v>
      </c>
      <c r="D2639" s="2" t="s">
        <v>7524</v>
      </c>
      <c r="E2639" s="2" t="s">
        <v>4753</v>
      </c>
      <c r="F2639" s="3" t="s">
        <v>503</v>
      </c>
      <c r="H2639" s="8"/>
      <c r="I2639" s="8"/>
      <c r="L2639" s="32" t="s">
        <v>7823</v>
      </c>
      <c r="M2639" s="8"/>
      <c r="N2639" s="8" t="s">
        <v>7823</v>
      </c>
      <c r="O2639" s="8"/>
      <c r="Q2639" s="16"/>
      <c r="S2639" s="8"/>
      <c r="V2639" s="8"/>
      <c r="X2639" s="8"/>
      <c r="Y2639" s="22"/>
      <c r="AC2639" s="8">
        <f t="shared" si="529"/>
        <v>2</v>
      </c>
      <c r="AD2639" s="8">
        <f t="shared" si="530"/>
        <v>0</v>
      </c>
      <c r="AE2639" s="8">
        <f t="shared" si="531"/>
        <v>0</v>
      </c>
      <c r="AF2639" s="8">
        <f t="shared" si="532"/>
        <v>0</v>
      </c>
      <c r="AG2639" s="3">
        <f t="shared" si="533"/>
        <v>2</v>
      </c>
    </row>
    <row r="2640" spans="1:33">
      <c r="A2640" s="3" t="s">
        <v>9601</v>
      </c>
      <c r="B2640" s="3" t="s">
        <v>9615</v>
      </c>
      <c r="C2640" s="2" t="s">
        <v>8654</v>
      </c>
      <c r="D2640" s="2" t="s">
        <v>5836</v>
      </c>
      <c r="E2640" s="2" t="s">
        <v>4259</v>
      </c>
      <c r="F2640" s="3" t="s">
        <v>138</v>
      </c>
      <c r="H2640" s="8"/>
      <c r="I2640" s="8" t="s">
        <v>7278</v>
      </c>
      <c r="J2640" s="73" t="s">
        <v>8991</v>
      </c>
      <c r="L2640" s="32"/>
      <c r="M2640" s="8"/>
      <c r="O2640" s="8"/>
      <c r="Q2640" s="16"/>
      <c r="S2640" s="8"/>
      <c r="V2640" s="8"/>
      <c r="X2640" s="8"/>
      <c r="Y2640" s="22"/>
      <c r="AC2640" s="8">
        <f t="shared" ref="AC2640:AC2647" si="534">COUNTIF(G2640:Y2640,"X")+COUNTIF(G2640:Y2640, "X(e)")</f>
        <v>1</v>
      </c>
      <c r="AD2640" s="8">
        <f t="shared" ref="AD2640:AD2647" si="535">COUNTIF(G2640:Y2640,"NB")</f>
        <v>0</v>
      </c>
      <c r="AE2640" s="8">
        <f t="shared" ref="AE2640:AE2647" si="536">COUNTIF(G2640:Y2640,"V")</f>
        <v>0</v>
      </c>
      <c r="AF2640" s="8">
        <f t="shared" ref="AF2640:AF2647" si="537">COUNTIF(G2640:Z2640,"IN")</f>
        <v>0</v>
      </c>
      <c r="AG2640" s="3">
        <f t="shared" ref="AG2640:AG2647" si="538">SUM(AC2640:AF2640)</f>
        <v>1</v>
      </c>
    </row>
    <row r="2641" spans="1:33">
      <c r="A2641" s="3" t="s">
        <v>9601</v>
      </c>
      <c r="B2641" s="3" t="s">
        <v>9615</v>
      </c>
      <c r="C2641" s="2" t="s">
        <v>8654</v>
      </c>
      <c r="D2641" s="2" t="s">
        <v>4256</v>
      </c>
      <c r="E2641" s="2" t="s">
        <v>3936</v>
      </c>
      <c r="F2641" s="3" t="s">
        <v>262</v>
      </c>
      <c r="G2641" s="8" t="s">
        <v>7823</v>
      </c>
      <c r="H2641" s="8"/>
      <c r="I2641" s="8" t="s">
        <v>7835</v>
      </c>
      <c r="J2641" s="72" t="s">
        <v>7823</v>
      </c>
      <c r="L2641" s="32"/>
      <c r="M2641" s="8"/>
      <c r="O2641" s="8"/>
      <c r="Q2641" s="16" t="s">
        <v>7823</v>
      </c>
      <c r="S2641" s="8"/>
      <c r="V2641" s="8"/>
      <c r="X2641" s="8"/>
      <c r="Y2641" s="22"/>
      <c r="AC2641" s="8">
        <f t="shared" si="534"/>
        <v>3</v>
      </c>
      <c r="AD2641" s="8">
        <f t="shared" si="535"/>
        <v>1</v>
      </c>
      <c r="AE2641" s="8">
        <f t="shared" si="536"/>
        <v>0</v>
      </c>
      <c r="AF2641" s="8">
        <f t="shared" si="537"/>
        <v>0</v>
      </c>
      <c r="AG2641" s="3">
        <f t="shared" si="538"/>
        <v>4</v>
      </c>
    </row>
    <row r="2642" spans="1:33">
      <c r="A2642" s="3" t="s">
        <v>9601</v>
      </c>
      <c r="B2642" s="3" t="s">
        <v>9615</v>
      </c>
      <c r="C2642" s="2" t="s">
        <v>8654</v>
      </c>
      <c r="D2642" s="2" t="s">
        <v>5730</v>
      </c>
      <c r="E2642" s="2" t="s">
        <v>5577</v>
      </c>
      <c r="F2642" s="3" t="s">
        <v>658</v>
      </c>
      <c r="H2642" s="8"/>
      <c r="I2642" s="8"/>
      <c r="L2642" s="32"/>
      <c r="M2642" s="8"/>
      <c r="N2642" s="8" t="s">
        <v>7823</v>
      </c>
      <c r="O2642" s="8"/>
      <c r="Q2642" s="16"/>
      <c r="R2642" s="16" t="s">
        <v>7823</v>
      </c>
      <c r="S2642" s="8"/>
      <c r="V2642" s="8"/>
      <c r="X2642" s="8"/>
      <c r="Y2642" s="22"/>
      <c r="AC2642" s="8">
        <f t="shared" si="534"/>
        <v>2</v>
      </c>
      <c r="AD2642" s="8">
        <f t="shared" si="535"/>
        <v>0</v>
      </c>
      <c r="AE2642" s="8">
        <f t="shared" si="536"/>
        <v>0</v>
      </c>
      <c r="AF2642" s="8">
        <f t="shared" si="537"/>
        <v>0</v>
      </c>
      <c r="AG2642" s="3">
        <f t="shared" si="538"/>
        <v>2</v>
      </c>
    </row>
    <row r="2643" spans="1:33">
      <c r="A2643" s="3" t="s">
        <v>9601</v>
      </c>
      <c r="B2643" s="3" t="s">
        <v>9615</v>
      </c>
      <c r="C2643" s="2" t="s">
        <v>8654</v>
      </c>
      <c r="D2643" s="2" t="s">
        <v>5902</v>
      </c>
      <c r="E2643" s="2" t="s">
        <v>4747</v>
      </c>
      <c r="F2643" s="3" t="s">
        <v>1066</v>
      </c>
      <c r="H2643" s="8"/>
      <c r="I2643" s="8" t="s">
        <v>7823</v>
      </c>
      <c r="J2643" s="72" t="s">
        <v>7823</v>
      </c>
      <c r="L2643" s="32"/>
      <c r="M2643" s="8"/>
      <c r="O2643" s="8" t="s">
        <v>7823</v>
      </c>
      <c r="P2643" s="8" t="s">
        <v>7823</v>
      </c>
      <c r="Q2643" s="16"/>
      <c r="R2643" s="16" t="s">
        <v>7823</v>
      </c>
      <c r="S2643" s="8" t="s">
        <v>7823</v>
      </c>
      <c r="V2643" s="8" t="s">
        <v>7823</v>
      </c>
      <c r="X2643" s="8"/>
      <c r="Y2643" s="22"/>
      <c r="AC2643" s="8">
        <f t="shared" si="534"/>
        <v>7</v>
      </c>
      <c r="AD2643" s="8">
        <f t="shared" si="535"/>
        <v>0</v>
      </c>
      <c r="AE2643" s="8">
        <f t="shared" si="536"/>
        <v>0</v>
      </c>
      <c r="AF2643" s="8">
        <f t="shared" si="537"/>
        <v>0</v>
      </c>
      <c r="AG2643" s="3">
        <f t="shared" si="538"/>
        <v>7</v>
      </c>
    </row>
    <row r="2644" spans="1:33">
      <c r="A2644" s="3" t="s">
        <v>9601</v>
      </c>
      <c r="B2644" s="3" t="s">
        <v>9615</v>
      </c>
      <c r="C2644" s="2" t="s">
        <v>8654</v>
      </c>
      <c r="D2644" s="2" t="s">
        <v>7917</v>
      </c>
      <c r="E2644" s="2" t="s">
        <v>4914</v>
      </c>
      <c r="F2644" s="3" t="s">
        <v>1070</v>
      </c>
      <c r="H2644" s="8"/>
      <c r="I2644" s="8"/>
      <c r="L2644" s="32" t="s">
        <v>7823</v>
      </c>
      <c r="M2644" s="8"/>
      <c r="O2644" s="8"/>
      <c r="Q2644" s="16"/>
      <c r="S2644" s="8"/>
      <c r="T2644" s="16" t="s">
        <v>7823</v>
      </c>
      <c r="V2644" s="8" t="s">
        <v>7823</v>
      </c>
      <c r="X2644" s="8"/>
      <c r="Y2644" s="22"/>
      <c r="AC2644" s="8">
        <f t="shared" si="534"/>
        <v>3</v>
      </c>
      <c r="AD2644" s="8">
        <f t="shared" si="535"/>
        <v>0</v>
      </c>
      <c r="AE2644" s="8">
        <f t="shared" si="536"/>
        <v>0</v>
      </c>
      <c r="AF2644" s="8">
        <f t="shared" si="537"/>
        <v>0</v>
      </c>
      <c r="AG2644" s="3">
        <f t="shared" si="538"/>
        <v>3</v>
      </c>
    </row>
    <row r="2645" spans="1:33">
      <c r="A2645" s="3" t="s">
        <v>9601</v>
      </c>
      <c r="B2645" s="3" t="s">
        <v>9615</v>
      </c>
      <c r="C2645" s="2" t="s">
        <v>8654</v>
      </c>
      <c r="D2645" s="2" t="s">
        <v>4250</v>
      </c>
      <c r="E2645" s="2" t="s">
        <v>3930</v>
      </c>
      <c r="F2645" s="3" t="s">
        <v>1216</v>
      </c>
      <c r="H2645" s="8"/>
      <c r="I2645" s="8" t="s">
        <v>7823</v>
      </c>
      <c r="J2645" s="72" t="s">
        <v>7823</v>
      </c>
      <c r="L2645" s="32" t="s">
        <v>7278</v>
      </c>
      <c r="M2645" s="8"/>
      <c r="O2645" s="8" t="s">
        <v>7823</v>
      </c>
      <c r="Q2645" s="16"/>
      <c r="R2645" s="16" t="s">
        <v>7823</v>
      </c>
      <c r="S2645" s="8"/>
      <c r="V2645" s="8" t="s">
        <v>7823</v>
      </c>
      <c r="X2645" s="8"/>
      <c r="Y2645" s="22"/>
      <c r="AC2645" s="8">
        <f t="shared" si="534"/>
        <v>5</v>
      </c>
      <c r="AD2645" s="8">
        <f t="shared" si="535"/>
        <v>0</v>
      </c>
      <c r="AE2645" s="8">
        <f t="shared" si="536"/>
        <v>0</v>
      </c>
      <c r="AF2645" s="8">
        <f t="shared" si="537"/>
        <v>0</v>
      </c>
      <c r="AG2645" s="3">
        <f t="shared" si="538"/>
        <v>5</v>
      </c>
    </row>
    <row r="2646" spans="1:33">
      <c r="A2646" s="3" t="s">
        <v>9601</v>
      </c>
      <c r="B2646" s="3" t="s">
        <v>9615</v>
      </c>
      <c r="C2646" s="2" t="s">
        <v>8654</v>
      </c>
      <c r="D2646" s="2" t="s">
        <v>8203</v>
      </c>
      <c r="E2646" s="2" t="s">
        <v>3784</v>
      </c>
      <c r="F2646" s="3" t="s">
        <v>264</v>
      </c>
      <c r="H2646" s="8"/>
      <c r="I2646" s="8"/>
      <c r="J2646" s="72" t="s">
        <v>7823</v>
      </c>
      <c r="L2646" s="32" t="s">
        <v>7823</v>
      </c>
      <c r="M2646" s="8"/>
      <c r="O2646" s="8"/>
      <c r="Q2646" s="16"/>
      <c r="S2646" s="8"/>
      <c r="V2646" s="8" t="s">
        <v>7823</v>
      </c>
      <c r="X2646" s="8"/>
      <c r="Y2646" s="22"/>
      <c r="AC2646" s="8">
        <f t="shared" si="534"/>
        <v>3</v>
      </c>
      <c r="AD2646" s="8">
        <f t="shared" si="535"/>
        <v>0</v>
      </c>
      <c r="AE2646" s="8">
        <f t="shared" si="536"/>
        <v>0</v>
      </c>
      <c r="AF2646" s="8">
        <f t="shared" si="537"/>
        <v>0</v>
      </c>
      <c r="AG2646" s="3">
        <f t="shared" si="538"/>
        <v>3</v>
      </c>
    </row>
    <row r="2647" spans="1:33">
      <c r="A2647" s="3" t="s">
        <v>9601</v>
      </c>
      <c r="B2647" s="3" t="s">
        <v>9615</v>
      </c>
      <c r="C2647" s="2" t="s">
        <v>8654</v>
      </c>
      <c r="D2647" s="2" t="s">
        <v>4895</v>
      </c>
      <c r="E2647" s="2" t="s">
        <v>4249</v>
      </c>
      <c r="F2647" s="3" t="s">
        <v>263</v>
      </c>
      <c r="H2647" s="8"/>
      <c r="I2647" s="8" t="s">
        <v>7823</v>
      </c>
      <c r="J2647" s="72" t="s">
        <v>7823</v>
      </c>
      <c r="L2647" s="32" t="s">
        <v>7823</v>
      </c>
      <c r="M2647" s="8"/>
      <c r="N2647" s="8" t="s">
        <v>7823</v>
      </c>
      <c r="O2647" s="8" t="s">
        <v>7823</v>
      </c>
      <c r="P2647" s="8" t="s">
        <v>7823</v>
      </c>
      <c r="Q2647" s="16"/>
      <c r="R2647" s="16" t="s">
        <v>7823</v>
      </c>
      <c r="S2647" s="8" t="s">
        <v>7823</v>
      </c>
      <c r="V2647" s="8" t="s">
        <v>7823</v>
      </c>
      <c r="X2647" s="8"/>
      <c r="Y2647" s="22"/>
      <c r="AC2647" s="8">
        <f t="shared" si="534"/>
        <v>9</v>
      </c>
      <c r="AD2647" s="8">
        <f t="shared" si="535"/>
        <v>0</v>
      </c>
      <c r="AE2647" s="8">
        <f t="shared" si="536"/>
        <v>0</v>
      </c>
      <c r="AF2647" s="8">
        <f t="shared" si="537"/>
        <v>0</v>
      </c>
      <c r="AG2647" s="3">
        <f t="shared" si="538"/>
        <v>9</v>
      </c>
    </row>
    <row r="2648" spans="1:33">
      <c r="A2648" s="3" t="s">
        <v>9601</v>
      </c>
      <c r="B2648" s="3" t="s">
        <v>9615</v>
      </c>
      <c r="C2648" s="2" t="s">
        <v>8389</v>
      </c>
      <c r="D2648" s="2" t="s">
        <v>4307</v>
      </c>
      <c r="E2648" s="2" t="s">
        <v>4430</v>
      </c>
      <c r="F2648" s="3" t="s">
        <v>898</v>
      </c>
      <c r="H2648" s="8"/>
      <c r="I2648" s="8"/>
      <c r="L2648" s="32" t="s">
        <v>7823</v>
      </c>
      <c r="M2648" s="8"/>
      <c r="O2648" s="8"/>
      <c r="Q2648" s="16"/>
      <c r="S2648" s="8"/>
      <c r="V2648" s="8" t="s">
        <v>7823</v>
      </c>
      <c r="X2648" s="8"/>
      <c r="Y2648" s="22"/>
      <c r="AC2648" s="8">
        <f t="shared" si="529"/>
        <v>2</v>
      </c>
      <c r="AD2648" s="8">
        <f t="shared" si="530"/>
        <v>0</v>
      </c>
      <c r="AE2648" s="8">
        <f t="shared" si="531"/>
        <v>0</v>
      </c>
      <c r="AF2648" s="8">
        <f t="shared" si="532"/>
        <v>0</v>
      </c>
      <c r="AG2648" s="3">
        <f t="shared" si="533"/>
        <v>2</v>
      </c>
    </row>
    <row r="2649" spans="1:33">
      <c r="A2649" s="3" t="s">
        <v>9601</v>
      </c>
      <c r="B2649" s="3" t="s">
        <v>9615</v>
      </c>
      <c r="C2649" s="2" t="s">
        <v>8389</v>
      </c>
      <c r="D2649" s="2" t="s">
        <v>6405</v>
      </c>
      <c r="E2649" s="2" t="s">
        <v>4918</v>
      </c>
      <c r="F2649" s="3" t="s">
        <v>1025</v>
      </c>
      <c r="H2649" s="8"/>
      <c r="I2649" s="8" t="s">
        <v>7823</v>
      </c>
      <c r="J2649" s="72" t="s">
        <v>7823</v>
      </c>
      <c r="L2649" s="32" t="s">
        <v>7823</v>
      </c>
      <c r="M2649" s="8"/>
      <c r="N2649" s="8" t="s">
        <v>7823</v>
      </c>
      <c r="O2649" s="8" t="s">
        <v>7823</v>
      </c>
      <c r="P2649" s="8" t="s">
        <v>7823</v>
      </c>
      <c r="Q2649" s="16"/>
      <c r="R2649" s="16" t="s">
        <v>7823</v>
      </c>
      <c r="S2649" s="8" t="s">
        <v>7823</v>
      </c>
      <c r="V2649" s="8" t="s">
        <v>7823</v>
      </c>
      <c r="X2649" s="8"/>
      <c r="Y2649" s="22"/>
      <c r="AC2649" s="8">
        <f t="shared" si="529"/>
        <v>9</v>
      </c>
      <c r="AD2649" s="8">
        <f t="shared" si="530"/>
        <v>0</v>
      </c>
      <c r="AE2649" s="8">
        <f t="shared" si="531"/>
        <v>0</v>
      </c>
      <c r="AF2649" s="8">
        <f t="shared" si="532"/>
        <v>0</v>
      </c>
      <c r="AG2649" s="3">
        <f t="shared" si="533"/>
        <v>9</v>
      </c>
    </row>
    <row r="2650" spans="1:33">
      <c r="A2650" s="3" t="s">
        <v>9601</v>
      </c>
      <c r="B2650" s="3" t="s">
        <v>9615</v>
      </c>
      <c r="C2650" s="2" t="s">
        <v>9818</v>
      </c>
      <c r="D2650" s="2" t="s">
        <v>5755</v>
      </c>
      <c r="E2650" s="2" t="s">
        <v>9819</v>
      </c>
      <c r="F2650" s="3" t="s">
        <v>384</v>
      </c>
      <c r="H2650" s="8"/>
      <c r="I2650" s="8" t="s">
        <v>7823</v>
      </c>
      <c r="J2650" s="72" t="s">
        <v>7823</v>
      </c>
      <c r="L2650" s="32" t="s">
        <v>7823</v>
      </c>
      <c r="M2650" s="8"/>
      <c r="N2650" s="8" t="s">
        <v>7823</v>
      </c>
      <c r="O2650" s="8" t="s">
        <v>7823</v>
      </c>
      <c r="P2650" s="8" t="s">
        <v>7823</v>
      </c>
      <c r="Q2650" s="16"/>
      <c r="R2650" s="16" t="s">
        <v>7823</v>
      </c>
      <c r="S2650" s="8" t="s">
        <v>7823</v>
      </c>
      <c r="V2650" s="8" t="s">
        <v>7823</v>
      </c>
      <c r="X2650" s="8"/>
      <c r="Y2650" s="22"/>
      <c r="AC2650" s="8">
        <f t="shared" ref="AC2650:AC2656" si="539">COUNTIF(G2650:Y2650,"X")+COUNTIF(G2650:Y2650, "X(e)")</f>
        <v>9</v>
      </c>
      <c r="AD2650" s="8">
        <f t="shared" ref="AD2650:AD2656" si="540">COUNTIF(G2650:Y2650,"NB")</f>
        <v>0</v>
      </c>
      <c r="AE2650" s="8">
        <f t="shared" ref="AE2650:AE2656" si="541">COUNTIF(G2650:Y2650,"V")</f>
        <v>0</v>
      </c>
      <c r="AF2650" s="8">
        <f t="shared" ref="AF2650:AF2656" si="542">COUNTIF(G2650:Z2650,"IN")</f>
        <v>0</v>
      </c>
      <c r="AG2650" s="3">
        <f t="shared" ref="AG2650:AG2656" si="543">SUM(AC2650:AF2650)</f>
        <v>9</v>
      </c>
    </row>
    <row r="2651" spans="1:33">
      <c r="A2651" s="3" t="s">
        <v>9601</v>
      </c>
      <c r="B2651" s="3" t="s">
        <v>9615</v>
      </c>
      <c r="C2651" s="2" t="s">
        <v>9820</v>
      </c>
      <c r="D2651" s="2" t="s">
        <v>9823</v>
      </c>
      <c r="E2651" s="2" t="s">
        <v>9828</v>
      </c>
      <c r="F2651" s="3" t="s">
        <v>786</v>
      </c>
      <c r="H2651" s="8"/>
      <c r="I2651" s="8"/>
      <c r="L2651" s="32" t="s">
        <v>7823</v>
      </c>
      <c r="M2651" s="8"/>
      <c r="N2651" s="8" t="s">
        <v>7823</v>
      </c>
      <c r="O2651" s="8"/>
      <c r="Q2651" s="16"/>
      <c r="R2651" s="16" t="s">
        <v>7823</v>
      </c>
      <c r="S2651" s="8"/>
      <c r="V2651" s="8"/>
      <c r="X2651" s="8"/>
      <c r="Y2651" s="22"/>
      <c r="AC2651" s="8">
        <f t="shared" si="539"/>
        <v>3</v>
      </c>
      <c r="AD2651" s="8">
        <f t="shared" si="540"/>
        <v>0</v>
      </c>
      <c r="AE2651" s="8">
        <f t="shared" si="541"/>
        <v>0</v>
      </c>
      <c r="AF2651" s="8">
        <f t="shared" si="542"/>
        <v>0</v>
      </c>
      <c r="AG2651" s="3">
        <f t="shared" si="543"/>
        <v>3</v>
      </c>
    </row>
    <row r="2652" spans="1:33">
      <c r="A2652" s="3" t="s">
        <v>9601</v>
      </c>
      <c r="B2652" s="3" t="s">
        <v>9615</v>
      </c>
      <c r="C2652" s="2" t="s">
        <v>9820</v>
      </c>
      <c r="D2652" s="2" t="s">
        <v>6188</v>
      </c>
      <c r="E2652" s="2" t="s">
        <v>9826</v>
      </c>
      <c r="F2652" s="3" t="s">
        <v>516</v>
      </c>
      <c r="H2652" s="8"/>
      <c r="I2652" s="8" t="s">
        <v>7823</v>
      </c>
      <c r="J2652" s="72" t="s">
        <v>7823</v>
      </c>
      <c r="L2652" s="32" t="s">
        <v>7823</v>
      </c>
      <c r="M2652" s="8"/>
      <c r="N2652" s="8" t="s">
        <v>7823</v>
      </c>
      <c r="O2652" s="8"/>
      <c r="Q2652" s="16"/>
      <c r="R2652" s="16" t="s">
        <v>7823</v>
      </c>
      <c r="S2652" s="8"/>
      <c r="V2652" s="8" t="s">
        <v>7823</v>
      </c>
      <c r="X2652" s="8"/>
      <c r="Y2652" s="22"/>
      <c r="AC2652" s="8">
        <f t="shared" si="539"/>
        <v>6</v>
      </c>
      <c r="AD2652" s="8">
        <f t="shared" si="540"/>
        <v>0</v>
      </c>
      <c r="AE2652" s="8">
        <f t="shared" si="541"/>
        <v>0</v>
      </c>
      <c r="AF2652" s="8">
        <f t="shared" si="542"/>
        <v>0</v>
      </c>
      <c r="AG2652" s="3">
        <f t="shared" si="543"/>
        <v>6</v>
      </c>
    </row>
    <row r="2653" spans="1:33">
      <c r="A2653" s="3" t="s">
        <v>9601</v>
      </c>
      <c r="B2653" s="3" t="s">
        <v>9615</v>
      </c>
      <c r="C2653" s="2" t="s">
        <v>9820</v>
      </c>
      <c r="D2653" s="2" t="s">
        <v>9822</v>
      </c>
      <c r="E2653" s="2" t="s">
        <v>9827</v>
      </c>
      <c r="F2653" s="3" t="s">
        <v>652</v>
      </c>
      <c r="H2653" s="8"/>
      <c r="I2653" s="8" t="s">
        <v>7823</v>
      </c>
      <c r="J2653" s="72" t="s">
        <v>7823</v>
      </c>
      <c r="L2653" s="32"/>
      <c r="M2653" s="8"/>
      <c r="O2653" s="8" t="s">
        <v>7823</v>
      </c>
      <c r="P2653" s="8" t="s">
        <v>7823</v>
      </c>
      <c r="Q2653" s="16"/>
      <c r="S2653" s="8" t="s">
        <v>7823</v>
      </c>
      <c r="V2653" s="8" t="s">
        <v>7823</v>
      </c>
      <c r="X2653" s="8"/>
      <c r="Y2653" s="22"/>
      <c r="AC2653" s="8">
        <f t="shared" si="539"/>
        <v>6</v>
      </c>
      <c r="AD2653" s="8">
        <f t="shared" si="540"/>
        <v>0</v>
      </c>
      <c r="AE2653" s="8">
        <f t="shared" si="541"/>
        <v>0</v>
      </c>
      <c r="AF2653" s="8">
        <f t="shared" si="542"/>
        <v>0</v>
      </c>
      <c r="AG2653" s="3">
        <f t="shared" si="543"/>
        <v>6</v>
      </c>
    </row>
    <row r="2654" spans="1:33">
      <c r="A2654" s="3" t="s">
        <v>9601</v>
      </c>
      <c r="B2654" s="3" t="s">
        <v>9615</v>
      </c>
      <c r="C2654" s="2" t="s">
        <v>9820</v>
      </c>
      <c r="D2654" s="2" t="s">
        <v>5066</v>
      </c>
      <c r="E2654" s="2" t="s">
        <v>9825</v>
      </c>
      <c r="F2654" s="3" t="s">
        <v>39</v>
      </c>
      <c r="H2654" s="8"/>
      <c r="I2654" s="8"/>
      <c r="L2654" s="32" t="s">
        <v>7823</v>
      </c>
      <c r="M2654" s="8"/>
      <c r="O2654" s="8"/>
      <c r="Q2654" s="16"/>
      <c r="S2654" s="8"/>
      <c r="T2654" s="16" t="s">
        <v>7823</v>
      </c>
      <c r="V2654" s="8" t="s">
        <v>7823</v>
      </c>
      <c r="X2654" s="8"/>
      <c r="Y2654" s="22"/>
      <c r="AC2654" s="8">
        <f t="shared" si="539"/>
        <v>3</v>
      </c>
      <c r="AD2654" s="8">
        <f t="shared" si="540"/>
        <v>0</v>
      </c>
      <c r="AE2654" s="8">
        <f t="shared" si="541"/>
        <v>0</v>
      </c>
      <c r="AF2654" s="8">
        <f t="shared" si="542"/>
        <v>0</v>
      </c>
      <c r="AG2654" s="3">
        <f t="shared" si="543"/>
        <v>3</v>
      </c>
    </row>
    <row r="2655" spans="1:33">
      <c r="A2655" s="3" t="s">
        <v>9601</v>
      </c>
      <c r="B2655" s="3" t="s">
        <v>9615</v>
      </c>
      <c r="C2655" s="2" t="s">
        <v>9820</v>
      </c>
      <c r="D2655" s="2" t="s">
        <v>9821</v>
      </c>
      <c r="E2655" s="2" t="s">
        <v>9824</v>
      </c>
      <c r="F2655" s="3" t="s">
        <v>633</v>
      </c>
      <c r="H2655" s="8"/>
      <c r="I2655" s="8"/>
      <c r="L2655" s="32" t="s">
        <v>7823</v>
      </c>
      <c r="M2655" s="8"/>
      <c r="N2655" s="8" t="s">
        <v>7823</v>
      </c>
      <c r="O2655" s="8"/>
      <c r="Q2655" s="16"/>
      <c r="S2655" s="8"/>
      <c r="V2655" s="8" t="s">
        <v>7823</v>
      </c>
      <c r="X2655" s="8"/>
      <c r="Y2655" s="22"/>
      <c r="AC2655" s="8">
        <f t="shared" si="539"/>
        <v>3</v>
      </c>
      <c r="AD2655" s="8">
        <f t="shared" si="540"/>
        <v>0</v>
      </c>
      <c r="AE2655" s="8">
        <f t="shared" si="541"/>
        <v>0</v>
      </c>
      <c r="AF2655" s="8">
        <f t="shared" si="542"/>
        <v>0</v>
      </c>
      <c r="AG2655" s="3">
        <f t="shared" si="543"/>
        <v>3</v>
      </c>
    </row>
    <row r="2656" spans="1:33">
      <c r="A2656" s="3" t="s">
        <v>9601</v>
      </c>
      <c r="B2656" s="3" t="s">
        <v>9615</v>
      </c>
      <c r="C2656" s="2" t="s">
        <v>9178</v>
      </c>
      <c r="D2656" s="2" t="s">
        <v>7791</v>
      </c>
      <c r="E2656" s="2" t="s">
        <v>10440</v>
      </c>
      <c r="F2656" s="3" t="s">
        <v>10441</v>
      </c>
      <c r="H2656" s="8"/>
      <c r="I2656" s="8"/>
      <c r="L2656" s="32"/>
      <c r="M2656" s="8"/>
      <c r="O2656" s="8"/>
      <c r="Q2656" s="16"/>
      <c r="S2656" s="8"/>
      <c r="T2656" s="16" t="s">
        <v>7277</v>
      </c>
      <c r="V2656" s="8" t="s">
        <v>7278</v>
      </c>
      <c r="X2656" s="8"/>
      <c r="Y2656" s="22"/>
      <c r="AC2656" s="8">
        <f t="shared" si="539"/>
        <v>0</v>
      </c>
      <c r="AD2656" s="8">
        <f t="shared" si="540"/>
        <v>0</v>
      </c>
      <c r="AE2656" s="8">
        <f t="shared" si="541"/>
        <v>1</v>
      </c>
      <c r="AF2656" s="8">
        <f t="shared" si="542"/>
        <v>0</v>
      </c>
      <c r="AG2656" s="3">
        <f t="shared" si="543"/>
        <v>1</v>
      </c>
    </row>
    <row r="2657" spans="1:33">
      <c r="A2657" s="3" t="s">
        <v>9601</v>
      </c>
      <c r="B2657" s="3" t="s">
        <v>9615</v>
      </c>
      <c r="C2657" s="2" t="s">
        <v>9178</v>
      </c>
      <c r="D2657" s="2" t="s">
        <v>6252</v>
      </c>
      <c r="E2657" s="2" t="s">
        <v>4919</v>
      </c>
      <c r="F2657" s="3" t="s">
        <v>1171</v>
      </c>
      <c r="H2657" s="8" t="s">
        <v>7278</v>
      </c>
      <c r="I2657" s="8"/>
      <c r="L2657" s="32" t="s">
        <v>7835</v>
      </c>
      <c r="M2657" s="8" t="s">
        <v>7277</v>
      </c>
      <c r="N2657" s="8" t="s">
        <v>7277</v>
      </c>
      <c r="O2657" s="8"/>
      <c r="Q2657" s="16"/>
      <c r="S2657" s="8"/>
      <c r="T2657" s="16" t="s">
        <v>7277</v>
      </c>
      <c r="V2657" s="8" t="s">
        <v>7835</v>
      </c>
      <c r="X2657" s="8"/>
      <c r="Y2657" s="22"/>
      <c r="AC2657" s="8">
        <f t="shared" si="529"/>
        <v>0</v>
      </c>
      <c r="AD2657" s="8">
        <f t="shared" si="530"/>
        <v>2</v>
      </c>
      <c r="AE2657" s="8">
        <f t="shared" si="531"/>
        <v>3</v>
      </c>
      <c r="AF2657" s="8">
        <f t="shared" si="532"/>
        <v>0</v>
      </c>
      <c r="AG2657" s="3">
        <f t="shared" si="533"/>
        <v>5</v>
      </c>
    </row>
    <row r="2658" spans="1:33">
      <c r="A2658" s="3" t="s">
        <v>9601</v>
      </c>
      <c r="B2658" s="3" t="s">
        <v>9615</v>
      </c>
      <c r="C2658" s="2" t="s">
        <v>9178</v>
      </c>
      <c r="D2658" s="2" t="s">
        <v>4429</v>
      </c>
      <c r="E2658" s="2" t="s">
        <v>3453</v>
      </c>
      <c r="F2658" s="3" t="s">
        <v>500</v>
      </c>
      <c r="H2658" s="8"/>
      <c r="I2658" s="8"/>
      <c r="L2658" s="32" t="s">
        <v>7823</v>
      </c>
      <c r="M2658" s="8"/>
      <c r="N2658" s="8" t="s">
        <v>7823</v>
      </c>
      <c r="O2658" s="8"/>
      <c r="Q2658" s="16"/>
      <c r="S2658" s="8"/>
      <c r="V2658" s="8"/>
      <c r="X2658" s="8"/>
      <c r="Y2658" s="22"/>
      <c r="AC2658" s="8">
        <f t="shared" si="529"/>
        <v>2</v>
      </c>
      <c r="AD2658" s="8">
        <f t="shared" si="530"/>
        <v>0</v>
      </c>
      <c r="AE2658" s="8">
        <f t="shared" si="531"/>
        <v>0</v>
      </c>
      <c r="AF2658" s="8">
        <f t="shared" si="532"/>
        <v>0</v>
      </c>
      <c r="AG2658" s="3">
        <f t="shared" si="533"/>
        <v>2</v>
      </c>
    </row>
    <row r="2659" spans="1:33">
      <c r="A2659" s="3" t="s">
        <v>9601</v>
      </c>
      <c r="B2659" s="3" t="s">
        <v>9615</v>
      </c>
      <c r="C2659" s="2" t="s">
        <v>9178</v>
      </c>
      <c r="D2659" s="2" t="s">
        <v>7883</v>
      </c>
      <c r="E2659" s="2" t="s">
        <v>9764</v>
      </c>
      <c r="F2659" s="3" t="s">
        <v>9763</v>
      </c>
      <c r="H2659" s="8"/>
      <c r="I2659" s="8"/>
      <c r="J2659" s="72" t="s">
        <v>7823</v>
      </c>
      <c r="L2659" s="32"/>
      <c r="M2659" s="8"/>
      <c r="O2659" s="8"/>
      <c r="P2659" s="8" t="s">
        <v>7823</v>
      </c>
      <c r="Q2659" s="16"/>
      <c r="S2659" s="8" t="s">
        <v>7823</v>
      </c>
      <c r="V2659" s="8" t="s">
        <v>7823</v>
      </c>
      <c r="X2659" s="8"/>
      <c r="Y2659" s="22"/>
      <c r="AC2659" s="8">
        <f>COUNTIF(G2659:Y2659,"X")+COUNTIF(G2659:Y2659, "X(e)")</f>
        <v>4</v>
      </c>
      <c r="AD2659" s="8">
        <f>COUNTIF(G2659:Y2659,"NB")</f>
        <v>0</v>
      </c>
      <c r="AE2659" s="8">
        <f>COUNTIF(G2659:Y2659,"V")</f>
        <v>0</v>
      </c>
      <c r="AF2659" s="8">
        <f>COUNTIF(G2659:Z2659,"IN")</f>
        <v>0</v>
      </c>
      <c r="AG2659" s="3">
        <f>SUM(AC2659:AF2659)</f>
        <v>4</v>
      </c>
    </row>
    <row r="2660" spans="1:33">
      <c r="A2660" s="3" t="s">
        <v>9601</v>
      </c>
      <c r="B2660" s="3" t="s">
        <v>9615</v>
      </c>
      <c r="C2660" s="2" t="s">
        <v>9178</v>
      </c>
      <c r="D2660" s="2" t="s">
        <v>3616</v>
      </c>
      <c r="E2660" s="2" t="s">
        <v>3785</v>
      </c>
      <c r="F2660" s="3" t="s">
        <v>16</v>
      </c>
      <c r="H2660" s="8" t="s">
        <v>7277</v>
      </c>
      <c r="I2660" s="8"/>
      <c r="L2660" s="32" t="s">
        <v>7835</v>
      </c>
      <c r="M2660" s="8" t="s">
        <v>7277</v>
      </c>
      <c r="N2660" s="8" t="s">
        <v>7277</v>
      </c>
      <c r="O2660" s="8"/>
      <c r="Q2660" s="16"/>
      <c r="S2660" s="8"/>
      <c r="V2660" s="8"/>
      <c r="X2660" s="8"/>
      <c r="Y2660" s="22"/>
      <c r="AC2660" s="8">
        <f>COUNTIF(G2660:Y2660,"X")+COUNTIF(G2660:Y2660, "X(e)")</f>
        <v>0</v>
      </c>
      <c r="AD2660" s="8">
        <f>COUNTIF(G2660:Y2660,"NB")</f>
        <v>1</v>
      </c>
      <c r="AE2660" s="8">
        <f>COUNTIF(G2660:Y2660,"V")</f>
        <v>3</v>
      </c>
      <c r="AF2660" s="8">
        <f>COUNTIF(G2660:Z2660,"IN")</f>
        <v>0</v>
      </c>
      <c r="AG2660" s="3">
        <f>SUM(AC2660:AF2660)</f>
        <v>4</v>
      </c>
    </row>
    <row r="2661" spans="1:33">
      <c r="A2661" s="3" t="s">
        <v>9601</v>
      </c>
      <c r="B2661" s="3" t="s">
        <v>9615</v>
      </c>
      <c r="C2661" s="2" t="s">
        <v>9178</v>
      </c>
      <c r="D2661" s="2" t="s">
        <v>3669</v>
      </c>
      <c r="E2661" s="2" t="s">
        <v>10380</v>
      </c>
      <c r="F2661" s="3" t="s">
        <v>10381</v>
      </c>
      <c r="H2661" s="8"/>
      <c r="I2661" s="8"/>
      <c r="L2661" s="32"/>
      <c r="M2661" s="8"/>
      <c r="N2661" s="8" t="s">
        <v>7277</v>
      </c>
      <c r="O2661" s="8"/>
      <c r="Q2661" s="16"/>
      <c r="S2661" s="8"/>
      <c r="V2661" s="8"/>
      <c r="X2661" s="8"/>
      <c r="Y2661" s="22"/>
      <c r="AC2661" s="8">
        <f>COUNTIF(G2661:Y2661,"X")+COUNTIF(G2661:Y2661, "X(e)")</f>
        <v>0</v>
      </c>
      <c r="AD2661" s="8">
        <f>COUNTIF(G2661:Y2661,"NB")</f>
        <v>0</v>
      </c>
      <c r="AE2661" s="8">
        <f>COUNTIF(G2661:Y2661,"V")</f>
        <v>1</v>
      </c>
      <c r="AF2661" s="8">
        <f>COUNTIF(G2661:Z2661,"IN")</f>
        <v>0</v>
      </c>
      <c r="AG2661" s="3">
        <f>SUM(AC2661:AF2661)</f>
        <v>1</v>
      </c>
    </row>
    <row r="2662" spans="1:33">
      <c r="A2662" s="3" t="s">
        <v>9601</v>
      </c>
      <c r="B2662" s="3" t="s">
        <v>9615</v>
      </c>
      <c r="C2662" s="2" t="s">
        <v>9178</v>
      </c>
      <c r="D2662" s="2" t="s">
        <v>7842</v>
      </c>
      <c r="E2662" s="2" t="s">
        <v>3454</v>
      </c>
      <c r="F2662" s="3" t="s">
        <v>632</v>
      </c>
      <c r="H2662" s="8"/>
      <c r="I2662" s="8" t="s">
        <v>7823</v>
      </c>
      <c r="L2662" s="32" t="s">
        <v>7823</v>
      </c>
      <c r="M2662" s="8"/>
      <c r="N2662" s="8" t="s">
        <v>7823</v>
      </c>
      <c r="O2662" s="8"/>
      <c r="Q2662" s="16"/>
      <c r="R2662" s="16" t="s">
        <v>7823</v>
      </c>
      <c r="S2662" s="8"/>
      <c r="V2662" s="8" t="s">
        <v>7823</v>
      </c>
      <c r="X2662" s="8"/>
      <c r="Y2662" s="22"/>
      <c r="AC2662" s="8">
        <f t="shared" si="529"/>
        <v>5</v>
      </c>
      <c r="AD2662" s="8">
        <f t="shared" si="530"/>
        <v>0</v>
      </c>
      <c r="AE2662" s="8">
        <f t="shared" si="531"/>
        <v>0</v>
      </c>
      <c r="AF2662" s="8">
        <f t="shared" si="532"/>
        <v>0</v>
      </c>
      <c r="AG2662" s="3">
        <f t="shared" si="533"/>
        <v>5</v>
      </c>
    </row>
    <row r="2663" spans="1:33">
      <c r="A2663" s="3" t="s">
        <v>9601</v>
      </c>
      <c r="B2663" s="3" t="s">
        <v>9615</v>
      </c>
      <c r="C2663" s="2" t="s">
        <v>9178</v>
      </c>
      <c r="D2663" s="2" t="s">
        <v>5730</v>
      </c>
      <c r="E2663" s="2" t="s">
        <v>4248</v>
      </c>
      <c r="F2663" s="3" t="s">
        <v>1186</v>
      </c>
      <c r="G2663" s="3"/>
      <c r="H2663" s="8" t="s">
        <v>8720</v>
      </c>
      <c r="I2663" s="8" t="s">
        <v>8720</v>
      </c>
      <c r="J2663" s="8" t="s">
        <v>8720</v>
      </c>
      <c r="K2663" s="8" t="s">
        <v>7277</v>
      </c>
      <c r="L2663" s="8" t="s">
        <v>8720</v>
      </c>
      <c r="M2663" s="8" t="s">
        <v>7835</v>
      </c>
      <c r="N2663" s="8" t="s">
        <v>8720</v>
      </c>
      <c r="O2663" s="3" t="s">
        <v>10426</v>
      </c>
      <c r="P2663" s="3" t="s">
        <v>10426</v>
      </c>
      <c r="Q2663" s="3"/>
      <c r="R2663" s="16" t="s">
        <v>7835</v>
      </c>
      <c r="T2663" s="16" t="s">
        <v>7835</v>
      </c>
      <c r="U2663" s="3"/>
      <c r="V2663" s="8" t="s">
        <v>7835</v>
      </c>
      <c r="X2663" s="8" t="s">
        <v>7835</v>
      </c>
      <c r="Y2663" s="22"/>
      <c r="AC2663" s="8">
        <f t="shared" si="529"/>
        <v>0</v>
      </c>
      <c r="AD2663" s="8">
        <f t="shared" si="530"/>
        <v>10</v>
      </c>
      <c r="AE2663" s="8">
        <f t="shared" si="531"/>
        <v>1</v>
      </c>
      <c r="AF2663" s="8">
        <f t="shared" si="532"/>
        <v>0</v>
      </c>
      <c r="AG2663" s="3">
        <f t="shared" si="533"/>
        <v>11</v>
      </c>
    </row>
    <row r="2664" spans="1:33">
      <c r="A2664" s="3" t="s">
        <v>9601</v>
      </c>
      <c r="B2664" s="3" t="s">
        <v>9615</v>
      </c>
      <c r="C2664" s="2" t="s">
        <v>9178</v>
      </c>
      <c r="D2664" s="2" t="s">
        <v>10503</v>
      </c>
      <c r="E2664" s="2" t="s">
        <v>10504</v>
      </c>
      <c r="F2664" s="3" t="s">
        <v>10505</v>
      </c>
      <c r="G2664" s="8" t="s">
        <v>7823</v>
      </c>
      <c r="H2664" s="8"/>
      <c r="I2664" s="8" t="s">
        <v>7823</v>
      </c>
      <c r="J2664" s="72" t="s">
        <v>7823</v>
      </c>
      <c r="K2664" s="8" t="s">
        <v>7277</v>
      </c>
      <c r="L2664" s="32" t="s">
        <v>7823</v>
      </c>
      <c r="M2664" s="8"/>
      <c r="N2664" s="8" t="s">
        <v>7823</v>
      </c>
      <c r="O2664" s="8" t="s">
        <v>7823</v>
      </c>
      <c r="P2664" s="8" t="s">
        <v>7823</v>
      </c>
      <c r="Q2664" s="16" t="s">
        <v>7823</v>
      </c>
      <c r="R2664" s="16" t="s">
        <v>7823</v>
      </c>
      <c r="S2664" s="8" t="s">
        <v>7823</v>
      </c>
      <c r="T2664" s="16" t="s">
        <v>7823</v>
      </c>
      <c r="U2664" s="8" t="s">
        <v>7823</v>
      </c>
      <c r="V2664" s="8" t="s">
        <v>7823</v>
      </c>
      <c r="X2664" s="8"/>
      <c r="Y2664" s="22"/>
      <c r="AC2664" s="8">
        <f t="shared" si="529"/>
        <v>13</v>
      </c>
      <c r="AD2664" s="8">
        <f t="shared" si="530"/>
        <v>0</v>
      </c>
      <c r="AE2664" s="8">
        <f t="shared" si="531"/>
        <v>1</v>
      </c>
      <c r="AF2664" s="8">
        <f t="shared" si="532"/>
        <v>0</v>
      </c>
      <c r="AG2664" s="3">
        <f t="shared" si="533"/>
        <v>14</v>
      </c>
    </row>
    <row r="2665" spans="1:33">
      <c r="A2665" s="3" t="s">
        <v>9601</v>
      </c>
      <c r="B2665" s="3" t="s">
        <v>9615</v>
      </c>
      <c r="C2665" s="2" t="s">
        <v>9178</v>
      </c>
      <c r="D2665" s="2" t="s">
        <v>4418</v>
      </c>
      <c r="E2665" s="2" t="s">
        <v>4088</v>
      </c>
      <c r="F2665" s="3" t="s">
        <v>629</v>
      </c>
      <c r="H2665" s="8"/>
      <c r="I2665" s="8"/>
      <c r="J2665" s="73" t="s">
        <v>8991</v>
      </c>
      <c r="L2665" s="32"/>
      <c r="M2665" s="8"/>
      <c r="O2665" s="8"/>
      <c r="Q2665" s="16"/>
      <c r="S2665" s="8"/>
      <c r="V2665" s="8"/>
      <c r="X2665" s="8"/>
      <c r="Y2665" s="22"/>
      <c r="AC2665" s="8">
        <f t="shared" si="529"/>
        <v>1</v>
      </c>
      <c r="AD2665" s="8">
        <f t="shared" si="530"/>
        <v>0</v>
      </c>
      <c r="AE2665" s="8">
        <f t="shared" si="531"/>
        <v>0</v>
      </c>
      <c r="AF2665" s="8">
        <f t="shared" si="532"/>
        <v>0</v>
      </c>
      <c r="AG2665" s="3">
        <f t="shared" si="533"/>
        <v>1</v>
      </c>
    </row>
    <row r="2666" spans="1:33">
      <c r="A2666" s="3" t="s">
        <v>9601</v>
      </c>
      <c r="B2666" s="3" t="s">
        <v>9615</v>
      </c>
      <c r="C2666" s="2" t="s">
        <v>9178</v>
      </c>
      <c r="D2666" s="2" t="s">
        <v>4087</v>
      </c>
      <c r="E2666" s="2" t="s">
        <v>4255</v>
      </c>
      <c r="F2666" s="3" t="s">
        <v>630</v>
      </c>
      <c r="H2666" s="8" t="s">
        <v>241</v>
      </c>
      <c r="I2666" s="8" t="s">
        <v>7835</v>
      </c>
      <c r="J2666" s="72" t="s">
        <v>7835</v>
      </c>
      <c r="L2666" s="32" t="s">
        <v>7835</v>
      </c>
      <c r="M2666" s="8"/>
      <c r="N2666" s="8" t="s">
        <v>7835</v>
      </c>
      <c r="O2666" s="8"/>
      <c r="Q2666" s="16"/>
      <c r="R2666" s="16" t="s">
        <v>7835</v>
      </c>
      <c r="S2666" s="8"/>
      <c r="V2666" s="8" t="s">
        <v>7835</v>
      </c>
      <c r="X2666" s="8"/>
      <c r="Y2666" s="22"/>
      <c r="AC2666" s="8">
        <f t="shared" si="529"/>
        <v>0</v>
      </c>
      <c r="AD2666" s="8">
        <f t="shared" si="530"/>
        <v>6</v>
      </c>
      <c r="AE2666" s="8">
        <f t="shared" si="531"/>
        <v>1</v>
      </c>
      <c r="AF2666" s="8">
        <f t="shared" si="532"/>
        <v>0</v>
      </c>
      <c r="AG2666" s="3">
        <f t="shared" si="533"/>
        <v>7</v>
      </c>
    </row>
    <row r="2667" spans="1:33">
      <c r="A2667" s="3" t="s">
        <v>9601</v>
      </c>
      <c r="B2667" s="3" t="s">
        <v>9615</v>
      </c>
      <c r="C2667" s="2" t="s">
        <v>9178</v>
      </c>
      <c r="D2667" s="2" t="s">
        <v>4417</v>
      </c>
      <c r="E2667" s="2" t="s">
        <v>4091</v>
      </c>
      <c r="F2667" s="3" t="s">
        <v>772</v>
      </c>
      <c r="H2667" s="8" t="s">
        <v>7823</v>
      </c>
      <c r="I2667" s="8"/>
      <c r="J2667" s="72" t="s">
        <v>7835</v>
      </c>
      <c r="L2667" s="32" t="s">
        <v>7835</v>
      </c>
      <c r="M2667" s="8" t="s">
        <v>7823</v>
      </c>
      <c r="O2667" s="8" t="s">
        <v>7277</v>
      </c>
      <c r="P2667" s="8" t="s">
        <v>7835</v>
      </c>
      <c r="Q2667" s="16"/>
      <c r="R2667" s="16" t="s">
        <v>7277</v>
      </c>
      <c r="S2667" s="8" t="s">
        <v>7835</v>
      </c>
      <c r="T2667" s="16" t="s">
        <v>7835</v>
      </c>
      <c r="V2667" s="8" t="s">
        <v>10295</v>
      </c>
      <c r="X2667" s="8" t="s">
        <v>7823</v>
      </c>
      <c r="Y2667" s="22"/>
      <c r="AC2667" s="8">
        <f t="shared" si="529"/>
        <v>4</v>
      </c>
      <c r="AD2667" s="8">
        <f t="shared" si="530"/>
        <v>5</v>
      </c>
      <c r="AE2667" s="8">
        <f t="shared" si="531"/>
        <v>2</v>
      </c>
      <c r="AF2667" s="8">
        <f t="shared" si="532"/>
        <v>0</v>
      </c>
      <c r="AG2667" s="3">
        <f t="shared" si="533"/>
        <v>11</v>
      </c>
    </row>
    <row r="2668" spans="1:33">
      <c r="A2668" s="3" t="s">
        <v>9601</v>
      </c>
      <c r="B2668" s="3" t="s">
        <v>9616</v>
      </c>
      <c r="C2668" s="2" t="s">
        <v>8541</v>
      </c>
      <c r="D2668" s="2" t="s">
        <v>6732</v>
      </c>
      <c r="E2668" s="2" t="s">
        <v>3812</v>
      </c>
      <c r="F2668" s="3" t="s">
        <v>926</v>
      </c>
      <c r="H2668" s="8"/>
      <c r="I2668" s="8"/>
      <c r="L2668" s="32" t="s">
        <v>7823</v>
      </c>
      <c r="M2668" s="8"/>
      <c r="N2668" s="8" t="s">
        <v>7823</v>
      </c>
      <c r="O2668" s="8"/>
      <c r="Q2668" s="16"/>
      <c r="S2668" s="8"/>
      <c r="V2668" s="8" t="s">
        <v>7823</v>
      </c>
      <c r="X2668" s="8"/>
      <c r="Y2668" s="22"/>
      <c r="AC2668" s="8">
        <f t="shared" si="529"/>
        <v>3</v>
      </c>
      <c r="AD2668" s="8">
        <f t="shared" si="530"/>
        <v>0</v>
      </c>
      <c r="AE2668" s="8">
        <f t="shared" si="531"/>
        <v>0</v>
      </c>
      <c r="AF2668" s="8">
        <f t="shared" ref="AF2668:AF2721" si="544">COUNTIF(G2668:Z2668,"IN")</f>
        <v>0</v>
      </c>
      <c r="AG2668" s="3">
        <f t="shared" si="533"/>
        <v>3</v>
      </c>
    </row>
    <row r="2669" spans="1:33">
      <c r="A2669" s="3" t="s">
        <v>9601</v>
      </c>
      <c r="B2669" s="3" t="s">
        <v>9616</v>
      </c>
      <c r="C2669" s="2" t="s">
        <v>8541</v>
      </c>
      <c r="D2669" s="2" t="s">
        <v>5058</v>
      </c>
      <c r="E2669" s="2" t="s">
        <v>6081</v>
      </c>
      <c r="F2669" s="3" t="s">
        <v>927</v>
      </c>
      <c r="H2669" s="8"/>
      <c r="I2669" s="8" t="s">
        <v>7823</v>
      </c>
      <c r="L2669" s="32"/>
      <c r="M2669" s="8"/>
      <c r="O2669" s="8"/>
      <c r="Q2669" s="16"/>
      <c r="R2669" s="16" t="s">
        <v>7823</v>
      </c>
      <c r="S2669" s="8"/>
      <c r="V2669" s="8"/>
      <c r="X2669" s="8"/>
      <c r="Y2669" s="22"/>
      <c r="AC2669" s="8">
        <f t="shared" si="529"/>
        <v>2</v>
      </c>
      <c r="AD2669" s="8">
        <f t="shared" si="530"/>
        <v>0</v>
      </c>
      <c r="AE2669" s="8">
        <f t="shared" si="531"/>
        <v>0</v>
      </c>
      <c r="AF2669" s="8">
        <f t="shared" si="544"/>
        <v>0</v>
      </c>
      <c r="AG2669" s="3">
        <f t="shared" si="533"/>
        <v>2</v>
      </c>
    </row>
    <row r="2670" spans="1:33">
      <c r="A2670" s="3" t="s">
        <v>9601</v>
      </c>
      <c r="B2670" s="3" t="s">
        <v>9616</v>
      </c>
      <c r="C2670" s="2" t="s">
        <v>8541</v>
      </c>
      <c r="D2670" s="2" t="s">
        <v>6082</v>
      </c>
      <c r="E2670" s="2" t="s">
        <v>4285</v>
      </c>
      <c r="F2670" s="3" t="s">
        <v>789</v>
      </c>
      <c r="H2670" s="8"/>
      <c r="I2670" s="8"/>
      <c r="L2670" s="32" t="s">
        <v>7823</v>
      </c>
      <c r="M2670" s="8"/>
      <c r="N2670" s="8" t="s">
        <v>7823</v>
      </c>
      <c r="O2670" s="8"/>
      <c r="Q2670" s="16"/>
      <c r="R2670" s="16" t="s">
        <v>7823</v>
      </c>
      <c r="S2670" s="8"/>
      <c r="V2670" s="8"/>
      <c r="X2670" s="8"/>
      <c r="Y2670" s="22"/>
      <c r="AC2670" s="8">
        <f t="shared" si="529"/>
        <v>3</v>
      </c>
      <c r="AD2670" s="8">
        <f t="shared" si="530"/>
        <v>0</v>
      </c>
      <c r="AE2670" s="8">
        <f t="shared" si="531"/>
        <v>0</v>
      </c>
      <c r="AF2670" s="8">
        <f t="shared" si="544"/>
        <v>0</v>
      </c>
      <c r="AG2670" s="3">
        <f t="shared" si="533"/>
        <v>3</v>
      </c>
    </row>
    <row r="2671" spans="1:33">
      <c r="A2671" s="3" t="s">
        <v>9601</v>
      </c>
      <c r="B2671" s="3" t="s">
        <v>9616</v>
      </c>
      <c r="C2671" s="2" t="s">
        <v>8541</v>
      </c>
      <c r="D2671" s="2" t="s">
        <v>6841</v>
      </c>
      <c r="E2671" s="2" t="s">
        <v>4290</v>
      </c>
      <c r="F2671" s="3" t="s">
        <v>776</v>
      </c>
      <c r="H2671" s="8"/>
      <c r="I2671" s="8"/>
      <c r="L2671" s="32" t="s">
        <v>7823</v>
      </c>
      <c r="M2671" s="8"/>
      <c r="N2671" s="8" t="s">
        <v>7823</v>
      </c>
      <c r="O2671" s="8"/>
      <c r="Q2671" s="16"/>
      <c r="S2671" s="8"/>
      <c r="V2671" s="8"/>
      <c r="X2671" s="8"/>
      <c r="Y2671" s="22"/>
      <c r="AC2671" s="8">
        <f t="shared" si="529"/>
        <v>2</v>
      </c>
      <c r="AD2671" s="8">
        <f t="shared" si="530"/>
        <v>0</v>
      </c>
      <c r="AE2671" s="8">
        <f t="shared" si="531"/>
        <v>0</v>
      </c>
      <c r="AF2671" s="8">
        <f t="shared" si="544"/>
        <v>0</v>
      </c>
      <c r="AG2671" s="3">
        <f t="shared" si="533"/>
        <v>2</v>
      </c>
    </row>
    <row r="2672" spans="1:33">
      <c r="A2672" s="3" t="s">
        <v>9601</v>
      </c>
      <c r="B2672" s="3" t="s">
        <v>9616</v>
      </c>
      <c r="C2672" s="2" t="s">
        <v>8842</v>
      </c>
      <c r="D2672" s="2" t="s">
        <v>6682</v>
      </c>
      <c r="E2672" s="2" t="s">
        <v>4291</v>
      </c>
      <c r="F2672" s="3" t="s">
        <v>661</v>
      </c>
      <c r="H2672" s="8"/>
      <c r="I2672" s="8" t="s">
        <v>7823</v>
      </c>
      <c r="J2672" s="72" t="s">
        <v>7823</v>
      </c>
      <c r="L2672" s="32" t="s">
        <v>7823</v>
      </c>
      <c r="M2672" s="8"/>
      <c r="N2672" s="8" t="s">
        <v>7823</v>
      </c>
      <c r="O2672" s="8"/>
      <c r="P2672" s="8" t="s">
        <v>7278</v>
      </c>
      <c r="Q2672" s="16"/>
      <c r="R2672" s="16" t="s">
        <v>7823</v>
      </c>
      <c r="S2672" s="8"/>
      <c r="V2672" s="8" t="s">
        <v>7823</v>
      </c>
      <c r="X2672" s="8"/>
      <c r="Y2672" s="22"/>
      <c r="AC2672" s="8">
        <f t="shared" si="529"/>
        <v>6</v>
      </c>
      <c r="AD2672" s="8">
        <f t="shared" si="530"/>
        <v>0</v>
      </c>
      <c r="AE2672" s="8">
        <f t="shared" si="531"/>
        <v>0</v>
      </c>
      <c r="AF2672" s="8">
        <f t="shared" si="544"/>
        <v>0</v>
      </c>
      <c r="AG2672" s="3">
        <f t="shared" si="533"/>
        <v>6</v>
      </c>
    </row>
    <row r="2673" spans="1:33">
      <c r="A2673" s="3" t="s">
        <v>9601</v>
      </c>
      <c r="B2673" s="3" t="s">
        <v>9616</v>
      </c>
      <c r="C2673" s="2" t="s">
        <v>8842</v>
      </c>
      <c r="D2673" s="2" t="s">
        <v>4130</v>
      </c>
      <c r="E2673" s="2" t="s">
        <v>3969</v>
      </c>
      <c r="F2673" s="3" t="s">
        <v>919</v>
      </c>
      <c r="G2673" s="8" t="s">
        <v>7823</v>
      </c>
      <c r="H2673" s="8"/>
      <c r="I2673" s="8" t="s">
        <v>7823</v>
      </c>
      <c r="J2673" s="72" t="s">
        <v>7823</v>
      </c>
      <c r="L2673" s="32"/>
      <c r="M2673" s="8"/>
      <c r="O2673" s="8"/>
      <c r="Q2673" s="16" t="s">
        <v>7823</v>
      </c>
      <c r="R2673" s="16" t="s">
        <v>7823</v>
      </c>
      <c r="S2673" s="8"/>
      <c r="U2673" s="8" t="s">
        <v>7277</v>
      </c>
      <c r="V2673" s="8"/>
      <c r="X2673" s="8"/>
      <c r="Y2673" s="22"/>
      <c r="AC2673" s="8">
        <f t="shared" si="529"/>
        <v>5</v>
      </c>
      <c r="AD2673" s="8">
        <f t="shared" si="530"/>
        <v>0</v>
      </c>
      <c r="AE2673" s="8">
        <f t="shared" si="531"/>
        <v>1</v>
      </c>
      <c r="AF2673" s="8">
        <f t="shared" si="544"/>
        <v>0</v>
      </c>
      <c r="AG2673" s="3">
        <f t="shared" si="533"/>
        <v>6</v>
      </c>
    </row>
    <row r="2674" spans="1:33">
      <c r="A2674" s="3" t="s">
        <v>9601</v>
      </c>
      <c r="B2674" s="3" t="s">
        <v>9616</v>
      </c>
      <c r="C2674" s="2" t="s">
        <v>8842</v>
      </c>
      <c r="D2674" s="2" t="s">
        <v>3813</v>
      </c>
      <c r="E2674" s="2" t="s">
        <v>4135</v>
      </c>
      <c r="F2674" s="3" t="s">
        <v>660</v>
      </c>
      <c r="G2674" s="8" t="s">
        <v>7823</v>
      </c>
      <c r="H2674" s="8"/>
      <c r="I2674" s="8"/>
      <c r="J2674" s="72" t="s">
        <v>7823</v>
      </c>
      <c r="L2674" s="32"/>
      <c r="M2674" s="8"/>
      <c r="O2674" s="8"/>
      <c r="Q2674" s="16"/>
      <c r="S2674" s="8"/>
      <c r="U2674" s="8" t="s">
        <v>7823</v>
      </c>
      <c r="V2674" s="8"/>
      <c r="X2674" s="8"/>
      <c r="Y2674" s="22"/>
      <c r="AC2674" s="8">
        <f t="shared" si="529"/>
        <v>3</v>
      </c>
      <c r="AD2674" s="8">
        <f t="shared" si="530"/>
        <v>0</v>
      </c>
      <c r="AE2674" s="8">
        <f t="shared" si="531"/>
        <v>0</v>
      </c>
      <c r="AF2674" s="8">
        <f t="shared" si="544"/>
        <v>0</v>
      </c>
      <c r="AG2674" s="3">
        <f t="shared" si="533"/>
        <v>3</v>
      </c>
    </row>
    <row r="2675" spans="1:33">
      <c r="A2675" s="3" t="s">
        <v>9601</v>
      </c>
      <c r="B2675" s="3" t="s">
        <v>9616</v>
      </c>
      <c r="C2675" s="2" t="s">
        <v>8842</v>
      </c>
      <c r="D2675" s="2" t="s">
        <v>8471</v>
      </c>
      <c r="E2675" s="2" t="s">
        <v>4769</v>
      </c>
      <c r="F2675" s="3" t="s">
        <v>1068</v>
      </c>
      <c r="H2675" s="8"/>
      <c r="I2675" s="8" t="s">
        <v>7823</v>
      </c>
      <c r="J2675" s="72" t="s">
        <v>7823</v>
      </c>
      <c r="L2675" s="32"/>
      <c r="M2675" s="8"/>
      <c r="O2675" s="8"/>
      <c r="Q2675" s="16" t="s">
        <v>7823</v>
      </c>
      <c r="S2675" s="8"/>
      <c r="V2675" s="8"/>
      <c r="X2675" s="8"/>
      <c r="Y2675" s="22"/>
      <c r="AC2675" s="8">
        <f t="shared" si="529"/>
        <v>3</v>
      </c>
      <c r="AD2675" s="8">
        <f t="shared" ref="AD2675:AD2741" si="545">COUNTIF(G2675:Y2675,"NB")</f>
        <v>0</v>
      </c>
      <c r="AE2675" s="8">
        <f t="shared" ref="AE2675:AE2741" si="546">COUNTIF(G2675:Y2675,"V")</f>
        <v>0</v>
      </c>
      <c r="AF2675" s="8">
        <f t="shared" si="544"/>
        <v>0</v>
      </c>
      <c r="AG2675" s="3">
        <f t="shared" si="533"/>
        <v>3</v>
      </c>
    </row>
    <row r="2676" spans="1:33">
      <c r="A2676" s="3" t="s">
        <v>9601</v>
      </c>
      <c r="B2676" s="3" t="s">
        <v>9616</v>
      </c>
      <c r="C2676" s="2" t="s">
        <v>8842</v>
      </c>
      <c r="D2676" s="2" t="s">
        <v>8087</v>
      </c>
      <c r="E2676" s="2" t="s">
        <v>3970</v>
      </c>
      <c r="F2676" s="3" t="s">
        <v>672</v>
      </c>
      <c r="H2676" s="8"/>
      <c r="I2676" s="8"/>
      <c r="L2676" s="32" t="s">
        <v>7823</v>
      </c>
      <c r="M2676" s="8"/>
      <c r="O2676" s="8"/>
      <c r="Q2676" s="16"/>
      <c r="S2676" s="8"/>
      <c r="V2676" s="8" t="s">
        <v>7823</v>
      </c>
      <c r="X2676" s="8"/>
      <c r="Y2676" s="22"/>
      <c r="AC2676" s="8">
        <f t="shared" si="529"/>
        <v>2</v>
      </c>
      <c r="AD2676" s="8">
        <f t="shared" si="545"/>
        <v>0</v>
      </c>
      <c r="AE2676" s="8">
        <f t="shared" si="546"/>
        <v>0</v>
      </c>
      <c r="AF2676" s="8">
        <f t="shared" si="544"/>
        <v>0</v>
      </c>
      <c r="AG2676" s="3">
        <f t="shared" si="533"/>
        <v>2</v>
      </c>
    </row>
    <row r="2677" spans="1:33">
      <c r="A2677" s="3" t="s">
        <v>9601</v>
      </c>
      <c r="B2677" s="3" t="s">
        <v>9616</v>
      </c>
      <c r="C2677" s="2" t="s">
        <v>8842</v>
      </c>
      <c r="D2677" s="2" t="s">
        <v>8586</v>
      </c>
      <c r="E2677" s="2" t="s">
        <v>4615</v>
      </c>
      <c r="F2677" s="3" t="s">
        <v>677</v>
      </c>
      <c r="H2677" s="8"/>
      <c r="I2677" s="8"/>
      <c r="L2677" s="32"/>
      <c r="M2677" s="8"/>
      <c r="N2677" s="8" t="s">
        <v>7823</v>
      </c>
      <c r="O2677" s="8"/>
      <c r="Q2677" s="16"/>
      <c r="R2677" s="16" t="s">
        <v>7823</v>
      </c>
      <c r="S2677" s="8"/>
      <c r="V2677" s="8"/>
      <c r="X2677" s="8"/>
      <c r="Y2677" s="22"/>
      <c r="AC2677" s="8">
        <f t="shared" si="529"/>
        <v>2</v>
      </c>
      <c r="AD2677" s="8">
        <f t="shared" si="545"/>
        <v>0</v>
      </c>
      <c r="AE2677" s="8">
        <f t="shared" si="546"/>
        <v>0</v>
      </c>
      <c r="AF2677" s="8">
        <f t="shared" si="544"/>
        <v>0</v>
      </c>
      <c r="AG2677" s="3">
        <f t="shared" si="533"/>
        <v>2</v>
      </c>
    </row>
    <row r="2678" spans="1:33">
      <c r="A2678" s="3" t="s">
        <v>9601</v>
      </c>
      <c r="B2678" s="3" t="s">
        <v>9616</v>
      </c>
      <c r="C2678" s="2" t="s">
        <v>8842</v>
      </c>
      <c r="D2678" s="2" t="s">
        <v>6579</v>
      </c>
      <c r="E2678" s="2" t="s">
        <v>3981</v>
      </c>
      <c r="F2678" s="3" t="s">
        <v>1372</v>
      </c>
      <c r="H2678" s="8"/>
      <c r="I2678" s="8"/>
      <c r="J2678" s="72" t="s">
        <v>7823</v>
      </c>
      <c r="L2678" s="32"/>
      <c r="M2678" s="8"/>
      <c r="O2678" s="8" t="s">
        <v>7823</v>
      </c>
      <c r="P2678" s="8" t="s">
        <v>7823</v>
      </c>
      <c r="Q2678" s="16"/>
      <c r="S2678" s="8" t="s">
        <v>7823</v>
      </c>
      <c r="V2678" s="8" t="s">
        <v>7823</v>
      </c>
      <c r="X2678" s="8"/>
      <c r="Y2678" s="22"/>
      <c r="AC2678" s="8">
        <f t="shared" si="529"/>
        <v>5</v>
      </c>
      <c r="AD2678" s="8">
        <f t="shared" si="545"/>
        <v>0</v>
      </c>
      <c r="AE2678" s="8">
        <f t="shared" si="546"/>
        <v>0</v>
      </c>
      <c r="AF2678" s="8">
        <f t="shared" si="544"/>
        <v>0</v>
      </c>
      <c r="AG2678" s="3">
        <f t="shared" si="533"/>
        <v>5</v>
      </c>
    </row>
    <row r="2679" spans="1:33">
      <c r="A2679" s="3" t="s">
        <v>9601</v>
      </c>
      <c r="B2679" s="3" t="s">
        <v>9616</v>
      </c>
      <c r="C2679" s="2" t="s">
        <v>8842</v>
      </c>
      <c r="D2679" s="2" t="s">
        <v>3987</v>
      </c>
      <c r="E2679" s="2" t="s">
        <v>3815</v>
      </c>
      <c r="F2679" s="3" t="s">
        <v>1662</v>
      </c>
      <c r="H2679" s="8"/>
      <c r="I2679" s="8"/>
      <c r="J2679" s="72" t="s">
        <v>7823</v>
      </c>
      <c r="L2679" s="32" t="s">
        <v>7823</v>
      </c>
      <c r="M2679" s="8"/>
      <c r="O2679" s="8"/>
      <c r="Q2679" s="16"/>
      <c r="S2679" s="8"/>
      <c r="V2679" s="8" t="s">
        <v>7823</v>
      </c>
      <c r="X2679" s="8"/>
      <c r="Y2679" s="22"/>
      <c r="AC2679" s="8">
        <f t="shared" si="529"/>
        <v>3</v>
      </c>
      <c r="AD2679" s="8">
        <f t="shared" si="545"/>
        <v>0</v>
      </c>
      <c r="AE2679" s="8">
        <f t="shared" si="546"/>
        <v>0</v>
      </c>
      <c r="AF2679" s="8">
        <f t="shared" si="544"/>
        <v>0</v>
      </c>
      <c r="AG2679" s="3">
        <f t="shared" si="533"/>
        <v>3</v>
      </c>
    </row>
    <row r="2680" spans="1:33">
      <c r="A2680" s="3" t="s">
        <v>9601</v>
      </c>
      <c r="B2680" s="3" t="s">
        <v>9616</v>
      </c>
      <c r="C2680" s="2" t="s">
        <v>8842</v>
      </c>
      <c r="D2680" s="2" t="s">
        <v>5087</v>
      </c>
      <c r="E2680" s="2" t="s">
        <v>3816</v>
      </c>
      <c r="F2680" s="3" t="s">
        <v>1370</v>
      </c>
      <c r="G2680" s="8" t="s">
        <v>7823</v>
      </c>
      <c r="H2680" s="8"/>
      <c r="I2680" s="8" t="s">
        <v>7823</v>
      </c>
      <c r="J2680" s="72" t="s">
        <v>7823</v>
      </c>
      <c r="L2680" s="32"/>
      <c r="M2680" s="8"/>
      <c r="O2680" s="8"/>
      <c r="Q2680" s="16" t="s">
        <v>7823</v>
      </c>
      <c r="S2680" s="8"/>
      <c r="U2680" s="8" t="s">
        <v>7823</v>
      </c>
      <c r="V2680" s="8"/>
      <c r="X2680" s="8"/>
      <c r="Y2680" s="22"/>
      <c r="AC2680" s="8">
        <f t="shared" si="529"/>
        <v>5</v>
      </c>
      <c r="AD2680" s="8">
        <f t="shared" si="545"/>
        <v>0</v>
      </c>
      <c r="AE2680" s="8">
        <f t="shared" si="546"/>
        <v>0</v>
      </c>
      <c r="AF2680" s="8">
        <f t="shared" si="544"/>
        <v>0</v>
      </c>
      <c r="AG2680" s="3">
        <f t="shared" si="533"/>
        <v>5</v>
      </c>
    </row>
    <row r="2681" spans="1:33">
      <c r="A2681" s="3" t="s">
        <v>9601</v>
      </c>
      <c r="B2681" s="3" t="s">
        <v>9616</v>
      </c>
      <c r="C2681" s="2" t="s">
        <v>8842</v>
      </c>
      <c r="D2681" s="2" t="s">
        <v>3817</v>
      </c>
      <c r="E2681" s="2" t="s">
        <v>4461</v>
      </c>
      <c r="F2681" s="3" t="s">
        <v>1516</v>
      </c>
      <c r="H2681" s="8"/>
      <c r="I2681" s="8"/>
      <c r="J2681" s="73" t="s">
        <v>8991</v>
      </c>
      <c r="L2681" s="32"/>
      <c r="M2681" s="8"/>
      <c r="O2681" s="8"/>
      <c r="Q2681" s="16"/>
      <c r="S2681" s="8"/>
      <c r="V2681" s="8"/>
      <c r="X2681" s="8"/>
      <c r="Y2681" s="22"/>
      <c r="AC2681" s="8">
        <f t="shared" si="529"/>
        <v>1</v>
      </c>
      <c r="AD2681" s="8">
        <f t="shared" si="545"/>
        <v>0</v>
      </c>
      <c r="AE2681" s="8">
        <f t="shared" si="546"/>
        <v>0</v>
      </c>
      <c r="AF2681" s="8">
        <f t="shared" si="544"/>
        <v>0</v>
      </c>
      <c r="AG2681" s="3">
        <f t="shared" si="533"/>
        <v>1</v>
      </c>
    </row>
    <row r="2682" spans="1:33">
      <c r="A2682" s="3" t="s">
        <v>9601</v>
      </c>
      <c r="B2682" s="3" t="s">
        <v>9616</v>
      </c>
      <c r="C2682" s="2" t="s">
        <v>8842</v>
      </c>
      <c r="D2682" s="2" t="s">
        <v>4607</v>
      </c>
      <c r="E2682" s="2" t="s">
        <v>4771</v>
      </c>
      <c r="F2682" s="3" t="s">
        <v>1226</v>
      </c>
      <c r="H2682" s="8"/>
      <c r="I2682" s="8" t="s">
        <v>7823</v>
      </c>
      <c r="L2682" s="32" t="s">
        <v>7823</v>
      </c>
      <c r="M2682" s="8"/>
      <c r="N2682" s="8" t="s">
        <v>7823</v>
      </c>
      <c r="O2682" s="8"/>
      <c r="Q2682" s="16"/>
      <c r="R2682" s="16" t="s">
        <v>7823</v>
      </c>
      <c r="S2682" s="8"/>
      <c r="V2682" s="8" t="s">
        <v>7823</v>
      </c>
      <c r="X2682" s="8"/>
      <c r="Y2682" s="22"/>
      <c r="AC2682" s="8">
        <f t="shared" si="529"/>
        <v>5</v>
      </c>
      <c r="AD2682" s="8">
        <f t="shared" si="545"/>
        <v>0</v>
      </c>
      <c r="AE2682" s="8">
        <f t="shared" si="546"/>
        <v>0</v>
      </c>
      <c r="AF2682" s="8">
        <f t="shared" si="544"/>
        <v>0</v>
      </c>
      <c r="AG2682" s="3">
        <f t="shared" si="533"/>
        <v>5</v>
      </c>
    </row>
    <row r="2683" spans="1:33">
      <c r="A2683" s="3" t="s">
        <v>9601</v>
      </c>
      <c r="B2683" s="3" t="s">
        <v>9617</v>
      </c>
      <c r="C2683" s="2" t="s">
        <v>8829</v>
      </c>
      <c r="D2683" s="2" t="s">
        <v>4772</v>
      </c>
      <c r="E2683" s="2" t="s">
        <v>3805</v>
      </c>
      <c r="F2683" s="3" t="s">
        <v>1965</v>
      </c>
      <c r="H2683" s="8"/>
      <c r="I2683" s="8"/>
      <c r="L2683" s="32" t="s">
        <v>7823</v>
      </c>
      <c r="M2683" s="8"/>
      <c r="O2683" s="8"/>
      <c r="Q2683" s="16"/>
      <c r="S2683" s="8"/>
      <c r="V2683" s="8"/>
      <c r="X2683" s="8"/>
      <c r="Y2683" s="22"/>
      <c r="AC2683" s="8">
        <f t="shared" si="529"/>
        <v>1</v>
      </c>
      <c r="AD2683" s="8">
        <f t="shared" si="545"/>
        <v>0</v>
      </c>
      <c r="AE2683" s="8">
        <f t="shared" si="546"/>
        <v>0</v>
      </c>
      <c r="AF2683" s="8">
        <f t="shared" si="544"/>
        <v>0</v>
      </c>
      <c r="AG2683" s="3">
        <f t="shared" si="533"/>
        <v>1</v>
      </c>
    </row>
    <row r="2684" spans="1:33">
      <c r="A2684" s="3" t="s">
        <v>9601</v>
      </c>
      <c r="B2684" s="3" t="s">
        <v>9618</v>
      </c>
      <c r="C2684" s="2" t="s">
        <v>7475</v>
      </c>
      <c r="D2684" s="2" t="s">
        <v>3971</v>
      </c>
      <c r="E2684" s="2" t="s">
        <v>3656</v>
      </c>
      <c r="F2684" s="3" t="s">
        <v>1670</v>
      </c>
      <c r="G2684" s="8" t="s">
        <v>7823</v>
      </c>
      <c r="H2684" s="8"/>
      <c r="I2684" s="8" t="s">
        <v>7823</v>
      </c>
      <c r="J2684" s="72" t="s">
        <v>7823</v>
      </c>
      <c r="K2684" s="8" t="s">
        <v>7823</v>
      </c>
      <c r="L2684" s="32" t="s">
        <v>7823</v>
      </c>
      <c r="M2684" s="8"/>
      <c r="N2684" s="8" t="s">
        <v>7823</v>
      </c>
      <c r="O2684" s="8" t="s">
        <v>7277</v>
      </c>
      <c r="P2684" s="8" t="s">
        <v>7823</v>
      </c>
      <c r="Q2684" s="16" t="s">
        <v>7823</v>
      </c>
      <c r="R2684" s="16" t="s">
        <v>7823</v>
      </c>
      <c r="S2684" s="8" t="s">
        <v>7835</v>
      </c>
      <c r="T2684" s="16" t="s">
        <v>7277</v>
      </c>
      <c r="U2684" s="8" t="s">
        <v>7823</v>
      </c>
      <c r="V2684" s="8" t="s">
        <v>7823</v>
      </c>
      <c r="X2684" s="8"/>
      <c r="Y2684" s="22" t="s">
        <v>7277</v>
      </c>
      <c r="AC2684" s="8">
        <f t="shared" si="529"/>
        <v>11</v>
      </c>
      <c r="AD2684" s="8">
        <f t="shared" si="545"/>
        <v>1</v>
      </c>
      <c r="AE2684" s="8">
        <f t="shared" si="546"/>
        <v>3</v>
      </c>
      <c r="AF2684" s="8">
        <f t="shared" si="544"/>
        <v>0</v>
      </c>
      <c r="AG2684" s="3">
        <f t="shared" si="533"/>
        <v>15</v>
      </c>
    </row>
    <row r="2685" spans="1:33">
      <c r="A2685" s="3" t="s">
        <v>9601</v>
      </c>
      <c r="B2685" s="3" t="s">
        <v>9618</v>
      </c>
      <c r="C2685" s="2" t="s">
        <v>7475</v>
      </c>
      <c r="D2685" s="2" t="s">
        <v>7910</v>
      </c>
      <c r="E2685" s="2" t="s">
        <v>3492</v>
      </c>
      <c r="F2685" s="3" t="s">
        <v>1668</v>
      </c>
      <c r="G2685" s="8" t="s">
        <v>7823</v>
      </c>
      <c r="H2685" s="8"/>
      <c r="I2685" s="8" t="s">
        <v>7823</v>
      </c>
      <c r="J2685" s="72" t="s">
        <v>7823</v>
      </c>
      <c r="L2685" s="32" t="s">
        <v>7823</v>
      </c>
      <c r="M2685" s="8"/>
      <c r="O2685" s="8" t="s">
        <v>7823</v>
      </c>
      <c r="P2685" s="8" t="s">
        <v>7823</v>
      </c>
      <c r="Q2685" s="16" t="s">
        <v>7278</v>
      </c>
      <c r="S2685" s="8" t="s">
        <v>7823</v>
      </c>
      <c r="V2685" s="8" t="s">
        <v>7823</v>
      </c>
      <c r="X2685" s="8"/>
      <c r="Y2685" s="22"/>
      <c r="AC2685" s="8">
        <f t="shared" si="529"/>
        <v>8</v>
      </c>
      <c r="AD2685" s="8">
        <f t="shared" si="545"/>
        <v>0</v>
      </c>
      <c r="AE2685" s="8">
        <f t="shared" si="546"/>
        <v>0</v>
      </c>
      <c r="AF2685" s="8">
        <f t="shared" si="544"/>
        <v>0</v>
      </c>
      <c r="AG2685" s="3">
        <f t="shared" si="533"/>
        <v>8</v>
      </c>
    </row>
    <row r="2686" spans="1:33">
      <c r="A2686" s="3" t="s">
        <v>9601</v>
      </c>
      <c r="B2686" s="3" t="s">
        <v>9618</v>
      </c>
      <c r="C2686" s="2" t="s">
        <v>8573</v>
      </c>
      <c r="D2686" s="2" t="s">
        <v>3493</v>
      </c>
      <c r="E2686" s="2" t="s">
        <v>4005</v>
      </c>
      <c r="F2686" s="3" t="s">
        <v>1822</v>
      </c>
      <c r="G2686" s="8" t="s">
        <v>7823</v>
      </c>
      <c r="H2686" s="8"/>
      <c r="I2686" s="8" t="s">
        <v>7835</v>
      </c>
      <c r="J2686" s="72" t="s">
        <v>7823</v>
      </c>
      <c r="K2686" s="8" t="s">
        <v>7277</v>
      </c>
      <c r="L2686" s="32" t="s">
        <v>7823</v>
      </c>
      <c r="M2686" s="8"/>
      <c r="O2686" s="8"/>
      <c r="P2686" s="8" t="s">
        <v>7823</v>
      </c>
      <c r="Q2686" s="16" t="s">
        <v>7823</v>
      </c>
      <c r="R2686" s="16" t="s">
        <v>7277</v>
      </c>
      <c r="S2686" s="8"/>
      <c r="U2686" s="8" t="s">
        <v>7823</v>
      </c>
      <c r="V2686" s="8" t="s">
        <v>7823</v>
      </c>
      <c r="X2686" s="8"/>
      <c r="Y2686" s="22" t="s">
        <v>7278</v>
      </c>
      <c r="AC2686" s="8">
        <f t="shared" si="529"/>
        <v>7</v>
      </c>
      <c r="AD2686" s="8">
        <f t="shared" si="545"/>
        <v>1</v>
      </c>
      <c r="AE2686" s="8">
        <f t="shared" si="546"/>
        <v>2</v>
      </c>
      <c r="AF2686" s="8">
        <f t="shared" si="544"/>
        <v>0</v>
      </c>
      <c r="AG2686" s="3">
        <f t="shared" si="533"/>
        <v>10</v>
      </c>
    </row>
    <row r="2687" spans="1:33">
      <c r="A2687" s="3" t="s">
        <v>9601</v>
      </c>
      <c r="B2687" s="3" t="s">
        <v>9618</v>
      </c>
      <c r="C2687" s="2" t="s">
        <v>9232</v>
      </c>
      <c r="D2687" s="2" t="s">
        <v>4719</v>
      </c>
      <c r="E2687" s="2" t="s">
        <v>4004</v>
      </c>
      <c r="F2687" s="3" t="s">
        <v>1225</v>
      </c>
      <c r="H2687" s="8"/>
      <c r="I2687" s="8" t="s">
        <v>7823</v>
      </c>
      <c r="L2687" s="32" t="s">
        <v>7823</v>
      </c>
      <c r="M2687" s="8"/>
      <c r="N2687" s="8" t="s">
        <v>7823</v>
      </c>
      <c r="O2687" s="8"/>
      <c r="Q2687" s="16"/>
      <c r="R2687" s="16" t="s">
        <v>7823</v>
      </c>
      <c r="S2687" s="8"/>
      <c r="V2687" s="8" t="s">
        <v>7823</v>
      </c>
      <c r="X2687" s="8"/>
      <c r="Y2687" s="22"/>
      <c r="AC2687" s="8">
        <f t="shared" si="529"/>
        <v>5</v>
      </c>
      <c r="AD2687" s="8">
        <f t="shared" si="545"/>
        <v>0</v>
      </c>
      <c r="AE2687" s="8">
        <f t="shared" si="546"/>
        <v>0</v>
      </c>
      <c r="AF2687" s="8">
        <f t="shared" si="544"/>
        <v>0</v>
      </c>
      <c r="AG2687" s="3">
        <f t="shared" si="533"/>
        <v>5</v>
      </c>
    </row>
    <row r="2688" spans="1:33">
      <c r="A2688" s="3" t="s">
        <v>9601</v>
      </c>
      <c r="B2688" s="3" t="s">
        <v>9618</v>
      </c>
      <c r="C2688" s="2" t="s">
        <v>9232</v>
      </c>
      <c r="D2688" s="2" t="s">
        <v>7917</v>
      </c>
      <c r="E2688" s="2" t="s">
        <v>3841</v>
      </c>
      <c r="F2688" s="3" t="s">
        <v>1813</v>
      </c>
      <c r="H2688" s="8"/>
      <c r="I2688" s="8" t="s">
        <v>7823</v>
      </c>
      <c r="L2688" s="32" t="s">
        <v>7823</v>
      </c>
      <c r="M2688" s="8"/>
      <c r="N2688" s="8" t="s">
        <v>7823</v>
      </c>
      <c r="O2688" s="8"/>
      <c r="Q2688" s="16"/>
      <c r="R2688" s="16" t="s">
        <v>7823</v>
      </c>
      <c r="S2688" s="8"/>
      <c r="V2688" s="8" t="s">
        <v>7823</v>
      </c>
      <c r="X2688" s="8"/>
      <c r="Y2688" s="22"/>
      <c r="AC2688" s="8">
        <f t="shared" si="529"/>
        <v>5</v>
      </c>
      <c r="AD2688" s="8">
        <f t="shared" si="545"/>
        <v>0</v>
      </c>
      <c r="AE2688" s="8">
        <f t="shared" si="546"/>
        <v>0</v>
      </c>
      <c r="AF2688" s="8">
        <f t="shared" si="544"/>
        <v>0</v>
      </c>
      <c r="AG2688" s="3">
        <f t="shared" si="533"/>
        <v>5</v>
      </c>
    </row>
    <row r="2689" spans="1:33">
      <c r="A2689" s="3" t="s">
        <v>9601</v>
      </c>
      <c r="B2689" s="3" t="s">
        <v>9618</v>
      </c>
      <c r="C2689" s="2" t="s">
        <v>9232</v>
      </c>
      <c r="D2689" s="2" t="s">
        <v>3325</v>
      </c>
      <c r="E2689" s="2" t="s">
        <v>3327</v>
      </c>
      <c r="F2689" s="3" t="s">
        <v>1663</v>
      </c>
      <c r="G2689" s="8" t="s">
        <v>7823</v>
      </c>
      <c r="H2689" s="8"/>
      <c r="I2689" s="8" t="s">
        <v>7823</v>
      </c>
      <c r="K2689" s="8" t="s">
        <v>7823</v>
      </c>
      <c r="L2689" s="32"/>
      <c r="M2689" s="8"/>
      <c r="O2689" s="8"/>
      <c r="Q2689" s="16"/>
      <c r="R2689" s="16" t="s">
        <v>7823</v>
      </c>
      <c r="S2689" s="8"/>
      <c r="V2689" s="8"/>
      <c r="X2689" s="8"/>
      <c r="Y2689" s="22"/>
      <c r="AC2689" s="8">
        <f t="shared" si="529"/>
        <v>4</v>
      </c>
      <c r="AD2689" s="8">
        <f t="shared" si="545"/>
        <v>0</v>
      </c>
      <c r="AE2689" s="8">
        <f t="shared" si="546"/>
        <v>0</v>
      </c>
      <c r="AF2689" s="8">
        <f t="shared" si="544"/>
        <v>0</v>
      </c>
      <c r="AG2689" s="3">
        <f t="shared" si="533"/>
        <v>4</v>
      </c>
    </row>
    <row r="2690" spans="1:33">
      <c r="A2690" s="3" t="s">
        <v>9601</v>
      </c>
      <c r="B2690" s="3" t="s">
        <v>9618</v>
      </c>
      <c r="C2690" s="2" t="s">
        <v>9282</v>
      </c>
      <c r="D2690" s="2" t="s">
        <v>7338</v>
      </c>
      <c r="E2690" s="2" t="s">
        <v>3328</v>
      </c>
      <c r="F2690" s="3" t="s">
        <v>1369</v>
      </c>
      <c r="H2690" s="8"/>
      <c r="I2690" s="8" t="s">
        <v>7823</v>
      </c>
      <c r="J2690" s="72" t="s">
        <v>7823</v>
      </c>
      <c r="L2690" s="32" t="s">
        <v>7823</v>
      </c>
      <c r="M2690" s="8"/>
      <c r="N2690" s="8" t="s">
        <v>7823</v>
      </c>
      <c r="O2690" s="8" t="s">
        <v>7823</v>
      </c>
      <c r="P2690" s="8" t="s">
        <v>7823</v>
      </c>
      <c r="Q2690" s="16"/>
      <c r="R2690" s="16" t="s">
        <v>7823</v>
      </c>
      <c r="S2690" s="8" t="s">
        <v>7823</v>
      </c>
      <c r="V2690" s="8" t="s">
        <v>7823</v>
      </c>
      <c r="X2690" s="8"/>
      <c r="Y2690" s="22"/>
      <c r="AC2690" s="8">
        <f t="shared" si="529"/>
        <v>9</v>
      </c>
      <c r="AD2690" s="8">
        <f t="shared" si="545"/>
        <v>0</v>
      </c>
      <c r="AE2690" s="8">
        <f t="shared" si="546"/>
        <v>0</v>
      </c>
      <c r="AF2690" s="8">
        <f t="shared" si="544"/>
        <v>0</v>
      </c>
      <c r="AG2690" s="3">
        <f t="shared" si="533"/>
        <v>9</v>
      </c>
    </row>
    <row r="2691" spans="1:33">
      <c r="A2691" s="3" t="s">
        <v>9601</v>
      </c>
      <c r="B2691" s="3" t="s">
        <v>9618</v>
      </c>
      <c r="C2691" s="2" t="s">
        <v>9282</v>
      </c>
      <c r="D2691" s="2" t="s">
        <v>3496</v>
      </c>
      <c r="E2691" s="2" t="s">
        <v>3177</v>
      </c>
      <c r="F2691" s="3" t="s">
        <v>1666</v>
      </c>
      <c r="H2691" s="8"/>
      <c r="I2691" s="8" t="s">
        <v>7823</v>
      </c>
      <c r="J2691" s="72" t="s">
        <v>7823</v>
      </c>
      <c r="L2691" s="32" t="s">
        <v>7823</v>
      </c>
      <c r="M2691" s="8"/>
      <c r="N2691" s="8" t="s">
        <v>7823</v>
      </c>
      <c r="O2691" s="8" t="s">
        <v>7823</v>
      </c>
      <c r="P2691" s="8" t="s">
        <v>7823</v>
      </c>
      <c r="Q2691" s="16"/>
      <c r="R2691" s="16" t="s">
        <v>7823</v>
      </c>
      <c r="S2691" s="8" t="s">
        <v>7823</v>
      </c>
      <c r="V2691" s="8" t="s">
        <v>7823</v>
      </c>
      <c r="X2691" s="8"/>
      <c r="Y2691" s="22"/>
      <c r="AC2691" s="8">
        <f t="shared" si="529"/>
        <v>9</v>
      </c>
      <c r="AD2691" s="8">
        <f t="shared" si="545"/>
        <v>0</v>
      </c>
      <c r="AE2691" s="8">
        <f t="shared" si="546"/>
        <v>0</v>
      </c>
      <c r="AF2691" s="8">
        <f t="shared" si="544"/>
        <v>0</v>
      </c>
      <c r="AG2691" s="3">
        <f t="shared" si="533"/>
        <v>9</v>
      </c>
    </row>
    <row r="2692" spans="1:33">
      <c r="A2692" s="3" t="s">
        <v>9601</v>
      </c>
      <c r="B2692" s="3" t="s">
        <v>9618</v>
      </c>
      <c r="C2692" s="2" t="s">
        <v>9061</v>
      </c>
      <c r="D2692" s="2" t="s">
        <v>7880</v>
      </c>
      <c r="E2692" s="2" t="s">
        <v>3497</v>
      </c>
      <c r="F2692" s="3" t="s">
        <v>1379</v>
      </c>
      <c r="G2692" s="8" t="s">
        <v>7823</v>
      </c>
      <c r="H2692" s="8" t="s">
        <v>7277</v>
      </c>
      <c r="I2692" s="8" t="s">
        <v>7823</v>
      </c>
      <c r="J2692" s="72" t="s">
        <v>7823</v>
      </c>
      <c r="L2692" s="32" t="s">
        <v>7823</v>
      </c>
      <c r="M2692" s="8" t="s">
        <v>7277</v>
      </c>
      <c r="N2692" s="8" t="s">
        <v>7823</v>
      </c>
      <c r="O2692" s="8" t="s">
        <v>7823</v>
      </c>
      <c r="P2692" s="8" t="s">
        <v>7823</v>
      </c>
      <c r="Q2692" s="16" t="s">
        <v>7823</v>
      </c>
      <c r="R2692" s="16" t="s">
        <v>7823</v>
      </c>
      <c r="S2692" s="8" t="s">
        <v>7823</v>
      </c>
      <c r="T2692" s="16" t="s">
        <v>7823</v>
      </c>
      <c r="U2692" s="8" t="s">
        <v>7823</v>
      </c>
      <c r="V2692" s="8" t="s">
        <v>7823</v>
      </c>
      <c r="X2692" s="8" t="s">
        <v>7277</v>
      </c>
      <c r="Y2692" s="22" t="s">
        <v>7277</v>
      </c>
      <c r="AC2692" s="8">
        <f t="shared" si="529"/>
        <v>13</v>
      </c>
      <c r="AD2692" s="8">
        <f t="shared" si="545"/>
        <v>0</v>
      </c>
      <c r="AE2692" s="8">
        <f t="shared" si="546"/>
        <v>4</v>
      </c>
      <c r="AF2692" s="8">
        <f t="shared" si="544"/>
        <v>0</v>
      </c>
      <c r="AG2692" s="3">
        <f t="shared" si="533"/>
        <v>17</v>
      </c>
    </row>
    <row r="2693" spans="1:33">
      <c r="A2693" s="3" t="s">
        <v>9601</v>
      </c>
      <c r="B2693" s="3" t="s">
        <v>9618</v>
      </c>
      <c r="C2693" s="2" t="s">
        <v>8819</v>
      </c>
      <c r="D2693" s="2" t="s">
        <v>3326</v>
      </c>
      <c r="E2693" s="2" t="s">
        <v>3832</v>
      </c>
      <c r="F2693" s="3" t="s">
        <v>1232</v>
      </c>
      <c r="G2693" s="8" t="s">
        <v>7823</v>
      </c>
      <c r="H2693" s="8" t="s">
        <v>241</v>
      </c>
      <c r="I2693" s="8" t="s">
        <v>7823</v>
      </c>
      <c r="J2693" s="72" t="s">
        <v>7823</v>
      </c>
      <c r="K2693" s="8" t="s">
        <v>7277</v>
      </c>
      <c r="L2693" s="32" t="s">
        <v>7823</v>
      </c>
      <c r="M2693" s="8"/>
      <c r="N2693" s="8" t="s">
        <v>7823</v>
      </c>
      <c r="O2693" s="8" t="s">
        <v>7823</v>
      </c>
      <c r="P2693" s="8" t="s">
        <v>7823</v>
      </c>
      <c r="Q2693" s="16" t="s">
        <v>7823</v>
      </c>
      <c r="R2693" s="16" t="s">
        <v>7823</v>
      </c>
      <c r="S2693" s="8" t="s">
        <v>7823</v>
      </c>
      <c r="U2693" s="8" t="s">
        <v>7823</v>
      </c>
      <c r="V2693" s="8" t="s">
        <v>7823</v>
      </c>
      <c r="X2693" s="8"/>
      <c r="Y2693" s="22" t="s">
        <v>7278</v>
      </c>
      <c r="AC2693" s="8">
        <f t="shared" si="529"/>
        <v>12</v>
      </c>
      <c r="AD2693" s="8">
        <f t="shared" si="545"/>
        <v>0</v>
      </c>
      <c r="AE2693" s="8">
        <f t="shared" si="546"/>
        <v>2</v>
      </c>
      <c r="AF2693" s="8">
        <f t="shared" si="544"/>
        <v>0</v>
      </c>
      <c r="AG2693" s="3">
        <f t="shared" si="533"/>
        <v>14</v>
      </c>
    </row>
    <row r="2694" spans="1:33">
      <c r="A2694" s="3" t="s">
        <v>9601</v>
      </c>
      <c r="B2694" s="3" t="s">
        <v>9618</v>
      </c>
      <c r="C2694" s="2" t="s">
        <v>8819</v>
      </c>
      <c r="D2694" s="2" t="s">
        <v>3820</v>
      </c>
      <c r="E2694" s="2" t="s">
        <v>3830</v>
      </c>
      <c r="F2694" s="3" t="s">
        <v>1664</v>
      </c>
      <c r="G2694" s="8" t="s">
        <v>7277</v>
      </c>
      <c r="H2694" s="8" t="s">
        <v>7277</v>
      </c>
      <c r="I2694" s="8" t="s">
        <v>7835</v>
      </c>
      <c r="J2694" s="72" t="s">
        <v>7835</v>
      </c>
      <c r="L2694" s="32" t="s">
        <v>7835</v>
      </c>
      <c r="M2694" s="8" t="s">
        <v>7835</v>
      </c>
      <c r="N2694" s="8" t="s">
        <v>7835</v>
      </c>
      <c r="O2694" s="8" t="s">
        <v>7278</v>
      </c>
      <c r="P2694" s="8" t="s">
        <v>7835</v>
      </c>
      <c r="Q2694" s="16" t="s">
        <v>7835</v>
      </c>
      <c r="R2694" s="16" t="s">
        <v>7835</v>
      </c>
      <c r="S2694" s="8" t="s">
        <v>7835</v>
      </c>
      <c r="V2694" s="8" t="s">
        <v>7835</v>
      </c>
      <c r="X2694" s="8" t="s">
        <v>7277</v>
      </c>
      <c r="Y2694" s="22" t="s">
        <v>7277</v>
      </c>
      <c r="AC2694" s="8">
        <f t="shared" si="529"/>
        <v>0</v>
      </c>
      <c r="AD2694" s="8">
        <f t="shared" si="545"/>
        <v>10</v>
      </c>
      <c r="AE2694" s="8">
        <f t="shared" si="546"/>
        <v>4</v>
      </c>
      <c r="AF2694" s="8">
        <f t="shared" si="544"/>
        <v>0</v>
      </c>
      <c r="AG2694" s="3">
        <f t="shared" si="533"/>
        <v>14</v>
      </c>
    </row>
    <row r="2695" spans="1:33">
      <c r="A2695" s="3" t="s">
        <v>9601</v>
      </c>
      <c r="B2695" s="3" t="s">
        <v>9618</v>
      </c>
      <c r="C2695" s="2" t="s">
        <v>8819</v>
      </c>
      <c r="D2695" s="2" t="s">
        <v>3684</v>
      </c>
      <c r="E2695" s="2" t="s">
        <v>3994</v>
      </c>
      <c r="F2695" s="3" t="s">
        <v>1672</v>
      </c>
      <c r="H2695" s="8" t="s">
        <v>7277</v>
      </c>
      <c r="I2695" s="8"/>
      <c r="J2695" s="72" t="s">
        <v>7277</v>
      </c>
      <c r="L2695" s="32"/>
      <c r="M2695" s="8" t="s">
        <v>7835</v>
      </c>
      <c r="O2695" s="8" t="s">
        <v>7278</v>
      </c>
      <c r="P2695" s="8" t="s">
        <v>7278</v>
      </c>
      <c r="Q2695" s="16"/>
      <c r="S2695" s="8" t="s">
        <v>7835</v>
      </c>
      <c r="T2695" s="16" t="s">
        <v>7823</v>
      </c>
      <c r="V2695" s="8" t="s">
        <v>7277</v>
      </c>
      <c r="X2695" s="8" t="s">
        <v>7835</v>
      </c>
      <c r="Y2695" s="22"/>
      <c r="AC2695" s="8">
        <f t="shared" si="529"/>
        <v>1</v>
      </c>
      <c r="AD2695" s="8">
        <f t="shared" si="545"/>
        <v>3</v>
      </c>
      <c r="AE2695" s="8">
        <f t="shared" si="546"/>
        <v>3</v>
      </c>
      <c r="AF2695" s="8">
        <f t="shared" si="544"/>
        <v>0</v>
      </c>
      <c r="AG2695" s="3">
        <f t="shared" si="533"/>
        <v>7</v>
      </c>
    </row>
    <row r="2696" spans="1:33">
      <c r="A2696" s="3" t="s">
        <v>9601</v>
      </c>
      <c r="B2696" s="3" t="s">
        <v>9618</v>
      </c>
      <c r="C2696" s="2" t="s">
        <v>8819</v>
      </c>
      <c r="D2696" s="2" t="s">
        <v>3995</v>
      </c>
      <c r="E2696" s="2" t="s">
        <v>3865</v>
      </c>
      <c r="F2696" s="3" t="s">
        <v>1674</v>
      </c>
      <c r="H2696" s="8" t="s">
        <v>222</v>
      </c>
      <c r="I2696" s="8"/>
      <c r="J2696" s="72" t="s">
        <v>7277</v>
      </c>
      <c r="L2696" s="32"/>
      <c r="M2696" s="8" t="s">
        <v>7277</v>
      </c>
      <c r="O2696" s="8"/>
      <c r="Q2696" s="16"/>
      <c r="S2696" s="8"/>
      <c r="V2696" s="8" t="s">
        <v>7278</v>
      </c>
      <c r="X2696" s="8"/>
      <c r="Y2696" s="22"/>
      <c r="AC2696" s="8">
        <f t="shared" si="529"/>
        <v>0</v>
      </c>
      <c r="AD2696" s="8">
        <f t="shared" si="545"/>
        <v>0</v>
      </c>
      <c r="AE2696" s="8">
        <f t="shared" si="546"/>
        <v>2</v>
      </c>
      <c r="AF2696" s="8">
        <f t="shared" si="544"/>
        <v>0</v>
      </c>
      <c r="AG2696" s="3">
        <f t="shared" si="533"/>
        <v>2</v>
      </c>
    </row>
    <row r="2697" spans="1:33">
      <c r="A2697" s="3" t="s">
        <v>9601</v>
      </c>
      <c r="B2697" s="3" t="s">
        <v>9618</v>
      </c>
      <c r="C2697" s="2" t="s">
        <v>8819</v>
      </c>
      <c r="D2697" s="2" t="s">
        <v>4516</v>
      </c>
      <c r="E2697" s="2" t="s">
        <v>4352</v>
      </c>
      <c r="F2697" s="3" t="s">
        <v>1250</v>
      </c>
      <c r="G2697" s="8" t="s">
        <v>7823</v>
      </c>
      <c r="H2697" s="8"/>
      <c r="I2697" s="8" t="s">
        <v>7823</v>
      </c>
      <c r="J2697" s="72" t="s">
        <v>7823</v>
      </c>
      <c r="K2697" s="8" t="s">
        <v>8721</v>
      </c>
      <c r="L2697" s="32" t="s">
        <v>7823</v>
      </c>
      <c r="M2697" s="8"/>
      <c r="N2697" s="8" t="s">
        <v>7823</v>
      </c>
      <c r="O2697" s="8" t="s">
        <v>7823</v>
      </c>
      <c r="P2697" s="8" t="s">
        <v>7823</v>
      </c>
      <c r="Q2697" s="16" t="s">
        <v>7823</v>
      </c>
      <c r="R2697" s="16" t="s">
        <v>7823</v>
      </c>
      <c r="S2697" s="8" t="s">
        <v>7823</v>
      </c>
      <c r="T2697" s="16" t="s">
        <v>7823</v>
      </c>
      <c r="U2697" s="8" t="s">
        <v>7823</v>
      </c>
      <c r="V2697" s="8" t="s">
        <v>7823</v>
      </c>
      <c r="X2697" s="8"/>
      <c r="Y2697" s="22" t="s">
        <v>7277</v>
      </c>
      <c r="AC2697" s="8">
        <f t="shared" si="529"/>
        <v>13</v>
      </c>
      <c r="AD2697" s="8">
        <f t="shared" si="545"/>
        <v>0</v>
      </c>
      <c r="AE2697" s="8">
        <f t="shared" si="546"/>
        <v>2</v>
      </c>
      <c r="AF2697" s="8">
        <f t="shared" si="544"/>
        <v>0</v>
      </c>
      <c r="AG2697" s="3">
        <f t="shared" si="533"/>
        <v>15</v>
      </c>
    </row>
    <row r="2698" spans="1:33">
      <c r="A2698" s="3" t="s">
        <v>9601</v>
      </c>
      <c r="B2698" s="3" t="s">
        <v>9618</v>
      </c>
      <c r="C2698" s="2" t="s">
        <v>8819</v>
      </c>
      <c r="D2698" s="2" t="s">
        <v>8410</v>
      </c>
      <c r="E2698" s="2" t="s">
        <v>4345</v>
      </c>
      <c r="F2698" s="3" t="s">
        <v>1243</v>
      </c>
      <c r="G2698" s="8" t="s">
        <v>7823</v>
      </c>
      <c r="H2698" s="8"/>
      <c r="I2698" s="8" t="s">
        <v>7823</v>
      </c>
      <c r="J2698" s="72" t="s">
        <v>7835</v>
      </c>
      <c r="K2698" s="8" t="s">
        <v>7823</v>
      </c>
      <c r="L2698" s="32" t="s">
        <v>7278</v>
      </c>
      <c r="M2698" s="8"/>
      <c r="N2698" s="8" t="s">
        <v>7835</v>
      </c>
      <c r="O2698" s="8" t="s">
        <v>7835</v>
      </c>
      <c r="Q2698" s="16" t="s">
        <v>7835</v>
      </c>
      <c r="R2698" s="16" t="s">
        <v>7835</v>
      </c>
      <c r="S2698" s="8" t="s">
        <v>7835</v>
      </c>
      <c r="U2698" s="8" t="s">
        <v>7835</v>
      </c>
      <c r="V2698" s="8" t="s">
        <v>7278</v>
      </c>
      <c r="X2698" s="8"/>
      <c r="Y2698" s="22" t="s">
        <v>7277</v>
      </c>
      <c r="AC2698" s="8">
        <f t="shared" si="529"/>
        <v>3</v>
      </c>
      <c r="AD2698" s="8">
        <f t="shared" si="545"/>
        <v>7</v>
      </c>
      <c r="AE2698" s="8">
        <f t="shared" si="546"/>
        <v>1</v>
      </c>
      <c r="AF2698" s="8">
        <f t="shared" si="544"/>
        <v>0</v>
      </c>
      <c r="AG2698" s="3">
        <f t="shared" si="533"/>
        <v>11</v>
      </c>
    </row>
    <row r="2699" spans="1:33">
      <c r="A2699" s="3" t="s">
        <v>9601</v>
      </c>
      <c r="B2699" s="3" t="s">
        <v>9618</v>
      </c>
      <c r="C2699" s="2" t="s">
        <v>8819</v>
      </c>
      <c r="D2699" s="2" t="s">
        <v>4346</v>
      </c>
      <c r="E2699" s="2" t="s">
        <v>4827</v>
      </c>
      <c r="F2699" s="3" t="s">
        <v>1241</v>
      </c>
      <c r="H2699" s="8"/>
      <c r="I2699" s="8"/>
      <c r="K2699" s="8" t="s">
        <v>7835</v>
      </c>
      <c r="L2699" s="32"/>
      <c r="M2699" s="8"/>
      <c r="O2699" s="8"/>
      <c r="Q2699" s="16"/>
      <c r="R2699" s="16" t="s">
        <v>7823</v>
      </c>
      <c r="S2699" s="8"/>
      <c r="V2699" s="8"/>
      <c r="X2699" s="8"/>
      <c r="Y2699" s="22"/>
      <c r="AC2699" s="8">
        <f t="shared" si="529"/>
        <v>1</v>
      </c>
      <c r="AD2699" s="8">
        <f t="shared" si="545"/>
        <v>1</v>
      </c>
      <c r="AE2699" s="8">
        <f t="shared" si="546"/>
        <v>0</v>
      </c>
      <c r="AF2699" s="8">
        <f t="shared" si="544"/>
        <v>0</v>
      </c>
      <c r="AG2699" s="3">
        <f t="shared" si="533"/>
        <v>2</v>
      </c>
    </row>
    <row r="2700" spans="1:33">
      <c r="A2700" s="3" t="s">
        <v>9601</v>
      </c>
      <c r="B2700" s="3" t="s">
        <v>9618</v>
      </c>
      <c r="C2700" s="2" t="s">
        <v>8819</v>
      </c>
      <c r="D2700" s="2" t="s">
        <v>5382</v>
      </c>
      <c r="E2700" s="2" t="s">
        <v>4828</v>
      </c>
      <c r="F2700" s="3" t="s">
        <v>1242</v>
      </c>
      <c r="H2700" s="8"/>
      <c r="I2700" s="8"/>
      <c r="L2700" s="32"/>
      <c r="M2700" s="8"/>
      <c r="N2700" s="54" t="s">
        <v>8991</v>
      </c>
      <c r="O2700" s="8"/>
      <c r="Q2700" s="16"/>
      <c r="S2700" s="8"/>
      <c r="V2700" s="8"/>
      <c r="X2700" s="8"/>
      <c r="Y2700" s="22"/>
      <c r="AC2700" s="8">
        <f t="shared" si="529"/>
        <v>1</v>
      </c>
      <c r="AD2700" s="8">
        <f t="shared" si="545"/>
        <v>0</v>
      </c>
      <c r="AE2700" s="8">
        <f t="shared" si="546"/>
        <v>0</v>
      </c>
      <c r="AF2700" s="8">
        <f t="shared" si="544"/>
        <v>0</v>
      </c>
      <c r="AG2700" s="3">
        <f t="shared" si="533"/>
        <v>1</v>
      </c>
    </row>
    <row r="2701" spans="1:33">
      <c r="A2701" s="3" t="s">
        <v>9601</v>
      </c>
      <c r="B2701" s="3" t="s">
        <v>9618</v>
      </c>
      <c r="C2701" s="2" t="s">
        <v>8818</v>
      </c>
      <c r="D2701" s="2" t="s">
        <v>7282</v>
      </c>
      <c r="E2701" s="2" t="s">
        <v>4193</v>
      </c>
      <c r="F2701" s="3" t="s">
        <v>1101</v>
      </c>
      <c r="H2701" s="8"/>
      <c r="I2701" s="8"/>
      <c r="L2701" s="32" t="s">
        <v>7835</v>
      </c>
      <c r="M2701" s="8"/>
      <c r="N2701" s="8" t="s">
        <v>7278</v>
      </c>
      <c r="O2701" s="8"/>
      <c r="P2701" s="8" t="s">
        <v>7278</v>
      </c>
      <c r="Q2701" s="16"/>
      <c r="S2701" s="8"/>
      <c r="V2701" s="8" t="s">
        <v>7278</v>
      </c>
      <c r="X2701" s="8"/>
      <c r="Y2701" s="22"/>
      <c r="AC2701" s="8">
        <f t="shared" si="529"/>
        <v>0</v>
      </c>
      <c r="AD2701" s="8">
        <f t="shared" si="545"/>
        <v>1</v>
      </c>
      <c r="AE2701" s="8">
        <f t="shared" si="546"/>
        <v>0</v>
      </c>
      <c r="AF2701" s="8">
        <f t="shared" si="544"/>
        <v>0</v>
      </c>
      <c r="AG2701" s="3">
        <f t="shared" si="533"/>
        <v>1</v>
      </c>
    </row>
    <row r="2702" spans="1:33">
      <c r="A2702" s="3" t="s">
        <v>9601</v>
      </c>
      <c r="B2702" s="3" t="s">
        <v>9618</v>
      </c>
      <c r="C2702" s="2" t="s">
        <v>8818</v>
      </c>
      <c r="D2702" s="2" t="s">
        <v>3986</v>
      </c>
      <c r="E2702" s="2" t="s">
        <v>4667</v>
      </c>
      <c r="F2702" s="3" t="s">
        <v>961</v>
      </c>
      <c r="H2702" s="8"/>
      <c r="I2702" s="8"/>
      <c r="L2702" s="32"/>
      <c r="M2702" s="8"/>
      <c r="N2702" s="8" t="s">
        <v>7823</v>
      </c>
      <c r="O2702" s="8"/>
      <c r="Q2702" s="16"/>
      <c r="R2702" s="16" t="s">
        <v>7823</v>
      </c>
      <c r="S2702" s="8"/>
      <c r="V2702" s="8"/>
      <c r="X2702" s="8"/>
      <c r="Y2702" s="22"/>
      <c r="AC2702" s="8">
        <f t="shared" ref="AC2702:AC2773" si="547">COUNTIF(G2702:Y2702,"X")+COUNTIF(G2702:Y2702, "X(e)")</f>
        <v>2</v>
      </c>
      <c r="AD2702" s="8">
        <f t="shared" si="545"/>
        <v>0</v>
      </c>
      <c r="AE2702" s="8">
        <f t="shared" si="546"/>
        <v>0</v>
      </c>
      <c r="AF2702" s="8">
        <f t="shared" si="544"/>
        <v>0</v>
      </c>
      <c r="AG2702" s="3">
        <f t="shared" ref="AG2702:AG2773" si="548">SUM(AC2702:AF2702)</f>
        <v>2</v>
      </c>
    </row>
    <row r="2703" spans="1:33">
      <c r="A2703" s="3" t="s">
        <v>9601</v>
      </c>
      <c r="B2703" s="3" t="s">
        <v>9618</v>
      </c>
      <c r="C2703" s="2" t="s">
        <v>8818</v>
      </c>
      <c r="D2703" s="2" t="s">
        <v>5238</v>
      </c>
      <c r="E2703" s="2" t="s">
        <v>4668</v>
      </c>
      <c r="F2703" s="3" t="s">
        <v>965</v>
      </c>
      <c r="G2703" s="8" t="s">
        <v>7823</v>
      </c>
      <c r="H2703" s="8"/>
      <c r="I2703" s="8" t="s">
        <v>7823</v>
      </c>
      <c r="J2703" s="72" t="s">
        <v>7823</v>
      </c>
      <c r="L2703" s="32" t="s">
        <v>7823</v>
      </c>
      <c r="M2703" s="8" t="s">
        <v>7277</v>
      </c>
      <c r="N2703" s="8" t="s">
        <v>7823</v>
      </c>
      <c r="O2703" s="8" t="s">
        <v>7823</v>
      </c>
      <c r="P2703" s="8" t="s">
        <v>7823</v>
      </c>
      <c r="Q2703" s="16" t="s">
        <v>7823</v>
      </c>
      <c r="R2703" s="16" t="s">
        <v>7823</v>
      </c>
      <c r="S2703" s="8" t="s">
        <v>7823</v>
      </c>
      <c r="T2703" s="16" t="s">
        <v>7823</v>
      </c>
      <c r="V2703" s="8" t="s">
        <v>7823</v>
      </c>
      <c r="X2703" s="8"/>
      <c r="Y2703" s="22"/>
      <c r="AC2703" s="8">
        <f t="shared" si="547"/>
        <v>12</v>
      </c>
      <c r="AD2703" s="8">
        <f t="shared" si="545"/>
        <v>0</v>
      </c>
      <c r="AE2703" s="8">
        <f t="shared" si="546"/>
        <v>1</v>
      </c>
      <c r="AF2703" s="8">
        <f t="shared" si="544"/>
        <v>0</v>
      </c>
      <c r="AG2703" s="3">
        <f t="shared" si="548"/>
        <v>13</v>
      </c>
    </row>
    <row r="2704" spans="1:33">
      <c r="A2704" s="3" t="s">
        <v>9601</v>
      </c>
      <c r="B2704" s="3" t="s">
        <v>9618</v>
      </c>
      <c r="C2704" s="2" t="s">
        <v>8818</v>
      </c>
      <c r="D2704" s="2" t="s">
        <v>3846</v>
      </c>
      <c r="E2704" s="2" t="s">
        <v>4192</v>
      </c>
      <c r="F2704" s="3" t="s">
        <v>827</v>
      </c>
      <c r="G2704" s="8" t="s">
        <v>7823</v>
      </c>
      <c r="H2704" s="8"/>
      <c r="I2704" s="8" t="s">
        <v>7823</v>
      </c>
      <c r="J2704" s="72" t="s">
        <v>7823</v>
      </c>
      <c r="L2704" s="32"/>
      <c r="M2704" s="8"/>
      <c r="N2704" s="8" t="s">
        <v>7278</v>
      </c>
      <c r="O2704" s="8"/>
      <c r="Q2704" s="16" t="s">
        <v>7823</v>
      </c>
      <c r="R2704" s="16" t="s">
        <v>7835</v>
      </c>
      <c r="S2704" s="8"/>
      <c r="U2704" s="8" t="s">
        <v>7823</v>
      </c>
      <c r="V2704" s="8"/>
      <c r="X2704" s="8"/>
      <c r="Y2704" s="22" t="s">
        <v>7278</v>
      </c>
      <c r="AC2704" s="8">
        <f t="shared" si="547"/>
        <v>5</v>
      </c>
      <c r="AD2704" s="8">
        <f t="shared" si="545"/>
        <v>1</v>
      </c>
      <c r="AE2704" s="8">
        <f t="shared" si="546"/>
        <v>0</v>
      </c>
      <c r="AF2704" s="8">
        <f t="shared" si="544"/>
        <v>0</v>
      </c>
      <c r="AG2704" s="3">
        <f t="shared" si="548"/>
        <v>6</v>
      </c>
    </row>
    <row r="2705" spans="1:33">
      <c r="A2705" s="3" t="s">
        <v>9601</v>
      </c>
      <c r="B2705" s="3" t="s">
        <v>9618</v>
      </c>
      <c r="C2705" s="2" t="s">
        <v>8818</v>
      </c>
      <c r="D2705" s="2" t="s">
        <v>7040</v>
      </c>
      <c r="E2705" s="2" t="s">
        <v>9957</v>
      </c>
      <c r="F2705" s="3" t="s">
        <v>963</v>
      </c>
      <c r="G2705" s="8" t="s">
        <v>7823</v>
      </c>
      <c r="H2705" s="8"/>
      <c r="I2705" s="8" t="s">
        <v>7277</v>
      </c>
      <c r="J2705" s="72" t="s">
        <v>7835</v>
      </c>
      <c r="K2705" s="8" t="s">
        <v>7823</v>
      </c>
      <c r="L2705" s="32"/>
      <c r="M2705" s="8" t="s">
        <v>7277</v>
      </c>
      <c r="O2705" s="8"/>
      <c r="Q2705" s="16" t="s">
        <v>7835</v>
      </c>
      <c r="R2705" s="16" t="s">
        <v>7278</v>
      </c>
      <c r="S2705" s="8"/>
      <c r="U2705" s="8" t="s">
        <v>7835</v>
      </c>
      <c r="V2705" s="8"/>
      <c r="X2705" s="8"/>
      <c r="Y2705" s="22" t="s">
        <v>7835</v>
      </c>
      <c r="AC2705" s="8">
        <f t="shared" si="547"/>
        <v>2</v>
      </c>
      <c r="AD2705" s="8">
        <f t="shared" si="545"/>
        <v>4</v>
      </c>
      <c r="AE2705" s="8">
        <f t="shared" si="546"/>
        <v>2</v>
      </c>
      <c r="AF2705" s="8">
        <f t="shared" si="544"/>
        <v>0</v>
      </c>
      <c r="AG2705" s="3">
        <f t="shared" si="548"/>
        <v>8</v>
      </c>
    </row>
    <row r="2706" spans="1:33">
      <c r="A2706" s="3" t="s">
        <v>9601</v>
      </c>
      <c r="B2706" s="3" t="s">
        <v>9618</v>
      </c>
      <c r="C2706" s="2" t="s">
        <v>8356</v>
      </c>
      <c r="D2706" s="2" t="s">
        <v>3680</v>
      </c>
      <c r="E2706" s="2" t="s">
        <v>4009</v>
      </c>
      <c r="F2706" s="3" t="s">
        <v>1235</v>
      </c>
      <c r="G2706" s="8" t="s">
        <v>7835</v>
      </c>
      <c r="H2706" s="8" t="s">
        <v>7835</v>
      </c>
      <c r="I2706" s="8" t="s">
        <v>7835</v>
      </c>
      <c r="J2706" s="72" t="s">
        <v>7835</v>
      </c>
      <c r="K2706" s="8" t="s">
        <v>7835</v>
      </c>
      <c r="L2706" s="32" t="s">
        <v>7835</v>
      </c>
      <c r="M2706" s="8" t="s">
        <v>7835</v>
      </c>
      <c r="N2706" s="8" t="s">
        <v>7835</v>
      </c>
      <c r="O2706" s="8" t="s">
        <v>7278</v>
      </c>
      <c r="P2706" s="8" t="s">
        <v>7835</v>
      </c>
      <c r="Q2706" s="16" t="s">
        <v>7835</v>
      </c>
      <c r="R2706" s="16" t="s">
        <v>7835</v>
      </c>
      <c r="S2706" s="8" t="s">
        <v>7835</v>
      </c>
      <c r="T2706" s="16" t="s">
        <v>7835</v>
      </c>
      <c r="U2706" s="8" t="s">
        <v>7277</v>
      </c>
      <c r="V2706" s="8" t="s">
        <v>7835</v>
      </c>
      <c r="X2706" s="8" t="s">
        <v>7835</v>
      </c>
      <c r="Y2706" s="22" t="s">
        <v>7277</v>
      </c>
      <c r="AC2706" s="8">
        <f t="shared" si="547"/>
        <v>0</v>
      </c>
      <c r="AD2706" s="8">
        <f t="shared" si="545"/>
        <v>15</v>
      </c>
      <c r="AE2706" s="8">
        <f t="shared" si="546"/>
        <v>2</v>
      </c>
      <c r="AF2706" s="8">
        <f t="shared" si="544"/>
        <v>0</v>
      </c>
      <c r="AG2706" s="3">
        <f t="shared" si="548"/>
        <v>17</v>
      </c>
    </row>
    <row r="2707" spans="1:33">
      <c r="A2707" s="3" t="s">
        <v>9601</v>
      </c>
      <c r="B2707" s="3" t="s">
        <v>9618</v>
      </c>
      <c r="C2707" s="2" t="s">
        <v>8383</v>
      </c>
      <c r="D2707" s="2" t="s">
        <v>3855</v>
      </c>
      <c r="E2707" s="2" t="s">
        <v>4332</v>
      </c>
      <c r="F2707" s="3" t="s">
        <v>1523</v>
      </c>
      <c r="G2707" s="8" t="s">
        <v>7823</v>
      </c>
      <c r="H2707" s="8" t="s">
        <v>7835</v>
      </c>
      <c r="I2707" s="8" t="s">
        <v>7835</v>
      </c>
      <c r="J2707" s="72" t="s">
        <v>7835</v>
      </c>
      <c r="K2707" s="8" t="s">
        <v>7835</v>
      </c>
      <c r="L2707" s="32" t="s">
        <v>7835</v>
      </c>
      <c r="M2707" s="8" t="s">
        <v>7835</v>
      </c>
      <c r="N2707" s="8" t="s">
        <v>7835</v>
      </c>
      <c r="O2707" s="8" t="s">
        <v>7835</v>
      </c>
      <c r="P2707" s="8" t="s">
        <v>7835</v>
      </c>
      <c r="Q2707" s="16" t="s">
        <v>7835</v>
      </c>
      <c r="R2707" s="16" t="s">
        <v>7835</v>
      </c>
      <c r="S2707" s="8" t="s">
        <v>7835</v>
      </c>
      <c r="T2707" s="16" t="s">
        <v>7835</v>
      </c>
      <c r="U2707" s="8" t="s">
        <v>7823</v>
      </c>
      <c r="V2707" s="8" t="s">
        <v>7835</v>
      </c>
      <c r="X2707" s="8" t="s">
        <v>7835</v>
      </c>
      <c r="Y2707" s="22" t="s">
        <v>7835</v>
      </c>
      <c r="AC2707" s="8">
        <f t="shared" si="547"/>
        <v>2</v>
      </c>
      <c r="AD2707" s="8">
        <f t="shared" si="545"/>
        <v>16</v>
      </c>
      <c r="AE2707" s="8">
        <f t="shared" si="546"/>
        <v>0</v>
      </c>
      <c r="AF2707" s="8">
        <f t="shared" si="544"/>
        <v>0</v>
      </c>
      <c r="AG2707" s="3">
        <f t="shared" si="548"/>
        <v>18</v>
      </c>
    </row>
    <row r="2708" spans="1:33">
      <c r="A2708" s="3" t="s">
        <v>9601</v>
      </c>
      <c r="B2708" s="3" t="s">
        <v>9618</v>
      </c>
      <c r="C2708" s="2" t="s">
        <v>9177</v>
      </c>
      <c r="D2708" s="2" t="s">
        <v>4170</v>
      </c>
      <c r="E2708" s="2" t="s">
        <v>4172</v>
      </c>
      <c r="F2708" s="3" t="s">
        <v>1386</v>
      </c>
      <c r="G2708" s="8" t="s">
        <v>7823</v>
      </c>
      <c r="H2708" s="8" t="s">
        <v>7835</v>
      </c>
      <c r="I2708" s="8" t="s">
        <v>7835</v>
      </c>
      <c r="J2708" s="72" t="s">
        <v>7835</v>
      </c>
      <c r="K2708" s="8" t="s">
        <v>7835</v>
      </c>
      <c r="L2708" s="32" t="s">
        <v>7835</v>
      </c>
      <c r="M2708" s="8" t="s">
        <v>7835</v>
      </c>
      <c r="N2708" s="8" t="s">
        <v>7835</v>
      </c>
      <c r="O2708" s="8" t="s">
        <v>7278</v>
      </c>
      <c r="P2708" s="8" t="s">
        <v>7278</v>
      </c>
      <c r="Q2708" s="16" t="s">
        <v>7835</v>
      </c>
      <c r="R2708" s="16" t="s">
        <v>7835</v>
      </c>
      <c r="S2708" s="8" t="s">
        <v>7278</v>
      </c>
      <c r="T2708" s="16" t="s">
        <v>7835</v>
      </c>
      <c r="U2708" s="8" t="s">
        <v>7835</v>
      </c>
      <c r="V2708" s="8" t="s">
        <v>7835</v>
      </c>
      <c r="X2708" s="8" t="s">
        <v>7835</v>
      </c>
      <c r="Y2708" s="22" t="s">
        <v>7277</v>
      </c>
      <c r="AC2708" s="8">
        <f t="shared" si="547"/>
        <v>1</v>
      </c>
      <c r="AD2708" s="8">
        <f t="shared" si="545"/>
        <v>13</v>
      </c>
      <c r="AE2708" s="8">
        <f t="shared" si="546"/>
        <v>1</v>
      </c>
      <c r="AF2708" s="8">
        <f t="shared" si="544"/>
        <v>0</v>
      </c>
      <c r="AG2708" s="3">
        <f t="shared" si="548"/>
        <v>15</v>
      </c>
    </row>
    <row r="2709" spans="1:33">
      <c r="A2709" s="3" t="s">
        <v>9601</v>
      </c>
      <c r="B2709" s="3" t="s">
        <v>9618</v>
      </c>
      <c r="C2709" s="2" t="s">
        <v>9177</v>
      </c>
      <c r="D2709" s="2" t="s">
        <v>4173</v>
      </c>
      <c r="E2709" s="2" t="s">
        <v>4339</v>
      </c>
      <c r="F2709" s="3" t="s">
        <v>1376</v>
      </c>
      <c r="H2709" s="8" t="s">
        <v>241</v>
      </c>
      <c r="I2709" s="8"/>
      <c r="L2709" s="32"/>
      <c r="M2709" s="8" t="s">
        <v>7277</v>
      </c>
      <c r="O2709" s="8"/>
      <c r="Q2709" s="16"/>
      <c r="S2709" s="8"/>
      <c r="V2709" s="8" t="s">
        <v>7277</v>
      </c>
      <c r="X2709" s="8"/>
      <c r="Y2709" s="22"/>
      <c r="AC2709" s="8">
        <f t="shared" si="547"/>
        <v>0</v>
      </c>
      <c r="AD2709" s="8">
        <f t="shared" si="545"/>
        <v>0</v>
      </c>
      <c r="AE2709" s="8">
        <f t="shared" si="546"/>
        <v>3</v>
      </c>
      <c r="AF2709" s="8">
        <f t="shared" si="544"/>
        <v>0</v>
      </c>
      <c r="AG2709" s="3">
        <f t="shared" si="548"/>
        <v>3</v>
      </c>
    </row>
    <row r="2710" spans="1:33">
      <c r="A2710" s="3" t="s">
        <v>9601</v>
      </c>
      <c r="B2710" s="3" t="s">
        <v>9618</v>
      </c>
      <c r="C2710" s="2" t="s">
        <v>9177</v>
      </c>
      <c r="D2710" s="2" t="s">
        <v>4013</v>
      </c>
      <c r="E2710" s="2" t="s">
        <v>4177</v>
      </c>
      <c r="F2710" s="3" t="s">
        <v>1381</v>
      </c>
      <c r="H2710" s="8"/>
      <c r="I2710" s="8"/>
      <c r="L2710" s="32"/>
      <c r="M2710" s="8"/>
      <c r="N2710" s="8" t="s">
        <v>7823</v>
      </c>
      <c r="O2710" s="8"/>
      <c r="Q2710" s="16"/>
      <c r="R2710" s="16" t="s">
        <v>7823</v>
      </c>
      <c r="S2710" s="8"/>
      <c r="V2710" s="8"/>
      <c r="X2710" s="8"/>
      <c r="Y2710" s="22"/>
      <c r="AC2710" s="8">
        <f t="shared" si="547"/>
        <v>2</v>
      </c>
      <c r="AD2710" s="8">
        <f t="shared" si="545"/>
        <v>0</v>
      </c>
      <c r="AE2710" s="8">
        <f t="shared" si="546"/>
        <v>0</v>
      </c>
      <c r="AF2710" s="8">
        <f t="shared" si="544"/>
        <v>0</v>
      </c>
      <c r="AG2710" s="3">
        <f t="shared" si="548"/>
        <v>2</v>
      </c>
    </row>
    <row r="2711" spans="1:33">
      <c r="A2711" s="3" t="s">
        <v>9601</v>
      </c>
      <c r="B2711" s="3" t="s">
        <v>9619</v>
      </c>
      <c r="C2711" s="2" t="s">
        <v>9051</v>
      </c>
      <c r="D2711" s="2" t="s">
        <v>4403</v>
      </c>
      <c r="E2711" s="2" t="s">
        <v>4186</v>
      </c>
      <c r="F2711" s="3" t="s">
        <v>1231</v>
      </c>
      <c r="H2711" s="8"/>
      <c r="I2711" s="8" t="s">
        <v>7823</v>
      </c>
      <c r="J2711" s="72" t="s">
        <v>7823</v>
      </c>
      <c r="L2711" s="32" t="s">
        <v>7823</v>
      </c>
      <c r="M2711" s="8"/>
      <c r="N2711" s="8" t="s">
        <v>7823</v>
      </c>
      <c r="O2711" s="8"/>
      <c r="Q2711" s="16"/>
      <c r="R2711" s="16" t="s">
        <v>7823</v>
      </c>
      <c r="S2711" s="8"/>
      <c r="V2711" s="8" t="s">
        <v>7823</v>
      </c>
      <c r="X2711" s="8"/>
      <c r="Y2711" s="22"/>
      <c r="AC2711" s="8">
        <f t="shared" si="547"/>
        <v>6</v>
      </c>
      <c r="AD2711" s="8">
        <f t="shared" si="545"/>
        <v>0</v>
      </c>
      <c r="AE2711" s="8">
        <f t="shared" si="546"/>
        <v>0</v>
      </c>
      <c r="AF2711" s="8">
        <f t="shared" si="544"/>
        <v>0</v>
      </c>
      <c r="AG2711" s="3">
        <f t="shared" si="548"/>
        <v>6</v>
      </c>
    </row>
    <row r="2712" spans="1:33">
      <c r="A2712" s="3" t="s">
        <v>9601</v>
      </c>
      <c r="B2712" s="3" t="s">
        <v>9619</v>
      </c>
      <c r="C2712" s="2" t="s">
        <v>9051</v>
      </c>
      <c r="D2712" s="2" t="s">
        <v>4187</v>
      </c>
      <c r="E2712" s="2" t="s">
        <v>3702</v>
      </c>
      <c r="F2712" s="3" t="s">
        <v>1229</v>
      </c>
      <c r="H2712" s="8"/>
      <c r="I2712" s="8"/>
      <c r="J2712" s="72" t="s">
        <v>7823</v>
      </c>
      <c r="L2712" s="32"/>
      <c r="M2712" s="8"/>
      <c r="O2712" s="8"/>
      <c r="P2712" s="8" t="s">
        <v>7823</v>
      </c>
      <c r="Q2712" s="16"/>
      <c r="S2712" s="8"/>
      <c r="V2712" s="8" t="s">
        <v>7823</v>
      </c>
      <c r="X2712" s="8"/>
      <c r="Y2712" s="22"/>
      <c r="AC2712" s="8">
        <f t="shared" si="547"/>
        <v>3</v>
      </c>
      <c r="AD2712" s="8">
        <f t="shared" si="545"/>
        <v>0</v>
      </c>
      <c r="AE2712" s="8">
        <f t="shared" si="546"/>
        <v>0</v>
      </c>
      <c r="AF2712" s="8">
        <f t="shared" si="544"/>
        <v>0</v>
      </c>
      <c r="AG2712" s="3">
        <f t="shared" si="548"/>
        <v>3</v>
      </c>
    </row>
    <row r="2713" spans="1:33">
      <c r="A2713" s="3" t="s">
        <v>9601</v>
      </c>
      <c r="B2713" s="3" t="s">
        <v>9619</v>
      </c>
      <c r="C2713" s="2" t="s">
        <v>9051</v>
      </c>
      <c r="D2713" s="2" t="s">
        <v>3703</v>
      </c>
      <c r="E2713" s="2" t="s">
        <v>3866</v>
      </c>
      <c r="F2713" s="3" t="s">
        <v>1080</v>
      </c>
      <c r="H2713" s="8"/>
      <c r="I2713" s="8"/>
      <c r="J2713" s="72" t="s">
        <v>7823</v>
      </c>
      <c r="L2713" s="32"/>
      <c r="M2713" s="8"/>
      <c r="N2713" s="8" t="s">
        <v>7823</v>
      </c>
      <c r="O2713" s="8" t="s">
        <v>7823</v>
      </c>
      <c r="P2713" s="8" t="s">
        <v>7823</v>
      </c>
      <c r="Q2713" s="16"/>
      <c r="R2713" s="16" t="s">
        <v>7823</v>
      </c>
      <c r="S2713" s="8" t="s">
        <v>7823</v>
      </c>
      <c r="V2713" s="8" t="s">
        <v>7823</v>
      </c>
      <c r="X2713" s="8"/>
      <c r="Y2713" s="22"/>
      <c r="AC2713" s="8">
        <f t="shared" si="547"/>
        <v>7</v>
      </c>
      <c r="AD2713" s="8">
        <f t="shared" si="545"/>
        <v>0</v>
      </c>
      <c r="AE2713" s="8">
        <f t="shared" si="546"/>
        <v>0</v>
      </c>
      <c r="AF2713" s="8">
        <f t="shared" si="544"/>
        <v>0</v>
      </c>
      <c r="AG2713" s="3">
        <f t="shared" si="548"/>
        <v>7</v>
      </c>
    </row>
    <row r="2714" spans="1:33">
      <c r="A2714" s="3" t="s">
        <v>9601</v>
      </c>
      <c r="B2714" s="3" t="s">
        <v>9619</v>
      </c>
      <c r="C2714" s="2" t="s">
        <v>8117</v>
      </c>
      <c r="D2714" s="2" t="s">
        <v>6886</v>
      </c>
      <c r="E2714" s="2" t="s">
        <v>4986</v>
      </c>
      <c r="F2714" s="3" t="s">
        <v>1227</v>
      </c>
      <c r="H2714" s="8"/>
      <c r="I2714" s="8" t="s">
        <v>7823</v>
      </c>
      <c r="L2714" s="32" t="s">
        <v>7823</v>
      </c>
      <c r="M2714" s="8"/>
      <c r="N2714" s="8" t="s">
        <v>7823</v>
      </c>
      <c r="O2714" s="8"/>
      <c r="Q2714" s="16"/>
      <c r="R2714" s="16" t="s">
        <v>7823</v>
      </c>
      <c r="S2714" s="8"/>
      <c r="V2714" s="8"/>
      <c r="X2714" s="8"/>
      <c r="Y2714" s="22"/>
      <c r="AC2714" s="8">
        <f t="shared" si="547"/>
        <v>4</v>
      </c>
      <c r="AD2714" s="8">
        <f t="shared" si="545"/>
        <v>0</v>
      </c>
      <c r="AE2714" s="8">
        <f t="shared" si="546"/>
        <v>0</v>
      </c>
      <c r="AF2714" s="8">
        <f t="shared" si="544"/>
        <v>0</v>
      </c>
      <c r="AG2714" s="3">
        <f t="shared" si="548"/>
        <v>4</v>
      </c>
    </row>
    <row r="2715" spans="1:33">
      <c r="A2715" s="3" t="s">
        <v>9601</v>
      </c>
      <c r="B2715" s="3" t="s">
        <v>9619</v>
      </c>
      <c r="C2715" s="2" t="s">
        <v>8117</v>
      </c>
      <c r="D2715" s="2" t="s">
        <v>7012</v>
      </c>
      <c r="E2715" s="2" t="s">
        <v>4513</v>
      </c>
      <c r="F2715" s="3" t="s">
        <v>956</v>
      </c>
      <c r="H2715" s="8"/>
      <c r="I2715" s="8" t="s">
        <v>7823</v>
      </c>
      <c r="J2715" s="72" t="s">
        <v>7823</v>
      </c>
      <c r="L2715" s="32"/>
      <c r="M2715" s="8"/>
      <c r="O2715" s="8"/>
      <c r="Q2715" s="16"/>
      <c r="S2715" s="8"/>
      <c r="V2715" s="8"/>
      <c r="X2715" s="8"/>
      <c r="Y2715" s="22"/>
      <c r="AC2715" s="8">
        <f t="shared" si="547"/>
        <v>2</v>
      </c>
      <c r="AD2715" s="8">
        <f t="shared" si="545"/>
        <v>0</v>
      </c>
      <c r="AE2715" s="8">
        <f t="shared" si="546"/>
        <v>0</v>
      </c>
      <c r="AF2715" s="8">
        <f t="shared" si="544"/>
        <v>0</v>
      </c>
      <c r="AG2715" s="3">
        <f t="shared" si="548"/>
        <v>2</v>
      </c>
    </row>
    <row r="2716" spans="1:33">
      <c r="A2716" s="3" t="s">
        <v>9601</v>
      </c>
      <c r="B2716" s="3" t="s">
        <v>9619</v>
      </c>
      <c r="C2716" s="2" t="s">
        <v>8986</v>
      </c>
      <c r="D2716" s="2" t="s">
        <v>4989</v>
      </c>
      <c r="E2716" s="2" t="s">
        <v>4179</v>
      </c>
      <c r="F2716" s="3" t="s">
        <v>957</v>
      </c>
      <c r="G2716" s="8" t="s">
        <v>7823</v>
      </c>
      <c r="H2716" s="8"/>
      <c r="I2716" s="8" t="s">
        <v>7823</v>
      </c>
      <c r="J2716" s="72" t="s">
        <v>7823</v>
      </c>
      <c r="K2716" s="8" t="s">
        <v>7823</v>
      </c>
      <c r="L2716" s="32" t="s">
        <v>7823</v>
      </c>
      <c r="M2716" s="8"/>
      <c r="N2716" s="8" t="s">
        <v>7823</v>
      </c>
      <c r="O2716" s="8" t="s">
        <v>7823</v>
      </c>
      <c r="P2716" s="8" t="s">
        <v>7823</v>
      </c>
      <c r="Q2716" s="16" t="s">
        <v>7823</v>
      </c>
      <c r="R2716" s="16" t="s">
        <v>7823</v>
      </c>
      <c r="S2716" s="8" t="s">
        <v>7823</v>
      </c>
      <c r="T2716" s="16" t="s">
        <v>7823</v>
      </c>
      <c r="U2716" s="8" t="s">
        <v>7823</v>
      </c>
      <c r="V2716" s="8" t="s">
        <v>7823</v>
      </c>
      <c r="X2716" s="8"/>
      <c r="Y2716" s="22" t="s">
        <v>7277</v>
      </c>
      <c r="AC2716" s="8">
        <f t="shared" si="547"/>
        <v>14</v>
      </c>
      <c r="AD2716" s="8">
        <f t="shared" si="545"/>
        <v>0</v>
      </c>
      <c r="AE2716" s="8">
        <f t="shared" si="546"/>
        <v>1</v>
      </c>
      <c r="AF2716" s="8">
        <f t="shared" si="544"/>
        <v>0</v>
      </c>
      <c r="AG2716" s="3">
        <f t="shared" si="548"/>
        <v>15</v>
      </c>
    </row>
    <row r="2717" spans="1:33">
      <c r="A2717" s="3" t="s">
        <v>9601</v>
      </c>
      <c r="B2717" s="3" t="s">
        <v>9619</v>
      </c>
      <c r="C2717" s="2" t="s">
        <v>8986</v>
      </c>
      <c r="D2717" s="2" t="s">
        <v>57</v>
      </c>
      <c r="E2717" s="2" t="s">
        <v>58</v>
      </c>
      <c r="F2717" s="3" t="s">
        <v>59</v>
      </c>
      <c r="H2717" s="8"/>
      <c r="I2717" s="8"/>
      <c r="L2717" s="32"/>
      <c r="M2717" s="8"/>
      <c r="O2717" s="8"/>
      <c r="P2717" s="8"/>
      <c r="Q2717" s="16"/>
      <c r="S2717" s="8"/>
      <c r="V2717" s="8"/>
      <c r="X2717" s="8"/>
      <c r="Y2717" s="23" t="s">
        <v>8991</v>
      </c>
      <c r="AC2717" s="8">
        <f t="shared" si="547"/>
        <v>1</v>
      </c>
      <c r="AD2717" s="8">
        <f t="shared" si="545"/>
        <v>0</v>
      </c>
      <c r="AE2717" s="8">
        <f t="shared" si="546"/>
        <v>0</v>
      </c>
      <c r="AF2717" s="8">
        <f t="shared" si="544"/>
        <v>0</v>
      </c>
      <c r="AG2717" s="3">
        <f t="shared" si="548"/>
        <v>1</v>
      </c>
    </row>
    <row r="2718" spans="1:33">
      <c r="A2718" s="3" t="s">
        <v>9601</v>
      </c>
      <c r="B2718" s="3" t="s">
        <v>9619</v>
      </c>
      <c r="C2718" s="2" t="s">
        <v>8986</v>
      </c>
      <c r="D2718" s="2" t="s">
        <v>10042</v>
      </c>
      <c r="E2718" s="2" t="s">
        <v>10044</v>
      </c>
      <c r="F2718" s="3" t="s">
        <v>10045</v>
      </c>
      <c r="H2718" s="8"/>
      <c r="I2718" s="8"/>
      <c r="L2718" s="32" t="s">
        <v>7823</v>
      </c>
      <c r="M2718" s="8"/>
      <c r="O2718" s="8"/>
      <c r="P2718" s="8"/>
      <c r="Q2718" s="16"/>
      <c r="S2718" s="8"/>
      <c r="V2718" s="8"/>
      <c r="X2718" s="8"/>
      <c r="Y2718" s="23"/>
      <c r="AC2718" s="8">
        <f t="shared" si="547"/>
        <v>1</v>
      </c>
      <c r="AD2718" s="8">
        <f t="shared" si="545"/>
        <v>0</v>
      </c>
      <c r="AE2718" s="8">
        <f t="shared" si="546"/>
        <v>0</v>
      </c>
      <c r="AF2718" s="8">
        <f t="shared" si="544"/>
        <v>0</v>
      </c>
      <c r="AG2718" s="3">
        <f t="shared" si="548"/>
        <v>1</v>
      </c>
    </row>
    <row r="2719" spans="1:33">
      <c r="A2719" s="3" t="s">
        <v>9601</v>
      </c>
      <c r="B2719" s="3" t="s">
        <v>9619</v>
      </c>
      <c r="C2719" s="2" t="s">
        <v>8986</v>
      </c>
      <c r="D2719" s="2" t="s">
        <v>6728</v>
      </c>
      <c r="E2719" s="2" t="s">
        <v>4510</v>
      </c>
      <c r="F2719" s="3" t="s">
        <v>958</v>
      </c>
      <c r="G2719" s="8" t="s">
        <v>7823</v>
      </c>
      <c r="H2719" s="8"/>
      <c r="I2719" s="8" t="s">
        <v>7823</v>
      </c>
      <c r="L2719" s="32" t="s">
        <v>7823</v>
      </c>
      <c r="M2719" s="8"/>
      <c r="N2719" s="8" t="s">
        <v>7823</v>
      </c>
      <c r="O2719" s="8"/>
      <c r="Q2719" s="16"/>
      <c r="R2719" s="16" t="s">
        <v>7823</v>
      </c>
      <c r="S2719" s="8"/>
      <c r="V2719" s="8" t="s">
        <v>7823</v>
      </c>
      <c r="X2719" s="8"/>
      <c r="Y2719" s="22"/>
      <c r="AC2719" s="8">
        <f t="shared" si="547"/>
        <v>6</v>
      </c>
      <c r="AD2719" s="8">
        <f t="shared" si="545"/>
        <v>0</v>
      </c>
      <c r="AE2719" s="8">
        <f t="shared" si="546"/>
        <v>0</v>
      </c>
      <c r="AF2719" s="8">
        <f t="shared" si="544"/>
        <v>0</v>
      </c>
      <c r="AG2719" s="3">
        <f t="shared" si="548"/>
        <v>6</v>
      </c>
    </row>
    <row r="2720" spans="1:33">
      <c r="A2720" s="3" t="s">
        <v>9601</v>
      </c>
      <c r="B2720" s="3" t="s">
        <v>9619</v>
      </c>
      <c r="C2720" s="2" t="s">
        <v>8986</v>
      </c>
      <c r="D2720" s="2" t="s">
        <v>4511</v>
      </c>
      <c r="E2720" s="2" t="s">
        <v>4991</v>
      </c>
      <c r="F2720" s="3" t="s">
        <v>442</v>
      </c>
      <c r="H2720" s="8"/>
      <c r="I2720" s="8"/>
      <c r="L2720" s="23" t="s">
        <v>8991</v>
      </c>
      <c r="M2720" s="8"/>
      <c r="O2720" s="8"/>
      <c r="Q2720" s="16"/>
      <c r="S2720" s="8"/>
      <c r="V2720" s="8"/>
      <c r="X2720" s="8"/>
      <c r="Y2720" s="22"/>
      <c r="AC2720" s="8">
        <f t="shared" si="547"/>
        <v>1</v>
      </c>
      <c r="AD2720" s="8">
        <f t="shared" si="545"/>
        <v>0</v>
      </c>
      <c r="AE2720" s="8">
        <f t="shared" si="546"/>
        <v>0</v>
      </c>
      <c r="AF2720" s="8">
        <f t="shared" si="544"/>
        <v>0</v>
      </c>
      <c r="AG2720" s="3">
        <f t="shared" si="548"/>
        <v>1</v>
      </c>
    </row>
    <row r="2721" spans="1:33">
      <c r="A2721" s="3" t="s">
        <v>9601</v>
      </c>
      <c r="B2721" s="3" t="s">
        <v>9619</v>
      </c>
      <c r="C2721" s="2" t="s">
        <v>8986</v>
      </c>
      <c r="D2721" s="2" t="s">
        <v>5151</v>
      </c>
      <c r="E2721" s="2" t="s">
        <v>4680</v>
      </c>
      <c r="F2721" s="3" t="s">
        <v>1522</v>
      </c>
      <c r="H2721" s="8"/>
      <c r="I2721" s="8"/>
      <c r="J2721" s="72" t="s">
        <v>7823</v>
      </c>
      <c r="L2721" s="32"/>
      <c r="M2721" s="8"/>
      <c r="O2721" s="8"/>
      <c r="P2721" s="8" t="s">
        <v>7823</v>
      </c>
      <c r="Q2721" s="16"/>
      <c r="S2721" s="8"/>
      <c r="V2721" s="8" t="s">
        <v>7823</v>
      </c>
      <c r="X2721" s="8"/>
      <c r="Y2721" s="22"/>
      <c r="AC2721" s="8">
        <f t="shared" si="547"/>
        <v>3</v>
      </c>
      <c r="AD2721" s="8">
        <f t="shared" si="545"/>
        <v>0</v>
      </c>
      <c r="AE2721" s="8">
        <f t="shared" si="546"/>
        <v>0</v>
      </c>
      <c r="AF2721" s="8">
        <f t="shared" si="544"/>
        <v>0</v>
      </c>
      <c r="AG2721" s="3">
        <f t="shared" si="548"/>
        <v>3</v>
      </c>
    </row>
    <row r="2722" spans="1:33">
      <c r="A2722" s="3" t="s">
        <v>9601</v>
      </c>
      <c r="B2722" s="3" t="s">
        <v>9619</v>
      </c>
      <c r="C2722" s="2" t="s">
        <v>8369</v>
      </c>
      <c r="D2722" s="2" t="s">
        <v>5564</v>
      </c>
      <c r="E2722" s="2" t="s">
        <v>10319</v>
      </c>
      <c r="F2722" s="3" t="s">
        <v>10313</v>
      </c>
      <c r="G2722" s="8" t="s">
        <v>7823</v>
      </c>
      <c r="H2722" s="8"/>
      <c r="I2722" s="8" t="s">
        <v>7823</v>
      </c>
      <c r="J2722" s="72" t="s">
        <v>7823</v>
      </c>
      <c r="K2722" s="8" t="s">
        <v>7823</v>
      </c>
      <c r="L2722" s="32" t="s">
        <v>7823</v>
      </c>
      <c r="M2722" s="8"/>
      <c r="N2722" s="8" t="s">
        <v>7823</v>
      </c>
      <c r="O2722" s="8"/>
      <c r="P2722" s="8" t="s">
        <v>7823</v>
      </c>
      <c r="Q2722" s="16" t="s">
        <v>7823</v>
      </c>
      <c r="R2722" s="16" t="s">
        <v>7823</v>
      </c>
      <c r="S2722" s="8"/>
      <c r="U2722" s="8" t="s">
        <v>7823</v>
      </c>
      <c r="V2722" s="8" t="s">
        <v>7823</v>
      </c>
      <c r="X2722" s="8"/>
      <c r="Y2722" s="22" t="s">
        <v>7823</v>
      </c>
      <c r="AC2722" s="8">
        <f t="shared" si="547"/>
        <v>12</v>
      </c>
      <c r="AD2722" s="8">
        <f t="shared" si="545"/>
        <v>0</v>
      </c>
      <c r="AE2722" s="8">
        <f t="shared" si="546"/>
        <v>0</v>
      </c>
      <c r="AF2722" s="8">
        <f t="shared" ref="AF2722:AF2790" si="549">COUNTIF(G2722:Z2722,"IN")</f>
        <v>0</v>
      </c>
      <c r="AG2722" s="3">
        <f t="shared" si="548"/>
        <v>12</v>
      </c>
    </row>
    <row r="2723" spans="1:33">
      <c r="A2723" s="3" t="s">
        <v>9601</v>
      </c>
      <c r="B2723" s="3" t="s">
        <v>9619</v>
      </c>
      <c r="C2723" s="2" t="s">
        <v>8369</v>
      </c>
      <c r="D2723" s="2" t="s">
        <v>5487</v>
      </c>
      <c r="E2723" s="2" t="s">
        <v>4524</v>
      </c>
      <c r="F2723" s="3" t="s">
        <v>817</v>
      </c>
      <c r="H2723" s="8"/>
      <c r="I2723" s="8"/>
      <c r="L2723" s="32"/>
      <c r="M2723" s="8"/>
      <c r="O2723" s="8"/>
      <c r="Q2723" s="16"/>
      <c r="S2723" s="8"/>
      <c r="V2723" s="18" t="s">
        <v>8991</v>
      </c>
      <c r="X2723" s="8"/>
      <c r="Y2723" s="22"/>
      <c r="AC2723" s="8">
        <f t="shared" si="547"/>
        <v>1</v>
      </c>
      <c r="AD2723" s="8">
        <f t="shared" si="545"/>
        <v>0</v>
      </c>
      <c r="AE2723" s="8">
        <f t="shared" si="546"/>
        <v>0</v>
      </c>
      <c r="AF2723" s="8">
        <f t="shared" si="549"/>
        <v>0</v>
      </c>
      <c r="AG2723" s="3">
        <f t="shared" si="548"/>
        <v>1</v>
      </c>
    </row>
    <row r="2724" spans="1:33">
      <c r="A2724" s="3" t="s">
        <v>9601</v>
      </c>
      <c r="B2724" s="3" t="s">
        <v>9619</v>
      </c>
      <c r="C2724" s="2" t="s">
        <v>8369</v>
      </c>
      <c r="D2724" s="2" t="s">
        <v>4685</v>
      </c>
      <c r="E2724" s="2" t="s">
        <v>5660</v>
      </c>
      <c r="F2724" s="3" t="s">
        <v>822</v>
      </c>
      <c r="H2724" s="8"/>
      <c r="I2724" s="8"/>
      <c r="L2724" s="23" t="s">
        <v>8991</v>
      </c>
      <c r="M2724" s="8"/>
      <c r="O2724" s="8"/>
      <c r="Q2724" s="16"/>
      <c r="S2724" s="8"/>
      <c r="V2724" s="8"/>
      <c r="X2724" s="8"/>
      <c r="Y2724" s="22"/>
      <c r="AC2724" s="8">
        <f t="shared" si="547"/>
        <v>1</v>
      </c>
      <c r="AD2724" s="8">
        <f t="shared" si="545"/>
        <v>0</v>
      </c>
      <c r="AE2724" s="8">
        <f t="shared" si="546"/>
        <v>0</v>
      </c>
      <c r="AF2724" s="8">
        <f t="shared" si="549"/>
        <v>0</v>
      </c>
      <c r="AG2724" s="3">
        <f t="shared" si="548"/>
        <v>1</v>
      </c>
    </row>
    <row r="2725" spans="1:33">
      <c r="A2725" s="3" t="s">
        <v>9601</v>
      </c>
      <c r="B2725" s="3" t="s">
        <v>9619</v>
      </c>
      <c r="C2725" s="2" t="s">
        <v>8179</v>
      </c>
      <c r="D2725" s="2" t="s">
        <v>5990</v>
      </c>
      <c r="E2725" s="2" t="s">
        <v>5141</v>
      </c>
      <c r="F2725" s="3" t="s">
        <v>443</v>
      </c>
      <c r="H2725" s="8"/>
      <c r="I2725" s="8"/>
      <c r="L2725" s="32" t="s">
        <v>7823</v>
      </c>
      <c r="M2725" s="8"/>
      <c r="O2725" s="8"/>
      <c r="Q2725" s="16"/>
      <c r="S2725" s="8"/>
      <c r="V2725" s="8"/>
      <c r="X2725" s="8"/>
      <c r="Y2725" s="22"/>
      <c r="AC2725" s="8">
        <f t="shared" si="547"/>
        <v>1</v>
      </c>
      <c r="AD2725" s="8">
        <f t="shared" si="545"/>
        <v>0</v>
      </c>
      <c r="AE2725" s="8">
        <f t="shared" si="546"/>
        <v>0</v>
      </c>
      <c r="AF2725" s="8">
        <f t="shared" si="549"/>
        <v>0</v>
      </c>
      <c r="AG2725" s="3">
        <f t="shared" si="548"/>
        <v>1</v>
      </c>
    </row>
    <row r="2726" spans="1:33">
      <c r="A2726" s="3" t="s">
        <v>9601</v>
      </c>
      <c r="B2726" s="3" t="s">
        <v>9619</v>
      </c>
      <c r="C2726" s="2" t="s">
        <v>8179</v>
      </c>
      <c r="D2726" s="2" t="s">
        <v>5142</v>
      </c>
      <c r="E2726" s="2" t="s">
        <v>4853</v>
      </c>
      <c r="F2726" s="3" t="s">
        <v>196</v>
      </c>
      <c r="H2726" s="8"/>
      <c r="I2726" s="8"/>
      <c r="L2726" s="32" t="s">
        <v>7823</v>
      </c>
      <c r="M2726" s="8"/>
      <c r="N2726" s="8" t="s">
        <v>7823</v>
      </c>
      <c r="O2726" s="8"/>
      <c r="Q2726" s="16"/>
      <c r="S2726" s="8"/>
      <c r="V2726" s="8"/>
      <c r="X2726" s="8"/>
      <c r="Y2726" s="22"/>
      <c r="AC2726" s="8">
        <f t="shared" si="547"/>
        <v>2</v>
      </c>
      <c r="AD2726" s="8">
        <f t="shared" si="545"/>
        <v>0</v>
      </c>
      <c r="AE2726" s="8">
        <f t="shared" si="546"/>
        <v>0</v>
      </c>
      <c r="AF2726" s="8">
        <f t="shared" si="549"/>
        <v>0</v>
      </c>
      <c r="AG2726" s="3">
        <f t="shared" si="548"/>
        <v>2</v>
      </c>
    </row>
    <row r="2727" spans="1:33">
      <c r="A2727" s="3" t="s">
        <v>9601</v>
      </c>
      <c r="B2727" s="3" t="s">
        <v>9619</v>
      </c>
      <c r="C2727" s="2" t="s">
        <v>8179</v>
      </c>
      <c r="D2727" s="2" t="s">
        <v>5331</v>
      </c>
      <c r="E2727" s="2" t="s">
        <v>4371</v>
      </c>
      <c r="F2727" s="3" t="s">
        <v>1377</v>
      </c>
      <c r="H2727" s="8"/>
      <c r="I2727" s="8"/>
      <c r="L2727" s="32" t="s">
        <v>7823</v>
      </c>
      <c r="M2727" s="8"/>
      <c r="O2727" s="8"/>
      <c r="Q2727" s="16"/>
      <c r="S2727" s="8"/>
      <c r="V2727" s="8" t="s">
        <v>7823</v>
      </c>
      <c r="X2727" s="8"/>
      <c r="Y2727" s="22"/>
      <c r="AC2727" s="8">
        <f t="shared" si="547"/>
        <v>2</v>
      </c>
      <c r="AD2727" s="8">
        <f t="shared" si="545"/>
        <v>0</v>
      </c>
      <c r="AE2727" s="8">
        <f t="shared" si="546"/>
        <v>0</v>
      </c>
      <c r="AF2727" s="8">
        <f t="shared" si="549"/>
        <v>0</v>
      </c>
      <c r="AG2727" s="3">
        <f t="shared" si="548"/>
        <v>2</v>
      </c>
    </row>
    <row r="2728" spans="1:33">
      <c r="A2728" s="3" t="s">
        <v>9601</v>
      </c>
      <c r="B2728" s="3" t="s">
        <v>9619</v>
      </c>
      <c r="C2728" s="2" t="s">
        <v>8179</v>
      </c>
      <c r="D2728" s="2" t="s">
        <v>7774</v>
      </c>
      <c r="E2728" s="2" t="s">
        <v>5008</v>
      </c>
      <c r="F2728" s="3" t="s">
        <v>1233</v>
      </c>
      <c r="H2728" s="8"/>
      <c r="I2728" s="8"/>
      <c r="L2728" s="32"/>
      <c r="M2728" s="8"/>
      <c r="N2728" s="8" t="s">
        <v>7823</v>
      </c>
      <c r="O2728" s="8"/>
      <c r="Q2728" s="16"/>
      <c r="R2728" s="16" t="s">
        <v>7823</v>
      </c>
      <c r="S2728" s="8"/>
      <c r="V2728" s="8"/>
      <c r="X2728" s="8"/>
      <c r="Y2728" s="22"/>
      <c r="AC2728" s="8">
        <f t="shared" si="547"/>
        <v>2</v>
      </c>
      <c r="AD2728" s="8">
        <f t="shared" si="545"/>
        <v>0</v>
      </c>
      <c r="AE2728" s="8">
        <f t="shared" si="546"/>
        <v>0</v>
      </c>
      <c r="AF2728" s="8">
        <f t="shared" si="549"/>
        <v>0</v>
      </c>
      <c r="AG2728" s="3">
        <f t="shared" si="548"/>
        <v>2</v>
      </c>
    </row>
    <row r="2729" spans="1:33">
      <c r="A2729" s="3" t="s">
        <v>9601</v>
      </c>
      <c r="B2729" s="3" t="s">
        <v>9619</v>
      </c>
      <c r="C2729" s="2" t="s">
        <v>8179</v>
      </c>
      <c r="D2729" s="2" t="s">
        <v>7791</v>
      </c>
      <c r="E2729" s="2" t="s">
        <v>3730</v>
      </c>
      <c r="F2729" s="3" t="s">
        <v>1239</v>
      </c>
      <c r="H2729" s="8"/>
      <c r="I2729" s="8"/>
      <c r="J2729" s="72" t="s">
        <v>7823</v>
      </c>
      <c r="L2729" s="32" t="s">
        <v>7823</v>
      </c>
      <c r="M2729" s="8"/>
      <c r="O2729" s="8"/>
      <c r="P2729" s="8" t="s">
        <v>7823</v>
      </c>
      <c r="Q2729" s="16"/>
      <c r="S2729" s="8"/>
      <c r="V2729" s="8" t="s">
        <v>7823</v>
      </c>
      <c r="X2729" s="8"/>
      <c r="Y2729" s="22"/>
      <c r="AC2729" s="8">
        <f t="shared" si="547"/>
        <v>4</v>
      </c>
      <c r="AD2729" s="8">
        <f t="shared" si="545"/>
        <v>0</v>
      </c>
      <c r="AE2729" s="8">
        <f t="shared" si="546"/>
        <v>0</v>
      </c>
      <c r="AF2729" s="8">
        <f t="shared" si="549"/>
        <v>0</v>
      </c>
      <c r="AG2729" s="3">
        <f t="shared" si="548"/>
        <v>4</v>
      </c>
    </row>
    <row r="2730" spans="1:33">
      <c r="A2730" s="3" t="s">
        <v>9601</v>
      </c>
      <c r="B2730" s="3" t="s">
        <v>9619</v>
      </c>
      <c r="C2730" s="2" t="s">
        <v>8179</v>
      </c>
      <c r="D2730" s="2" t="s">
        <v>3731</v>
      </c>
      <c r="E2730" s="2" t="s">
        <v>3732</v>
      </c>
      <c r="F2730" s="3" t="s">
        <v>1240</v>
      </c>
      <c r="G2730" s="8" t="s">
        <v>7823</v>
      </c>
      <c r="H2730" s="8"/>
      <c r="I2730" s="8" t="s">
        <v>7823</v>
      </c>
      <c r="J2730" s="72" t="s">
        <v>7823</v>
      </c>
      <c r="L2730" s="32" t="s">
        <v>7823</v>
      </c>
      <c r="M2730" s="8"/>
      <c r="N2730" s="8" t="s">
        <v>7823</v>
      </c>
      <c r="O2730" s="8"/>
      <c r="Q2730" s="16" t="s">
        <v>7823</v>
      </c>
      <c r="R2730" s="16" t="s">
        <v>7823</v>
      </c>
      <c r="S2730" s="8"/>
      <c r="V2730" s="8"/>
      <c r="X2730" s="8"/>
      <c r="Y2730" s="22"/>
      <c r="AC2730" s="8">
        <f t="shared" si="547"/>
        <v>7</v>
      </c>
      <c r="AD2730" s="8">
        <f t="shared" si="545"/>
        <v>0</v>
      </c>
      <c r="AE2730" s="8">
        <f t="shared" si="546"/>
        <v>0</v>
      </c>
      <c r="AF2730" s="8">
        <f t="shared" si="549"/>
        <v>0</v>
      </c>
      <c r="AG2730" s="3">
        <f t="shared" si="548"/>
        <v>7</v>
      </c>
    </row>
    <row r="2731" spans="1:33">
      <c r="A2731" s="3" t="s">
        <v>9601</v>
      </c>
      <c r="B2731" s="3" t="s">
        <v>9619</v>
      </c>
      <c r="C2731" s="2" t="s">
        <v>436</v>
      </c>
      <c r="D2731" s="2" t="s">
        <v>3415</v>
      </c>
      <c r="E2731" s="2" t="s">
        <v>9276</v>
      </c>
      <c r="F2731" s="3" t="s">
        <v>1382</v>
      </c>
      <c r="H2731" s="8"/>
      <c r="I2731" s="8"/>
      <c r="L2731" s="32" t="s">
        <v>7823</v>
      </c>
      <c r="M2731" s="8"/>
      <c r="O2731" s="8"/>
      <c r="Q2731" s="16"/>
      <c r="S2731" s="8"/>
      <c r="V2731" s="8"/>
      <c r="X2731" s="8"/>
      <c r="Y2731" s="22"/>
      <c r="AC2731" s="8">
        <f t="shared" si="547"/>
        <v>1</v>
      </c>
      <c r="AD2731" s="8">
        <f t="shared" si="545"/>
        <v>0</v>
      </c>
      <c r="AE2731" s="8">
        <f t="shared" si="546"/>
        <v>0</v>
      </c>
      <c r="AF2731" s="8">
        <f t="shared" si="549"/>
        <v>0</v>
      </c>
      <c r="AG2731" s="3">
        <f t="shared" si="548"/>
        <v>1</v>
      </c>
    </row>
    <row r="2732" spans="1:33">
      <c r="A2732" s="3" t="s">
        <v>9601</v>
      </c>
      <c r="B2732" s="3" t="s">
        <v>9619</v>
      </c>
      <c r="C2732" s="2" t="s">
        <v>437</v>
      </c>
      <c r="D2732" s="2" t="s">
        <v>4043</v>
      </c>
      <c r="E2732" s="2" t="s">
        <v>9395</v>
      </c>
      <c r="F2732" s="3" t="s">
        <v>954</v>
      </c>
      <c r="H2732" s="8"/>
      <c r="I2732" s="8"/>
      <c r="L2732" s="32" t="s">
        <v>7823</v>
      </c>
      <c r="M2732" s="8"/>
      <c r="O2732" s="8"/>
      <c r="Q2732" s="16"/>
      <c r="S2732" s="8"/>
      <c r="V2732" s="8"/>
      <c r="X2732" s="8"/>
      <c r="Y2732" s="22"/>
      <c r="AC2732" s="8">
        <f t="shared" si="547"/>
        <v>1</v>
      </c>
      <c r="AD2732" s="8">
        <f t="shared" si="545"/>
        <v>0</v>
      </c>
      <c r="AE2732" s="8">
        <f t="shared" si="546"/>
        <v>0</v>
      </c>
      <c r="AF2732" s="8">
        <f t="shared" si="549"/>
        <v>0</v>
      </c>
      <c r="AG2732" s="3">
        <f t="shared" si="548"/>
        <v>1</v>
      </c>
    </row>
    <row r="2733" spans="1:33">
      <c r="A2733" s="3" t="s">
        <v>9601</v>
      </c>
      <c r="B2733" s="3" t="s">
        <v>9619</v>
      </c>
      <c r="C2733" s="2" t="s">
        <v>435</v>
      </c>
      <c r="D2733" s="2" t="s">
        <v>4536</v>
      </c>
      <c r="E2733" s="2" t="s">
        <v>9140</v>
      </c>
      <c r="F2733" s="3" t="s">
        <v>1385</v>
      </c>
      <c r="H2733" s="8"/>
      <c r="I2733" s="8"/>
      <c r="L2733" s="32" t="s">
        <v>7823</v>
      </c>
      <c r="M2733" s="8"/>
      <c r="N2733" s="8" t="s">
        <v>7823</v>
      </c>
      <c r="O2733" s="8"/>
      <c r="Q2733" s="16"/>
      <c r="R2733" s="16" t="s">
        <v>7823</v>
      </c>
      <c r="S2733" s="8"/>
      <c r="V2733" s="8"/>
      <c r="X2733" s="8"/>
      <c r="Y2733" s="22"/>
      <c r="AC2733" s="8">
        <f t="shared" si="547"/>
        <v>3</v>
      </c>
      <c r="AD2733" s="8">
        <f t="shared" si="545"/>
        <v>0</v>
      </c>
      <c r="AE2733" s="8">
        <f t="shared" si="546"/>
        <v>0</v>
      </c>
      <c r="AF2733" s="8">
        <f t="shared" si="549"/>
        <v>0</v>
      </c>
      <c r="AG2733" s="3">
        <f t="shared" si="548"/>
        <v>3</v>
      </c>
    </row>
    <row r="2734" spans="1:33">
      <c r="A2734" s="3" t="s">
        <v>9601</v>
      </c>
      <c r="B2734" s="3" t="s">
        <v>9619</v>
      </c>
      <c r="C2734" s="2" t="s">
        <v>435</v>
      </c>
      <c r="D2734" s="2" t="s">
        <v>4543</v>
      </c>
      <c r="E2734" s="2" t="s">
        <v>9100</v>
      </c>
      <c r="F2734" s="3" t="s">
        <v>427</v>
      </c>
      <c r="H2734" s="8"/>
      <c r="I2734" s="8"/>
      <c r="L2734" s="32"/>
      <c r="M2734" s="8"/>
      <c r="O2734" s="8"/>
      <c r="Q2734" s="16"/>
      <c r="R2734" s="23" t="s">
        <v>8991</v>
      </c>
      <c r="S2734" s="8"/>
      <c r="V2734" s="8"/>
      <c r="X2734" s="8"/>
      <c r="Y2734" s="22"/>
      <c r="AC2734" s="8">
        <f t="shared" si="547"/>
        <v>1</v>
      </c>
      <c r="AD2734" s="8">
        <f t="shared" si="545"/>
        <v>0</v>
      </c>
      <c r="AE2734" s="8">
        <f t="shared" si="546"/>
        <v>0</v>
      </c>
      <c r="AF2734" s="8">
        <f t="shared" si="549"/>
        <v>0</v>
      </c>
      <c r="AG2734" s="3">
        <f t="shared" si="548"/>
        <v>1</v>
      </c>
    </row>
    <row r="2735" spans="1:33">
      <c r="A2735" s="3" t="s">
        <v>9601</v>
      </c>
      <c r="B2735" s="3" t="s">
        <v>9619</v>
      </c>
      <c r="C2735" s="2" t="s">
        <v>435</v>
      </c>
      <c r="D2735" s="2" t="s">
        <v>8586</v>
      </c>
      <c r="E2735" s="2" t="s">
        <v>8959</v>
      </c>
      <c r="F2735" s="3" t="s">
        <v>1099</v>
      </c>
      <c r="H2735" s="8"/>
      <c r="I2735" s="8"/>
      <c r="L2735" s="32" t="s">
        <v>7823</v>
      </c>
      <c r="M2735" s="8"/>
      <c r="N2735" s="8" t="s">
        <v>7823</v>
      </c>
      <c r="O2735" s="8"/>
      <c r="Q2735" s="16"/>
      <c r="S2735" s="8"/>
      <c r="V2735" s="8" t="s">
        <v>7823</v>
      </c>
      <c r="X2735" s="8"/>
      <c r="Y2735" s="22"/>
      <c r="AC2735" s="8">
        <f t="shared" si="547"/>
        <v>3</v>
      </c>
      <c r="AD2735" s="8">
        <f t="shared" si="545"/>
        <v>0</v>
      </c>
      <c r="AE2735" s="8">
        <f t="shared" si="546"/>
        <v>0</v>
      </c>
      <c r="AF2735" s="8">
        <f t="shared" si="549"/>
        <v>0</v>
      </c>
      <c r="AG2735" s="3">
        <f t="shared" si="548"/>
        <v>3</v>
      </c>
    </row>
    <row r="2736" spans="1:33">
      <c r="A2736" s="3" t="s">
        <v>9601</v>
      </c>
      <c r="B2736" s="3" t="s">
        <v>9619</v>
      </c>
      <c r="C2736" s="2" t="s">
        <v>435</v>
      </c>
      <c r="D2736" s="2" t="s">
        <v>3901</v>
      </c>
      <c r="E2736" s="2" t="s">
        <v>8907</v>
      </c>
      <c r="F2736" s="3" t="s">
        <v>561</v>
      </c>
      <c r="H2736" s="8"/>
      <c r="I2736" s="8" t="s">
        <v>7823</v>
      </c>
      <c r="J2736" s="72" t="s">
        <v>7823</v>
      </c>
      <c r="L2736" s="32"/>
      <c r="M2736" s="8"/>
      <c r="O2736" s="8"/>
      <c r="Q2736" s="16"/>
      <c r="R2736" s="16" t="s">
        <v>7823</v>
      </c>
      <c r="S2736" s="8"/>
      <c r="V2736" s="8"/>
      <c r="X2736" s="8"/>
      <c r="Y2736" s="22"/>
      <c r="AC2736" s="8">
        <f t="shared" si="547"/>
        <v>3</v>
      </c>
      <c r="AD2736" s="8">
        <f t="shared" si="545"/>
        <v>0</v>
      </c>
      <c r="AE2736" s="8">
        <f t="shared" si="546"/>
        <v>0</v>
      </c>
      <c r="AF2736" s="8">
        <f t="shared" si="549"/>
        <v>0</v>
      </c>
      <c r="AG2736" s="3">
        <f t="shared" si="548"/>
        <v>3</v>
      </c>
    </row>
    <row r="2737" spans="1:33">
      <c r="A2737" s="3" t="s">
        <v>9601</v>
      </c>
      <c r="B2737" s="3" t="s">
        <v>9619</v>
      </c>
      <c r="C2737" s="2" t="s">
        <v>435</v>
      </c>
      <c r="D2737" s="2" t="s">
        <v>4859</v>
      </c>
      <c r="E2737" s="2" t="s">
        <v>9289</v>
      </c>
      <c r="F2737" s="3" t="s">
        <v>562</v>
      </c>
      <c r="H2737" s="8"/>
      <c r="I2737" s="8"/>
      <c r="J2737" s="72" t="s">
        <v>7823</v>
      </c>
      <c r="L2737" s="32" t="s">
        <v>7823</v>
      </c>
      <c r="M2737" s="8"/>
      <c r="N2737" s="8" t="s">
        <v>7823</v>
      </c>
      <c r="O2737" s="8" t="s">
        <v>7823</v>
      </c>
      <c r="P2737" s="8" t="s">
        <v>7823</v>
      </c>
      <c r="Q2737" s="16"/>
      <c r="R2737" s="16" t="s">
        <v>7823</v>
      </c>
      <c r="S2737" s="8" t="s">
        <v>7823</v>
      </c>
      <c r="V2737" s="8" t="s">
        <v>7823</v>
      </c>
      <c r="X2737" s="8"/>
      <c r="Y2737" s="22"/>
      <c r="AC2737" s="8">
        <f t="shared" si="547"/>
        <v>8</v>
      </c>
      <c r="AD2737" s="8">
        <f t="shared" si="545"/>
        <v>0</v>
      </c>
      <c r="AE2737" s="8">
        <f t="shared" si="546"/>
        <v>0</v>
      </c>
      <c r="AF2737" s="8">
        <f t="shared" si="549"/>
        <v>0</v>
      </c>
      <c r="AG2737" s="3">
        <f t="shared" si="548"/>
        <v>8</v>
      </c>
    </row>
    <row r="2738" spans="1:33">
      <c r="A2738" s="3" t="s">
        <v>9601</v>
      </c>
      <c r="B2738" s="3" t="s">
        <v>9619</v>
      </c>
      <c r="C2738" s="2" t="s">
        <v>435</v>
      </c>
      <c r="D2738" s="2" t="s">
        <v>4215</v>
      </c>
      <c r="E2738" s="2" t="s">
        <v>8834</v>
      </c>
      <c r="F2738" s="3" t="s">
        <v>194</v>
      </c>
      <c r="H2738" s="8"/>
      <c r="I2738" s="8"/>
      <c r="L2738" s="32" t="s">
        <v>7823</v>
      </c>
      <c r="M2738" s="8"/>
      <c r="O2738" s="8"/>
      <c r="Q2738" s="16"/>
      <c r="S2738" s="8"/>
      <c r="T2738" s="16" t="s">
        <v>7823</v>
      </c>
      <c r="V2738" s="8" t="s">
        <v>7823</v>
      </c>
      <c r="X2738" s="8"/>
      <c r="Y2738" s="22"/>
      <c r="AC2738" s="8">
        <f t="shared" si="547"/>
        <v>3</v>
      </c>
      <c r="AD2738" s="8">
        <f t="shared" si="545"/>
        <v>0</v>
      </c>
      <c r="AE2738" s="8">
        <f t="shared" si="546"/>
        <v>0</v>
      </c>
      <c r="AF2738" s="8">
        <f t="shared" si="549"/>
        <v>0</v>
      </c>
      <c r="AG2738" s="3">
        <f t="shared" si="548"/>
        <v>3</v>
      </c>
    </row>
    <row r="2739" spans="1:33">
      <c r="A2739" s="3" t="s">
        <v>9601</v>
      </c>
      <c r="B2739" s="3" t="s">
        <v>9619</v>
      </c>
      <c r="C2739" s="2" t="s">
        <v>435</v>
      </c>
      <c r="D2739" s="2" t="s">
        <v>7883</v>
      </c>
      <c r="E2739" s="2" t="s">
        <v>9336</v>
      </c>
      <c r="F2739" s="3" t="s">
        <v>445</v>
      </c>
      <c r="H2739" s="8"/>
      <c r="I2739" s="8"/>
      <c r="L2739" s="32" t="s">
        <v>7823</v>
      </c>
      <c r="M2739" s="8"/>
      <c r="N2739" s="8" t="s">
        <v>7823</v>
      </c>
      <c r="O2739" s="8"/>
      <c r="Q2739" s="16"/>
      <c r="R2739" s="16" t="s">
        <v>7823</v>
      </c>
      <c r="S2739" s="8"/>
      <c r="V2739" s="8"/>
      <c r="X2739" s="8"/>
      <c r="Y2739" s="22"/>
      <c r="AC2739" s="8">
        <f t="shared" si="547"/>
        <v>3</v>
      </c>
      <c r="AD2739" s="8">
        <f t="shared" si="545"/>
        <v>0</v>
      </c>
      <c r="AE2739" s="8">
        <f t="shared" si="546"/>
        <v>0</v>
      </c>
      <c r="AF2739" s="8">
        <f t="shared" si="549"/>
        <v>0</v>
      </c>
      <c r="AG2739" s="3">
        <f t="shared" si="548"/>
        <v>3</v>
      </c>
    </row>
    <row r="2740" spans="1:33">
      <c r="A2740" s="3" t="s">
        <v>9601</v>
      </c>
      <c r="B2740" s="3" t="s">
        <v>9619</v>
      </c>
      <c r="C2740" s="2" t="s">
        <v>8110</v>
      </c>
      <c r="D2740" s="2" t="s">
        <v>4047</v>
      </c>
      <c r="E2740" s="2" t="s">
        <v>8313</v>
      </c>
      <c r="F2740" s="3" t="s">
        <v>73</v>
      </c>
      <c r="H2740" s="8"/>
      <c r="I2740" s="8"/>
      <c r="L2740" s="32" t="s">
        <v>7823</v>
      </c>
      <c r="M2740" s="8"/>
      <c r="O2740" s="8"/>
      <c r="Q2740" s="16"/>
      <c r="S2740" s="8"/>
      <c r="V2740" s="8" t="s">
        <v>7823</v>
      </c>
      <c r="X2740" s="8"/>
      <c r="Y2740" s="22"/>
      <c r="AC2740" s="8">
        <f t="shared" si="547"/>
        <v>2</v>
      </c>
      <c r="AD2740" s="8">
        <f t="shared" si="545"/>
        <v>0</v>
      </c>
      <c r="AE2740" s="8">
        <f t="shared" si="546"/>
        <v>0</v>
      </c>
      <c r="AF2740" s="8">
        <f t="shared" si="549"/>
        <v>0</v>
      </c>
      <c r="AG2740" s="3">
        <f t="shared" si="548"/>
        <v>2</v>
      </c>
    </row>
    <row r="2741" spans="1:33">
      <c r="A2741" s="3" t="s">
        <v>9601</v>
      </c>
      <c r="B2741" s="3" t="s">
        <v>9619</v>
      </c>
      <c r="C2741" s="2" t="s">
        <v>9420</v>
      </c>
      <c r="D2741" s="2" t="s">
        <v>9421</v>
      </c>
      <c r="E2741" s="2" t="s">
        <v>9422</v>
      </c>
      <c r="F2741" s="3" t="s">
        <v>9423</v>
      </c>
      <c r="H2741" s="8"/>
      <c r="I2741" s="8"/>
      <c r="L2741" s="23" t="s">
        <v>8991</v>
      </c>
      <c r="M2741" s="8"/>
      <c r="O2741" s="8"/>
      <c r="Q2741" s="16"/>
      <c r="S2741" s="8"/>
      <c r="V2741" s="8"/>
      <c r="X2741" s="8"/>
      <c r="Y2741" s="22"/>
      <c r="AC2741" s="8">
        <f t="shared" si="547"/>
        <v>1</v>
      </c>
      <c r="AD2741" s="8">
        <f t="shared" si="545"/>
        <v>0</v>
      </c>
      <c r="AE2741" s="8">
        <f t="shared" si="546"/>
        <v>0</v>
      </c>
      <c r="AF2741" s="8">
        <f t="shared" si="549"/>
        <v>0</v>
      </c>
      <c r="AG2741" s="3">
        <f t="shared" si="548"/>
        <v>1</v>
      </c>
    </row>
    <row r="2742" spans="1:33">
      <c r="A2742" s="3" t="s">
        <v>9601</v>
      </c>
      <c r="B2742" s="3" t="s">
        <v>9619</v>
      </c>
      <c r="C2742" s="2" t="s">
        <v>8110</v>
      </c>
      <c r="D2742" s="2" t="s">
        <v>3894</v>
      </c>
      <c r="E2742" s="2" t="s">
        <v>9223</v>
      </c>
      <c r="F2742" s="3" t="s">
        <v>970</v>
      </c>
      <c r="H2742" s="8"/>
      <c r="I2742" s="8"/>
      <c r="L2742" s="23" t="s">
        <v>8991</v>
      </c>
      <c r="M2742" s="8"/>
      <c r="O2742" s="8"/>
      <c r="Q2742" s="16"/>
      <c r="S2742" s="8"/>
      <c r="V2742" s="8"/>
      <c r="X2742" s="8"/>
      <c r="Y2742" s="22"/>
      <c r="AC2742" s="8">
        <f t="shared" si="547"/>
        <v>1</v>
      </c>
      <c r="AD2742" s="8">
        <f t="shared" ref="AD2742:AD2814" si="550">COUNTIF(G2742:Y2742,"NB")</f>
        <v>0</v>
      </c>
      <c r="AE2742" s="8">
        <f t="shared" ref="AE2742:AE2814" si="551">COUNTIF(G2742:Y2742,"V")</f>
        <v>0</v>
      </c>
      <c r="AF2742" s="8">
        <f t="shared" si="549"/>
        <v>0</v>
      </c>
      <c r="AG2742" s="3">
        <f t="shared" si="548"/>
        <v>1</v>
      </c>
    </row>
    <row r="2743" spans="1:33">
      <c r="A2743" s="3" t="s">
        <v>9601</v>
      </c>
      <c r="B2743" s="3" t="s">
        <v>9619</v>
      </c>
      <c r="C2743" s="2" t="s">
        <v>8811</v>
      </c>
      <c r="D2743" s="2" t="s">
        <v>5306</v>
      </c>
      <c r="E2743" s="2" t="s">
        <v>9255</v>
      </c>
      <c r="F2743" s="3" t="s">
        <v>444</v>
      </c>
      <c r="H2743" s="8"/>
      <c r="I2743" s="8"/>
      <c r="L2743" s="32" t="s">
        <v>7823</v>
      </c>
      <c r="M2743" s="8"/>
      <c r="N2743" s="8" t="s">
        <v>7823</v>
      </c>
      <c r="O2743" s="8"/>
      <c r="Q2743" s="16"/>
      <c r="S2743" s="8"/>
      <c r="V2743" s="8"/>
      <c r="X2743" s="8"/>
      <c r="Y2743" s="22"/>
      <c r="AC2743" s="8">
        <f t="shared" si="547"/>
        <v>2</v>
      </c>
      <c r="AD2743" s="8">
        <f t="shared" si="550"/>
        <v>0</v>
      </c>
      <c r="AE2743" s="8">
        <f t="shared" si="551"/>
        <v>0</v>
      </c>
      <c r="AF2743" s="8">
        <f t="shared" si="549"/>
        <v>0</v>
      </c>
      <c r="AG2743" s="3">
        <f t="shared" si="548"/>
        <v>2</v>
      </c>
    </row>
    <row r="2744" spans="1:33">
      <c r="A2744" s="3" t="s">
        <v>9601</v>
      </c>
      <c r="B2744" s="3" t="s">
        <v>9619</v>
      </c>
      <c r="C2744" s="2" t="s">
        <v>8811</v>
      </c>
      <c r="D2744" s="2" t="s">
        <v>4616</v>
      </c>
      <c r="E2744" s="2" t="s">
        <v>9353</v>
      </c>
      <c r="F2744" s="3" t="s">
        <v>446</v>
      </c>
      <c r="H2744" s="8"/>
      <c r="I2744" s="8"/>
      <c r="L2744" s="32" t="s">
        <v>7823</v>
      </c>
      <c r="M2744" s="8"/>
      <c r="N2744" s="8" t="s">
        <v>7823</v>
      </c>
      <c r="O2744" s="8"/>
      <c r="Q2744" s="16"/>
      <c r="S2744" s="8"/>
      <c r="V2744" s="8"/>
      <c r="X2744" s="8"/>
      <c r="Y2744" s="22"/>
      <c r="AC2744" s="8">
        <f t="shared" si="547"/>
        <v>2</v>
      </c>
      <c r="AD2744" s="8">
        <f t="shared" si="550"/>
        <v>0</v>
      </c>
      <c r="AE2744" s="8">
        <f t="shared" si="551"/>
        <v>0</v>
      </c>
      <c r="AF2744" s="8">
        <f t="shared" si="549"/>
        <v>0</v>
      </c>
      <c r="AG2744" s="3">
        <f t="shared" si="548"/>
        <v>2</v>
      </c>
    </row>
    <row r="2745" spans="1:33">
      <c r="A2745" s="3" t="s">
        <v>9601</v>
      </c>
      <c r="B2745" s="3" t="s">
        <v>9619</v>
      </c>
      <c r="C2745" s="2" t="s">
        <v>8811</v>
      </c>
      <c r="D2745" s="2" t="s">
        <v>7760</v>
      </c>
      <c r="E2745" s="2" t="s">
        <v>8927</v>
      </c>
      <c r="F2745" s="3" t="s">
        <v>824</v>
      </c>
      <c r="H2745" s="8"/>
      <c r="I2745" s="8"/>
      <c r="L2745" s="32"/>
      <c r="M2745" s="8"/>
      <c r="N2745" s="8" t="s">
        <v>7823</v>
      </c>
      <c r="O2745" s="8"/>
      <c r="Q2745" s="16"/>
      <c r="R2745" s="16" t="s">
        <v>7823</v>
      </c>
      <c r="S2745" s="8"/>
      <c r="V2745" s="8"/>
      <c r="X2745" s="8"/>
      <c r="Y2745" s="22"/>
      <c r="AC2745" s="8">
        <f t="shared" si="547"/>
        <v>2</v>
      </c>
      <c r="AD2745" s="8">
        <f t="shared" si="550"/>
        <v>0</v>
      </c>
      <c r="AE2745" s="8">
        <f t="shared" si="551"/>
        <v>0</v>
      </c>
      <c r="AF2745" s="8">
        <f t="shared" si="549"/>
        <v>0</v>
      </c>
      <c r="AG2745" s="3">
        <f t="shared" si="548"/>
        <v>2</v>
      </c>
    </row>
    <row r="2746" spans="1:33">
      <c r="A2746" s="3" t="s">
        <v>9601</v>
      </c>
      <c r="B2746" s="3" t="s">
        <v>9619</v>
      </c>
      <c r="C2746" s="2" t="s">
        <v>8811</v>
      </c>
      <c r="D2746" s="2" t="s">
        <v>6405</v>
      </c>
      <c r="E2746" s="2" t="s">
        <v>8539</v>
      </c>
      <c r="F2746" s="3" t="s">
        <v>823</v>
      </c>
      <c r="H2746" s="8"/>
      <c r="I2746" s="8" t="s">
        <v>7823</v>
      </c>
      <c r="J2746" s="72" t="s">
        <v>7823</v>
      </c>
      <c r="L2746" s="32" t="s">
        <v>7823</v>
      </c>
      <c r="M2746" s="8"/>
      <c r="N2746" s="8" t="s">
        <v>7823</v>
      </c>
      <c r="O2746" s="8" t="s">
        <v>7823</v>
      </c>
      <c r="P2746" s="8" t="s">
        <v>7823</v>
      </c>
      <c r="Q2746" s="16" t="s">
        <v>7823</v>
      </c>
      <c r="R2746" s="16" t="s">
        <v>7823</v>
      </c>
      <c r="S2746" s="8" t="s">
        <v>7823</v>
      </c>
      <c r="V2746" s="8" t="s">
        <v>7823</v>
      </c>
      <c r="X2746" s="8"/>
      <c r="Y2746" s="22"/>
      <c r="AC2746" s="8">
        <f t="shared" si="547"/>
        <v>10</v>
      </c>
      <c r="AD2746" s="8">
        <f t="shared" si="550"/>
        <v>0</v>
      </c>
      <c r="AE2746" s="8">
        <f t="shared" si="551"/>
        <v>0</v>
      </c>
      <c r="AF2746" s="8">
        <f t="shared" si="549"/>
        <v>0</v>
      </c>
      <c r="AG2746" s="3">
        <f t="shared" si="548"/>
        <v>10</v>
      </c>
    </row>
    <row r="2747" spans="1:33">
      <c r="A2747" s="3" t="s">
        <v>9601</v>
      </c>
      <c r="B2747" s="3" t="s">
        <v>9619</v>
      </c>
      <c r="C2747" s="2" t="s">
        <v>8811</v>
      </c>
      <c r="D2747" s="2" t="s">
        <v>7390</v>
      </c>
      <c r="E2747" s="2" t="s">
        <v>9288</v>
      </c>
      <c r="F2747" s="3" t="s">
        <v>204</v>
      </c>
      <c r="H2747" s="8"/>
      <c r="I2747" s="8"/>
      <c r="J2747" s="73" t="s">
        <v>8991</v>
      </c>
      <c r="L2747" s="32"/>
      <c r="M2747" s="8"/>
      <c r="O2747" s="8"/>
      <c r="Q2747" s="16"/>
      <c r="S2747" s="8"/>
      <c r="V2747" s="8"/>
      <c r="X2747" s="8"/>
      <c r="Y2747" s="22"/>
      <c r="AC2747" s="8">
        <f t="shared" si="547"/>
        <v>1</v>
      </c>
      <c r="AD2747" s="8">
        <f t="shared" si="550"/>
        <v>0</v>
      </c>
      <c r="AE2747" s="8">
        <f t="shared" si="551"/>
        <v>0</v>
      </c>
      <c r="AF2747" s="8">
        <f t="shared" si="549"/>
        <v>0</v>
      </c>
      <c r="AG2747" s="3">
        <f t="shared" si="548"/>
        <v>1</v>
      </c>
    </row>
    <row r="2748" spans="1:33">
      <c r="A2748" s="3" t="s">
        <v>9601</v>
      </c>
      <c r="B2748" s="3" t="s">
        <v>9619</v>
      </c>
      <c r="C2748" s="2" t="s">
        <v>8811</v>
      </c>
      <c r="D2748" s="2" t="s">
        <v>3577</v>
      </c>
      <c r="E2748" s="2" t="s">
        <v>9087</v>
      </c>
      <c r="F2748" s="3" t="s">
        <v>959</v>
      </c>
      <c r="H2748" s="8"/>
      <c r="I2748" s="8" t="s">
        <v>7823</v>
      </c>
      <c r="J2748" s="72" t="s">
        <v>7823</v>
      </c>
      <c r="L2748" s="32"/>
      <c r="M2748" s="8"/>
      <c r="O2748" s="8"/>
      <c r="Q2748" s="16" t="s">
        <v>7823</v>
      </c>
      <c r="S2748" s="8"/>
      <c r="V2748" s="8"/>
      <c r="X2748" s="8"/>
      <c r="Y2748" s="22"/>
      <c r="AC2748" s="8">
        <f t="shared" si="547"/>
        <v>3</v>
      </c>
      <c r="AD2748" s="8">
        <f t="shared" si="550"/>
        <v>0</v>
      </c>
      <c r="AE2748" s="8">
        <f t="shared" si="551"/>
        <v>0</v>
      </c>
      <c r="AF2748" s="8">
        <f t="shared" si="549"/>
        <v>0</v>
      </c>
      <c r="AG2748" s="3">
        <f t="shared" si="548"/>
        <v>3</v>
      </c>
    </row>
    <row r="2749" spans="1:33">
      <c r="A2749" s="3" t="s">
        <v>9601</v>
      </c>
      <c r="B2749" s="3" t="s">
        <v>9619</v>
      </c>
      <c r="C2749" s="2" t="s">
        <v>8811</v>
      </c>
      <c r="D2749" s="2" t="s">
        <v>8624</v>
      </c>
      <c r="E2749" s="2" t="s">
        <v>9257</v>
      </c>
      <c r="F2749" s="3" t="s">
        <v>459</v>
      </c>
      <c r="H2749" s="8"/>
      <c r="I2749" s="8"/>
      <c r="J2749" s="73" t="s">
        <v>8991</v>
      </c>
      <c r="L2749" s="32"/>
      <c r="M2749" s="8"/>
      <c r="O2749" s="8"/>
      <c r="Q2749" s="16"/>
      <c r="S2749" s="8"/>
      <c r="V2749" s="8"/>
      <c r="X2749" s="8"/>
      <c r="Y2749" s="22"/>
      <c r="AC2749" s="8">
        <f t="shared" si="547"/>
        <v>1</v>
      </c>
      <c r="AD2749" s="8">
        <f t="shared" si="550"/>
        <v>0</v>
      </c>
      <c r="AE2749" s="8">
        <f t="shared" si="551"/>
        <v>0</v>
      </c>
      <c r="AF2749" s="8">
        <f t="shared" si="549"/>
        <v>0</v>
      </c>
      <c r="AG2749" s="3">
        <f t="shared" si="548"/>
        <v>1</v>
      </c>
    </row>
    <row r="2750" spans="1:33">
      <c r="A2750" s="3" t="s">
        <v>9601</v>
      </c>
      <c r="B2750" s="3" t="s">
        <v>9619</v>
      </c>
      <c r="C2750" s="2" t="s">
        <v>8788</v>
      </c>
      <c r="D2750" s="2" t="s">
        <v>4955</v>
      </c>
      <c r="E2750" s="2" t="s">
        <v>3417</v>
      </c>
      <c r="F2750" s="3" t="s">
        <v>582</v>
      </c>
      <c r="H2750" s="8"/>
      <c r="I2750" s="8"/>
      <c r="L2750" s="32" t="s">
        <v>7823</v>
      </c>
      <c r="M2750" s="8"/>
      <c r="N2750" s="8" t="s">
        <v>7823</v>
      </c>
      <c r="O2750" s="8"/>
      <c r="Q2750" s="16"/>
      <c r="R2750" s="16" t="s">
        <v>7823</v>
      </c>
      <c r="S2750" s="8"/>
      <c r="V2750" s="8" t="s">
        <v>7823</v>
      </c>
      <c r="X2750" s="8"/>
      <c r="Y2750" s="22"/>
      <c r="AC2750" s="8">
        <f t="shared" si="547"/>
        <v>4</v>
      </c>
      <c r="AD2750" s="8">
        <f t="shared" si="550"/>
        <v>0</v>
      </c>
      <c r="AE2750" s="8">
        <f t="shared" si="551"/>
        <v>0</v>
      </c>
      <c r="AF2750" s="8">
        <f t="shared" si="549"/>
        <v>0</v>
      </c>
      <c r="AG2750" s="3">
        <f t="shared" si="548"/>
        <v>4</v>
      </c>
    </row>
    <row r="2751" spans="1:33">
      <c r="A2751" s="3" t="s">
        <v>9601</v>
      </c>
      <c r="B2751" s="3" t="s">
        <v>9619</v>
      </c>
      <c r="C2751" s="2" t="s">
        <v>8788</v>
      </c>
      <c r="D2751" s="2" t="s">
        <v>3418</v>
      </c>
      <c r="E2751" s="2" t="s">
        <v>3596</v>
      </c>
      <c r="F2751" s="3" t="s">
        <v>583</v>
      </c>
      <c r="H2751" s="8"/>
      <c r="I2751" s="8"/>
      <c r="L2751" s="32" t="s">
        <v>7823</v>
      </c>
      <c r="M2751" s="8"/>
      <c r="N2751" s="8" t="s">
        <v>7823</v>
      </c>
      <c r="O2751" s="8"/>
      <c r="Q2751" s="16"/>
      <c r="R2751" s="16" t="s">
        <v>7823</v>
      </c>
      <c r="S2751" s="8"/>
      <c r="V2751" s="8"/>
      <c r="X2751" s="8"/>
      <c r="Y2751" s="22"/>
      <c r="AC2751" s="8">
        <f t="shared" si="547"/>
        <v>3</v>
      </c>
      <c r="AD2751" s="8">
        <f t="shared" si="550"/>
        <v>0</v>
      </c>
      <c r="AE2751" s="8">
        <f t="shared" si="551"/>
        <v>0</v>
      </c>
      <c r="AF2751" s="8">
        <f t="shared" si="549"/>
        <v>0</v>
      </c>
      <c r="AG2751" s="3">
        <f t="shared" si="548"/>
        <v>3</v>
      </c>
    </row>
    <row r="2752" spans="1:33">
      <c r="A2752" s="3" t="s">
        <v>9601</v>
      </c>
      <c r="B2752" s="3" t="s">
        <v>9619</v>
      </c>
      <c r="C2752" s="2" t="s">
        <v>8788</v>
      </c>
      <c r="D2752" s="2" t="s">
        <v>3597</v>
      </c>
      <c r="E2752" s="2" t="s">
        <v>3598</v>
      </c>
      <c r="F2752" s="3" t="s">
        <v>719</v>
      </c>
      <c r="H2752" s="8"/>
      <c r="I2752" s="8"/>
      <c r="L2752" s="32"/>
      <c r="M2752" s="8"/>
      <c r="O2752" s="8"/>
      <c r="Q2752" s="16"/>
      <c r="R2752" s="23" t="s">
        <v>8991</v>
      </c>
      <c r="S2752" s="8"/>
      <c r="V2752" s="8"/>
      <c r="X2752" s="8"/>
      <c r="Y2752" s="22"/>
      <c r="AC2752" s="8">
        <f t="shared" si="547"/>
        <v>1</v>
      </c>
      <c r="AD2752" s="8">
        <f t="shared" si="550"/>
        <v>0</v>
      </c>
      <c r="AE2752" s="8">
        <f t="shared" si="551"/>
        <v>0</v>
      </c>
      <c r="AF2752" s="8">
        <f t="shared" si="549"/>
        <v>0</v>
      </c>
      <c r="AG2752" s="3">
        <f t="shared" si="548"/>
        <v>1</v>
      </c>
    </row>
    <row r="2753" spans="1:33">
      <c r="A2753" s="3" t="s">
        <v>9601</v>
      </c>
      <c r="B2753" s="3" t="s">
        <v>9619</v>
      </c>
      <c r="C2753" s="2" t="s">
        <v>8788</v>
      </c>
      <c r="D2753" s="2" t="s">
        <v>4173</v>
      </c>
      <c r="E2753" s="2" t="s">
        <v>3409</v>
      </c>
      <c r="F2753" s="3" t="s">
        <v>457</v>
      </c>
      <c r="H2753" s="8"/>
      <c r="I2753" s="8" t="s">
        <v>7823</v>
      </c>
      <c r="L2753" s="32"/>
      <c r="M2753" s="8"/>
      <c r="O2753" s="8"/>
      <c r="Q2753" s="16"/>
      <c r="R2753" s="16" t="s">
        <v>7823</v>
      </c>
      <c r="S2753" s="8"/>
      <c r="V2753" s="8"/>
      <c r="X2753" s="8"/>
      <c r="Y2753" s="22"/>
      <c r="AC2753" s="8">
        <f t="shared" si="547"/>
        <v>2</v>
      </c>
      <c r="AD2753" s="8">
        <f t="shared" si="550"/>
        <v>0</v>
      </c>
      <c r="AE2753" s="8">
        <f t="shared" si="551"/>
        <v>0</v>
      </c>
      <c r="AF2753" s="8">
        <f t="shared" si="549"/>
        <v>0</v>
      </c>
      <c r="AG2753" s="3">
        <f t="shared" si="548"/>
        <v>2</v>
      </c>
    </row>
    <row r="2754" spans="1:33">
      <c r="A2754" s="3" t="s">
        <v>9601</v>
      </c>
      <c r="B2754" s="3" t="s">
        <v>9619</v>
      </c>
      <c r="C2754" s="2" t="s">
        <v>8770</v>
      </c>
      <c r="D2754" s="2" t="s">
        <v>3410</v>
      </c>
      <c r="E2754" s="2" t="s">
        <v>3782</v>
      </c>
      <c r="F2754" s="3" t="s">
        <v>698</v>
      </c>
      <c r="H2754" s="8"/>
      <c r="I2754" s="8"/>
      <c r="J2754" s="72" t="s">
        <v>7823</v>
      </c>
      <c r="L2754" s="32" t="s">
        <v>7823</v>
      </c>
      <c r="M2754" s="8"/>
      <c r="N2754" s="8" t="s">
        <v>7823</v>
      </c>
      <c r="O2754" s="8" t="s">
        <v>7823</v>
      </c>
      <c r="P2754" s="8" t="s">
        <v>7823</v>
      </c>
      <c r="Q2754" s="16"/>
      <c r="R2754" s="16" t="s">
        <v>7823</v>
      </c>
      <c r="S2754" s="8" t="s">
        <v>7823</v>
      </c>
      <c r="V2754" s="8" t="s">
        <v>7823</v>
      </c>
      <c r="X2754" s="8"/>
      <c r="Y2754" s="22"/>
      <c r="AC2754" s="8">
        <f t="shared" si="547"/>
        <v>8</v>
      </c>
      <c r="AD2754" s="8">
        <f t="shared" si="550"/>
        <v>0</v>
      </c>
      <c r="AE2754" s="8">
        <f t="shared" si="551"/>
        <v>0</v>
      </c>
      <c r="AF2754" s="8">
        <f t="shared" si="549"/>
        <v>0</v>
      </c>
      <c r="AG2754" s="3">
        <f t="shared" si="548"/>
        <v>8</v>
      </c>
    </row>
    <row r="2755" spans="1:33">
      <c r="A2755" s="3" t="s">
        <v>9601</v>
      </c>
      <c r="B2755" s="3" t="s">
        <v>9619</v>
      </c>
      <c r="C2755" s="2" t="s">
        <v>8770</v>
      </c>
      <c r="D2755" s="2" t="s">
        <v>7210</v>
      </c>
      <c r="E2755" s="2" t="s">
        <v>3615</v>
      </c>
      <c r="F2755" s="3" t="s">
        <v>68</v>
      </c>
      <c r="H2755" s="8"/>
      <c r="I2755" s="8"/>
      <c r="L2755" s="32"/>
      <c r="M2755" s="8"/>
      <c r="N2755" s="8" t="s">
        <v>7823</v>
      </c>
      <c r="O2755" s="8"/>
      <c r="Q2755" s="16"/>
      <c r="R2755" s="16" t="s">
        <v>7823</v>
      </c>
      <c r="S2755" s="8"/>
      <c r="V2755" s="8"/>
      <c r="X2755" s="8"/>
      <c r="Y2755" s="22"/>
      <c r="AC2755" s="8">
        <f t="shared" si="547"/>
        <v>2</v>
      </c>
      <c r="AD2755" s="8">
        <f t="shared" si="550"/>
        <v>0</v>
      </c>
      <c r="AE2755" s="8">
        <f t="shared" si="551"/>
        <v>0</v>
      </c>
      <c r="AF2755" s="8">
        <f t="shared" si="549"/>
        <v>0</v>
      </c>
      <c r="AG2755" s="3">
        <f t="shared" si="548"/>
        <v>2</v>
      </c>
    </row>
    <row r="2756" spans="1:33">
      <c r="A2756" s="3" t="s">
        <v>9601</v>
      </c>
      <c r="B2756" s="3" t="s">
        <v>9619</v>
      </c>
      <c r="C2756" s="2" t="s">
        <v>8770</v>
      </c>
      <c r="D2756" s="2" t="s">
        <v>7842</v>
      </c>
      <c r="E2756" s="2" t="s">
        <v>4423</v>
      </c>
      <c r="F2756" s="3" t="s">
        <v>156</v>
      </c>
      <c r="H2756" s="8"/>
      <c r="I2756" s="8" t="s">
        <v>7823</v>
      </c>
      <c r="L2756" s="32" t="s">
        <v>7823</v>
      </c>
      <c r="M2756" s="8"/>
      <c r="N2756" s="8" t="s">
        <v>7823</v>
      </c>
      <c r="O2756" s="8"/>
      <c r="Q2756" s="16"/>
      <c r="R2756" s="16" t="s">
        <v>7823</v>
      </c>
      <c r="S2756" s="8"/>
      <c r="V2756" s="8" t="s">
        <v>7823</v>
      </c>
      <c r="X2756" s="8"/>
      <c r="Y2756" s="22"/>
      <c r="AC2756" s="8">
        <f t="shared" si="547"/>
        <v>5</v>
      </c>
      <c r="AD2756" s="8">
        <f t="shared" si="550"/>
        <v>0</v>
      </c>
      <c r="AE2756" s="8">
        <f t="shared" si="551"/>
        <v>0</v>
      </c>
      <c r="AF2756" s="8">
        <f t="shared" si="549"/>
        <v>0</v>
      </c>
      <c r="AG2756" s="3">
        <f t="shared" si="548"/>
        <v>5</v>
      </c>
    </row>
    <row r="2757" spans="1:33">
      <c r="A2757" s="3" t="s">
        <v>9601</v>
      </c>
      <c r="B2757" s="3" t="s">
        <v>9619</v>
      </c>
      <c r="C2757" s="2" t="s">
        <v>8770</v>
      </c>
      <c r="D2757" s="2" t="s">
        <v>9990</v>
      </c>
      <c r="E2757" s="2" t="s">
        <v>9991</v>
      </c>
      <c r="F2757" s="3" t="s">
        <v>9992</v>
      </c>
      <c r="H2757" s="8"/>
      <c r="I2757" s="8"/>
      <c r="L2757" s="23" t="s">
        <v>8991</v>
      </c>
      <c r="M2757" s="8"/>
      <c r="O2757" s="8"/>
      <c r="Q2757" s="16"/>
      <c r="S2757" s="8"/>
      <c r="V2757" s="8"/>
      <c r="X2757" s="8"/>
      <c r="Y2757" s="22"/>
      <c r="AC2757" s="8">
        <f t="shared" si="547"/>
        <v>1</v>
      </c>
      <c r="AD2757" s="8">
        <f t="shared" si="550"/>
        <v>0</v>
      </c>
      <c r="AE2757" s="8">
        <f t="shared" si="551"/>
        <v>0</v>
      </c>
      <c r="AF2757" s="8">
        <f t="shared" si="549"/>
        <v>0</v>
      </c>
      <c r="AG2757" s="3">
        <f t="shared" si="548"/>
        <v>1</v>
      </c>
    </row>
    <row r="2758" spans="1:33">
      <c r="A2758" s="3" t="s">
        <v>9601</v>
      </c>
      <c r="B2758" s="3" t="s">
        <v>9619</v>
      </c>
      <c r="C2758" s="2" t="s">
        <v>8770</v>
      </c>
      <c r="D2758" s="2" t="s">
        <v>8936</v>
      </c>
      <c r="E2758" s="2" t="s">
        <v>4592</v>
      </c>
      <c r="F2758" s="3" t="s">
        <v>69</v>
      </c>
      <c r="H2758" s="8"/>
      <c r="I2758" s="8"/>
      <c r="L2758" s="23" t="s">
        <v>8991</v>
      </c>
      <c r="M2758" s="8"/>
      <c r="O2758" s="8"/>
      <c r="Q2758" s="16"/>
      <c r="S2758" s="8"/>
      <c r="V2758" s="8"/>
      <c r="X2758" s="8"/>
      <c r="Y2758" s="22"/>
      <c r="AC2758" s="8">
        <f t="shared" si="547"/>
        <v>1</v>
      </c>
      <c r="AD2758" s="8">
        <f t="shared" si="550"/>
        <v>0</v>
      </c>
      <c r="AE2758" s="8">
        <f t="shared" si="551"/>
        <v>0</v>
      </c>
      <c r="AF2758" s="8">
        <f t="shared" si="549"/>
        <v>0</v>
      </c>
      <c r="AG2758" s="3">
        <f t="shared" si="548"/>
        <v>1</v>
      </c>
    </row>
    <row r="2759" spans="1:33">
      <c r="A2759" s="3" t="s">
        <v>9601</v>
      </c>
      <c r="B2759" s="3" t="s">
        <v>9619</v>
      </c>
      <c r="C2759" s="2" t="s">
        <v>8737</v>
      </c>
      <c r="D2759" s="2" t="s">
        <v>4895</v>
      </c>
      <c r="E2759" s="2" t="s">
        <v>4584</v>
      </c>
      <c r="F2759" s="3" t="s">
        <v>581</v>
      </c>
      <c r="H2759" s="8"/>
      <c r="I2759" s="8" t="s">
        <v>7823</v>
      </c>
      <c r="L2759" s="32" t="s">
        <v>7823</v>
      </c>
      <c r="M2759" s="8"/>
      <c r="N2759" s="8" t="s">
        <v>7823</v>
      </c>
      <c r="O2759" s="8"/>
      <c r="Q2759" s="16"/>
      <c r="R2759" s="16" t="s">
        <v>7823</v>
      </c>
      <c r="S2759" s="8"/>
      <c r="V2759" s="8"/>
      <c r="X2759" s="8"/>
      <c r="Y2759" s="22"/>
      <c r="AC2759" s="8">
        <f t="shared" si="547"/>
        <v>4</v>
      </c>
      <c r="AD2759" s="8">
        <f t="shared" si="550"/>
        <v>0</v>
      </c>
      <c r="AE2759" s="8">
        <f t="shared" si="551"/>
        <v>0</v>
      </c>
      <c r="AF2759" s="8">
        <f t="shared" si="549"/>
        <v>0</v>
      </c>
      <c r="AG2759" s="3">
        <f t="shared" si="548"/>
        <v>4</v>
      </c>
    </row>
    <row r="2760" spans="1:33">
      <c r="A2760" s="3" t="s">
        <v>9601</v>
      </c>
      <c r="B2760" s="3" t="s">
        <v>9619</v>
      </c>
      <c r="C2760" s="2" t="s">
        <v>8737</v>
      </c>
      <c r="D2760" s="2" t="s">
        <v>4669</v>
      </c>
      <c r="E2760" s="2" t="s">
        <v>4587</v>
      </c>
      <c r="F2760" s="3" t="s">
        <v>716</v>
      </c>
      <c r="H2760" s="8"/>
      <c r="I2760" s="8"/>
      <c r="L2760" s="32" t="s">
        <v>7823</v>
      </c>
      <c r="M2760" s="8"/>
      <c r="N2760" s="8" t="s">
        <v>7823</v>
      </c>
      <c r="O2760" s="8"/>
      <c r="Q2760" s="16"/>
      <c r="S2760" s="8"/>
      <c r="V2760" s="8"/>
      <c r="X2760" s="8"/>
      <c r="Y2760" s="22"/>
      <c r="AC2760" s="8">
        <f t="shared" si="547"/>
        <v>2</v>
      </c>
      <c r="AD2760" s="8">
        <f t="shared" si="550"/>
        <v>0</v>
      </c>
      <c r="AE2760" s="8">
        <f t="shared" si="551"/>
        <v>0</v>
      </c>
      <c r="AF2760" s="8">
        <f t="shared" si="549"/>
        <v>0</v>
      </c>
      <c r="AG2760" s="3">
        <f t="shared" si="548"/>
        <v>2</v>
      </c>
    </row>
    <row r="2761" spans="1:33">
      <c r="A2761" s="3" t="s">
        <v>9601</v>
      </c>
      <c r="B2761" s="3" t="s">
        <v>9619</v>
      </c>
      <c r="C2761" s="2" t="s">
        <v>8737</v>
      </c>
      <c r="D2761" s="2" t="s">
        <v>4588</v>
      </c>
      <c r="E2761" s="2" t="s">
        <v>4594</v>
      </c>
      <c r="F2761" s="3" t="s">
        <v>452</v>
      </c>
      <c r="H2761" s="8"/>
      <c r="I2761" s="8" t="s">
        <v>7823</v>
      </c>
      <c r="J2761" s="72" t="s">
        <v>7823</v>
      </c>
      <c r="L2761" s="32" t="s">
        <v>7823</v>
      </c>
      <c r="M2761" s="8"/>
      <c r="N2761" s="8" t="s">
        <v>7823</v>
      </c>
      <c r="O2761" s="8" t="s">
        <v>7823</v>
      </c>
      <c r="P2761" s="8" t="s">
        <v>7823</v>
      </c>
      <c r="Q2761" s="16"/>
      <c r="R2761" s="16" t="s">
        <v>7823</v>
      </c>
      <c r="S2761" s="8" t="s">
        <v>7823</v>
      </c>
      <c r="V2761" s="8" t="s">
        <v>7823</v>
      </c>
      <c r="X2761" s="8"/>
      <c r="Y2761" s="22"/>
      <c r="AC2761" s="8">
        <f t="shared" si="547"/>
        <v>9</v>
      </c>
      <c r="AD2761" s="8">
        <f t="shared" si="550"/>
        <v>0</v>
      </c>
      <c r="AE2761" s="8">
        <f t="shared" si="551"/>
        <v>0</v>
      </c>
      <c r="AF2761" s="8">
        <f t="shared" si="549"/>
        <v>0</v>
      </c>
      <c r="AG2761" s="3">
        <f t="shared" si="548"/>
        <v>9</v>
      </c>
    </row>
    <row r="2762" spans="1:33">
      <c r="A2762" s="3" t="s">
        <v>9601</v>
      </c>
      <c r="B2762" s="3" t="s">
        <v>9620</v>
      </c>
      <c r="C2762" s="2" t="s">
        <v>7874</v>
      </c>
      <c r="D2762" s="2" t="s">
        <v>8286</v>
      </c>
      <c r="E2762" s="2" t="s">
        <v>4267</v>
      </c>
      <c r="F2762" s="3" t="s">
        <v>860</v>
      </c>
      <c r="H2762" s="8"/>
      <c r="I2762" s="8"/>
      <c r="J2762" s="72" t="s">
        <v>7823</v>
      </c>
      <c r="L2762" s="32" t="s">
        <v>7823</v>
      </c>
      <c r="M2762" s="8"/>
      <c r="N2762" s="8" t="s">
        <v>7823</v>
      </c>
      <c r="O2762" s="8" t="s">
        <v>7823</v>
      </c>
      <c r="P2762" s="8" t="s">
        <v>7823</v>
      </c>
      <c r="Q2762" s="16"/>
      <c r="R2762" s="16" t="s">
        <v>7823</v>
      </c>
      <c r="S2762" s="8" t="s">
        <v>7823</v>
      </c>
      <c r="V2762" s="8" t="s">
        <v>7823</v>
      </c>
      <c r="X2762" s="8"/>
      <c r="Y2762" s="22"/>
      <c r="AC2762" s="8">
        <f t="shared" si="547"/>
        <v>8</v>
      </c>
      <c r="AD2762" s="8">
        <f t="shared" si="550"/>
        <v>0</v>
      </c>
      <c r="AE2762" s="8">
        <f t="shared" si="551"/>
        <v>0</v>
      </c>
      <c r="AF2762" s="8">
        <f t="shared" si="549"/>
        <v>0</v>
      </c>
      <c r="AG2762" s="3">
        <f t="shared" si="548"/>
        <v>8</v>
      </c>
    </row>
    <row r="2763" spans="1:33">
      <c r="A2763" s="3" t="s">
        <v>9601</v>
      </c>
      <c r="B2763" s="3" t="s">
        <v>9620</v>
      </c>
      <c r="C2763" s="2" t="s">
        <v>7874</v>
      </c>
      <c r="D2763" s="2" t="s">
        <v>5705</v>
      </c>
      <c r="E2763" s="2" t="s">
        <v>4428</v>
      </c>
      <c r="F2763" s="3" t="s">
        <v>859</v>
      </c>
      <c r="H2763" s="8"/>
      <c r="I2763" s="8" t="s">
        <v>7823</v>
      </c>
      <c r="L2763" s="32" t="s">
        <v>7823</v>
      </c>
      <c r="M2763" s="8"/>
      <c r="N2763" s="8" t="s">
        <v>7823</v>
      </c>
      <c r="O2763" s="8"/>
      <c r="Q2763" s="16"/>
      <c r="R2763" s="16" t="s">
        <v>7823</v>
      </c>
      <c r="S2763" s="8"/>
      <c r="V2763" s="8"/>
      <c r="X2763" s="8"/>
      <c r="Y2763" s="22"/>
      <c r="AC2763" s="8">
        <f t="shared" si="547"/>
        <v>4</v>
      </c>
      <c r="AD2763" s="8">
        <f t="shared" si="550"/>
        <v>0</v>
      </c>
      <c r="AE2763" s="8">
        <f t="shared" si="551"/>
        <v>0</v>
      </c>
      <c r="AF2763" s="8">
        <f t="shared" si="549"/>
        <v>0</v>
      </c>
      <c r="AG2763" s="3">
        <f t="shared" si="548"/>
        <v>4</v>
      </c>
    </row>
    <row r="2764" spans="1:33">
      <c r="A2764" s="3" t="s">
        <v>9601</v>
      </c>
      <c r="B2764" s="3" t="s">
        <v>9620</v>
      </c>
      <c r="C2764" s="2" t="s">
        <v>7875</v>
      </c>
      <c r="D2764" s="2" t="s">
        <v>6673</v>
      </c>
      <c r="E2764" s="2" t="s">
        <v>4908</v>
      </c>
      <c r="F2764" s="3" t="s">
        <v>10320</v>
      </c>
      <c r="H2764" s="8"/>
      <c r="I2764" s="8" t="s">
        <v>7823</v>
      </c>
      <c r="J2764" s="72" t="s">
        <v>7823</v>
      </c>
      <c r="L2764" s="32" t="s">
        <v>7823</v>
      </c>
      <c r="M2764" s="8"/>
      <c r="N2764" s="8" t="s">
        <v>7823</v>
      </c>
      <c r="O2764" s="8" t="s">
        <v>7823</v>
      </c>
      <c r="P2764" s="8" t="s">
        <v>7823</v>
      </c>
      <c r="Q2764" s="16"/>
      <c r="R2764" s="16" t="s">
        <v>7823</v>
      </c>
      <c r="S2764" s="8" t="s">
        <v>7823</v>
      </c>
      <c r="T2764" s="16" t="s">
        <v>7823</v>
      </c>
      <c r="V2764" s="8" t="s">
        <v>7823</v>
      </c>
      <c r="X2764" s="8"/>
      <c r="Y2764" s="22"/>
      <c r="AC2764" s="8">
        <f t="shared" si="547"/>
        <v>10</v>
      </c>
      <c r="AD2764" s="8">
        <f t="shared" si="550"/>
        <v>0</v>
      </c>
      <c r="AE2764" s="8">
        <f t="shared" si="551"/>
        <v>0</v>
      </c>
      <c r="AF2764" s="8">
        <f t="shared" si="549"/>
        <v>0</v>
      </c>
      <c r="AG2764" s="3">
        <f t="shared" si="548"/>
        <v>10</v>
      </c>
    </row>
    <row r="2765" spans="1:33">
      <c r="A2765" s="3" t="s">
        <v>9601</v>
      </c>
      <c r="B2765" s="3" t="s">
        <v>9620</v>
      </c>
      <c r="C2765" s="2" t="s">
        <v>7875</v>
      </c>
      <c r="D2765" s="2" t="s">
        <v>5848</v>
      </c>
      <c r="E2765" s="2" t="s">
        <v>10321</v>
      </c>
      <c r="F2765" s="3" t="s">
        <v>10322</v>
      </c>
      <c r="H2765" s="8"/>
      <c r="I2765" s="8" t="s">
        <v>7823</v>
      </c>
      <c r="J2765" s="72" t="s">
        <v>7823</v>
      </c>
      <c r="L2765" s="32"/>
      <c r="M2765" s="8"/>
      <c r="O2765" s="8"/>
      <c r="P2765" s="8"/>
      <c r="Q2765" s="16"/>
      <c r="R2765" s="16" t="s">
        <v>7823</v>
      </c>
      <c r="S2765" s="8"/>
      <c r="V2765" s="8"/>
      <c r="X2765" s="8"/>
      <c r="Y2765" s="22"/>
      <c r="AC2765" s="8">
        <f t="shared" si="547"/>
        <v>3</v>
      </c>
      <c r="AD2765" s="8">
        <f t="shared" si="550"/>
        <v>0</v>
      </c>
      <c r="AE2765" s="8">
        <f t="shared" si="551"/>
        <v>0</v>
      </c>
      <c r="AF2765" s="8">
        <f t="shared" si="549"/>
        <v>0</v>
      </c>
      <c r="AG2765" s="3">
        <f t="shared" si="548"/>
        <v>3</v>
      </c>
    </row>
    <row r="2766" spans="1:33">
      <c r="A2766" s="3" t="s">
        <v>9601</v>
      </c>
      <c r="B2766" s="3" t="s">
        <v>9620</v>
      </c>
      <c r="C2766" s="2" t="s">
        <v>8769</v>
      </c>
      <c r="D2766" s="2" t="s">
        <v>8606</v>
      </c>
      <c r="E2766" s="2" t="s">
        <v>4754</v>
      </c>
      <c r="F2766" s="3" t="s">
        <v>396</v>
      </c>
      <c r="H2766" s="8"/>
      <c r="I2766" s="8"/>
      <c r="J2766" s="72" t="s">
        <v>7823</v>
      </c>
      <c r="L2766" s="32" t="s">
        <v>7823</v>
      </c>
      <c r="M2766" s="8"/>
      <c r="N2766" s="8" t="s">
        <v>7823</v>
      </c>
      <c r="O2766" s="8" t="s">
        <v>7823</v>
      </c>
      <c r="P2766" s="8" t="s">
        <v>7823</v>
      </c>
      <c r="R2766" s="16" t="s">
        <v>7823</v>
      </c>
      <c r="S2766" s="8" t="s">
        <v>7823</v>
      </c>
      <c r="V2766" s="8" t="s">
        <v>7823</v>
      </c>
      <c r="X2766" s="8"/>
      <c r="Y2766" s="22"/>
      <c r="AC2766" s="8">
        <f t="shared" si="547"/>
        <v>8</v>
      </c>
      <c r="AD2766" s="8">
        <f t="shared" si="550"/>
        <v>0</v>
      </c>
      <c r="AE2766" s="8">
        <f t="shared" si="551"/>
        <v>0</v>
      </c>
      <c r="AF2766" s="8">
        <f t="shared" si="549"/>
        <v>0</v>
      </c>
      <c r="AG2766" s="3">
        <f t="shared" si="548"/>
        <v>8</v>
      </c>
    </row>
    <row r="2767" spans="1:33">
      <c r="A2767" s="3" t="s">
        <v>9601</v>
      </c>
      <c r="B2767" s="3" t="s">
        <v>9620</v>
      </c>
      <c r="C2767" s="2" t="s">
        <v>8769</v>
      </c>
      <c r="D2767" s="2" t="s">
        <v>6805</v>
      </c>
      <c r="E2767" s="2" t="s">
        <v>4086</v>
      </c>
      <c r="F2767" s="3" t="s">
        <v>525</v>
      </c>
      <c r="G2767" s="8" t="s">
        <v>7823</v>
      </c>
      <c r="H2767" s="8"/>
      <c r="I2767" s="8"/>
      <c r="J2767" s="72" t="s">
        <v>7823</v>
      </c>
      <c r="L2767" s="32"/>
      <c r="M2767" s="8"/>
      <c r="O2767" s="8"/>
      <c r="Q2767" s="16" t="s">
        <v>7823</v>
      </c>
      <c r="S2767" s="8"/>
      <c r="V2767" s="8"/>
      <c r="X2767" s="8"/>
      <c r="Y2767" s="22"/>
      <c r="AC2767" s="8">
        <f t="shared" si="547"/>
        <v>3</v>
      </c>
      <c r="AD2767" s="8">
        <f t="shared" si="550"/>
        <v>0</v>
      </c>
      <c r="AE2767" s="8">
        <f t="shared" si="551"/>
        <v>0</v>
      </c>
      <c r="AF2767" s="8">
        <f t="shared" si="549"/>
        <v>0</v>
      </c>
      <c r="AG2767" s="3">
        <f t="shared" si="548"/>
        <v>3</v>
      </c>
    </row>
    <row r="2768" spans="1:33">
      <c r="A2768" s="3" t="s">
        <v>9601</v>
      </c>
      <c r="B2768" s="3" t="s">
        <v>9620</v>
      </c>
      <c r="C2768" s="2" t="s">
        <v>8769</v>
      </c>
      <c r="D2768" s="2" t="s">
        <v>10270</v>
      </c>
      <c r="E2768" s="2" t="s">
        <v>10272</v>
      </c>
      <c r="F2768" s="3" t="s">
        <v>10275</v>
      </c>
      <c r="H2768" s="8"/>
      <c r="I2768" s="8"/>
      <c r="J2768" s="72" t="s">
        <v>7823</v>
      </c>
      <c r="L2768" s="32" t="s">
        <v>7278</v>
      </c>
      <c r="M2768" s="8"/>
      <c r="O2768" s="8"/>
      <c r="Q2768" s="16"/>
      <c r="R2768" s="23"/>
      <c r="S2768" s="8"/>
      <c r="V2768" s="8" t="s">
        <v>7823</v>
      </c>
      <c r="X2768" s="8"/>
      <c r="Y2768" s="22"/>
      <c r="AC2768" s="8">
        <f t="shared" si="547"/>
        <v>2</v>
      </c>
      <c r="AD2768" s="8">
        <f t="shared" si="550"/>
        <v>0</v>
      </c>
      <c r="AE2768" s="8">
        <f t="shared" si="551"/>
        <v>0</v>
      </c>
      <c r="AF2768" s="8">
        <f t="shared" si="549"/>
        <v>0</v>
      </c>
      <c r="AG2768" s="3">
        <f t="shared" si="548"/>
        <v>2</v>
      </c>
    </row>
    <row r="2769" spans="1:33">
      <c r="A2769" s="3" t="s">
        <v>9601</v>
      </c>
      <c r="B2769" s="3" t="s">
        <v>9620</v>
      </c>
      <c r="C2769" s="2" t="s">
        <v>8769</v>
      </c>
      <c r="D2769" s="2" t="s">
        <v>8041</v>
      </c>
      <c r="E2769" s="2" t="s">
        <v>3929</v>
      </c>
      <c r="F2769" s="3" t="s">
        <v>870</v>
      </c>
      <c r="H2769" s="8"/>
      <c r="I2769" s="8"/>
      <c r="J2769" s="72" t="s">
        <v>7823</v>
      </c>
      <c r="L2769" s="3"/>
      <c r="M2769" s="8"/>
      <c r="O2769" s="8" t="s">
        <v>7823</v>
      </c>
      <c r="P2769" s="8" t="s">
        <v>7823</v>
      </c>
      <c r="Q2769" s="16"/>
      <c r="S2769" s="8" t="s">
        <v>7823</v>
      </c>
      <c r="V2769" s="8"/>
      <c r="X2769" s="8"/>
      <c r="Y2769" s="22"/>
      <c r="AC2769" s="8">
        <f t="shared" si="547"/>
        <v>4</v>
      </c>
      <c r="AD2769" s="8">
        <f t="shared" si="550"/>
        <v>0</v>
      </c>
      <c r="AE2769" s="8">
        <f t="shared" si="551"/>
        <v>0</v>
      </c>
      <c r="AF2769" s="8">
        <f t="shared" si="549"/>
        <v>0</v>
      </c>
      <c r="AG2769" s="3">
        <f t="shared" si="548"/>
        <v>4</v>
      </c>
    </row>
    <row r="2770" spans="1:33">
      <c r="A2770" s="3" t="s">
        <v>9601</v>
      </c>
      <c r="B2770" s="3" t="s">
        <v>9620</v>
      </c>
      <c r="C2770" s="2" t="s">
        <v>8769</v>
      </c>
      <c r="D2770" s="2" t="s">
        <v>4090</v>
      </c>
      <c r="E2770" s="2" t="s">
        <v>3767</v>
      </c>
      <c r="F2770" s="3" t="s">
        <v>871</v>
      </c>
      <c r="H2770" s="8"/>
      <c r="I2770" s="8"/>
      <c r="L2770" s="32"/>
      <c r="M2770" s="8"/>
      <c r="O2770" s="8"/>
      <c r="Q2770" s="16"/>
      <c r="R2770" s="23" t="s">
        <v>8991</v>
      </c>
      <c r="S2770" s="8"/>
      <c r="V2770" s="8"/>
      <c r="X2770" s="8"/>
      <c r="Y2770" s="22"/>
      <c r="AC2770" s="8">
        <f t="shared" si="547"/>
        <v>1</v>
      </c>
      <c r="AD2770" s="8">
        <f t="shared" si="550"/>
        <v>0</v>
      </c>
      <c r="AE2770" s="8">
        <f t="shared" si="551"/>
        <v>0</v>
      </c>
      <c r="AF2770" s="8">
        <f t="shared" si="549"/>
        <v>0</v>
      </c>
      <c r="AG2770" s="3">
        <f t="shared" si="548"/>
        <v>1</v>
      </c>
    </row>
    <row r="2771" spans="1:33">
      <c r="A2771" s="3" t="s">
        <v>9601</v>
      </c>
      <c r="B2771" s="3" t="s">
        <v>9620</v>
      </c>
      <c r="C2771" s="2" t="s">
        <v>8769</v>
      </c>
      <c r="D2771" s="2" t="s">
        <v>6369</v>
      </c>
      <c r="E2771" s="2" t="s">
        <v>10274</v>
      </c>
      <c r="F2771" s="3" t="s">
        <v>10497</v>
      </c>
      <c r="H2771" s="8"/>
      <c r="I2771" s="8"/>
      <c r="J2771" s="72" t="s">
        <v>7823</v>
      </c>
      <c r="L2771" s="32"/>
      <c r="M2771" s="8"/>
      <c r="O2771" s="8"/>
      <c r="Q2771" s="16"/>
      <c r="R2771" s="23"/>
      <c r="S2771" s="8"/>
      <c r="V2771" s="8"/>
      <c r="X2771" s="8"/>
      <c r="Y2771" s="22"/>
      <c r="AC2771" s="8">
        <f t="shared" si="547"/>
        <v>1</v>
      </c>
      <c r="AD2771" s="8">
        <f t="shared" si="550"/>
        <v>0</v>
      </c>
      <c r="AE2771" s="8">
        <f t="shared" si="551"/>
        <v>0</v>
      </c>
      <c r="AF2771" s="8">
        <f t="shared" si="549"/>
        <v>0</v>
      </c>
      <c r="AG2771" s="3">
        <f t="shared" si="548"/>
        <v>1</v>
      </c>
    </row>
    <row r="2772" spans="1:33">
      <c r="A2772" s="3" t="s">
        <v>9601</v>
      </c>
      <c r="B2772" s="3" t="s">
        <v>9620</v>
      </c>
      <c r="C2772" s="2" t="s">
        <v>8769</v>
      </c>
      <c r="D2772" s="2" t="s">
        <v>10271</v>
      </c>
      <c r="E2772" s="2" t="s">
        <v>10273</v>
      </c>
      <c r="F2772" s="3" t="s">
        <v>10276</v>
      </c>
      <c r="H2772" s="8"/>
      <c r="I2772" s="8"/>
      <c r="J2772" s="73" t="s">
        <v>8991</v>
      </c>
      <c r="L2772" s="32"/>
      <c r="M2772" s="8"/>
      <c r="O2772" s="8"/>
      <c r="Q2772" s="16"/>
      <c r="R2772" s="23"/>
      <c r="S2772" s="8"/>
      <c r="V2772" s="8"/>
      <c r="X2772" s="8"/>
      <c r="Y2772" s="22"/>
      <c r="AC2772" s="8">
        <f t="shared" si="547"/>
        <v>1</v>
      </c>
      <c r="AD2772" s="8">
        <f t="shared" si="550"/>
        <v>0</v>
      </c>
      <c r="AE2772" s="8">
        <f t="shared" si="551"/>
        <v>0</v>
      </c>
      <c r="AF2772" s="8">
        <f t="shared" si="549"/>
        <v>0</v>
      </c>
      <c r="AG2772" s="3">
        <f t="shared" si="548"/>
        <v>1</v>
      </c>
    </row>
    <row r="2773" spans="1:33">
      <c r="A2773" s="3" t="s">
        <v>9601</v>
      </c>
      <c r="B2773" s="3" t="s">
        <v>9620</v>
      </c>
      <c r="C2773" s="2" t="s">
        <v>8769</v>
      </c>
      <c r="D2773" s="2" t="s">
        <v>3602</v>
      </c>
      <c r="E2773" s="2" t="s">
        <v>4093</v>
      </c>
      <c r="F2773" s="3" t="s">
        <v>1596</v>
      </c>
      <c r="H2773" s="8"/>
      <c r="I2773" s="8"/>
      <c r="L2773" s="32" t="s">
        <v>7823</v>
      </c>
      <c r="M2773" s="8"/>
      <c r="N2773" s="8" t="s">
        <v>7823</v>
      </c>
      <c r="O2773" s="8"/>
      <c r="Q2773" s="16"/>
      <c r="S2773" s="8"/>
      <c r="V2773" s="8"/>
      <c r="X2773" s="8"/>
      <c r="Y2773" s="22"/>
      <c r="AC2773" s="8">
        <f t="shared" si="547"/>
        <v>2</v>
      </c>
      <c r="AD2773" s="8">
        <f t="shared" si="550"/>
        <v>0</v>
      </c>
      <c r="AE2773" s="8">
        <f t="shared" si="551"/>
        <v>0</v>
      </c>
      <c r="AF2773" s="8">
        <f t="shared" si="549"/>
        <v>0</v>
      </c>
      <c r="AG2773" s="3">
        <f t="shared" si="548"/>
        <v>2</v>
      </c>
    </row>
    <row r="2774" spans="1:33">
      <c r="A2774" s="3" t="s">
        <v>9601</v>
      </c>
      <c r="B2774" s="3" t="s">
        <v>9620</v>
      </c>
      <c r="C2774" s="2" t="s">
        <v>8769</v>
      </c>
      <c r="D2774" s="2" t="s">
        <v>3762</v>
      </c>
      <c r="E2774" s="2" t="s">
        <v>4258</v>
      </c>
      <c r="F2774" s="3" t="s">
        <v>1885</v>
      </c>
      <c r="G2774" s="8" t="s">
        <v>7823</v>
      </c>
      <c r="H2774" s="8"/>
      <c r="I2774" s="8" t="s">
        <v>7823</v>
      </c>
      <c r="J2774" s="72" t="s">
        <v>7823</v>
      </c>
      <c r="L2774" s="32"/>
      <c r="M2774" s="8"/>
      <c r="O2774" s="8"/>
      <c r="Q2774" s="16" t="s">
        <v>7823</v>
      </c>
      <c r="S2774" s="8"/>
      <c r="U2774" s="8" t="s">
        <v>7823</v>
      </c>
      <c r="V2774" s="8"/>
      <c r="X2774" s="8"/>
      <c r="Y2774" s="22"/>
      <c r="AC2774" s="8">
        <f t="shared" ref="AC2774:AC2836" si="552">COUNTIF(G2774:Y2774,"X")+COUNTIF(G2774:Y2774, "X(e)")</f>
        <v>5</v>
      </c>
      <c r="AD2774" s="8">
        <f t="shared" si="550"/>
        <v>0</v>
      </c>
      <c r="AE2774" s="8">
        <f t="shared" si="551"/>
        <v>0</v>
      </c>
      <c r="AF2774" s="8">
        <f t="shared" si="549"/>
        <v>0</v>
      </c>
      <c r="AG2774" s="3">
        <f t="shared" ref="AG2774:AG2836" si="553">SUM(AC2774:AF2774)</f>
        <v>5</v>
      </c>
    </row>
    <row r="2775" spans="1:33">
      <c r="A2775" s="3" t="s">
        <v>9601</v>
      </c>
      <c r="B2775" s="3" t="s">
        <v>9621</v>
      </c>
      <c r="C2775" s="2" t="s">
        <v>8466</v>
      </c>
      <c r="D2775" s="2" t="s">
        <v>7546</v>
      </c>
      <c r="E2775" s="2" t="s">
        <v>4257</v>
      </c>
      <c r="F2775" s="3" t="s">
        <v>474</v>
      </c>
      <c r="G2775" s="8" t="s">
        <v>7823</v>
      </c>
      <c r="H2775" s="8"/>
      <c r="I2775" s="8" t="s">
        <v>7823</v>
      </c>
      <c r="J2775" s="72" t="s">
        <v>7823</v>
      </c>
      <c r="L2775" s="32" t="s">
        <v>7823</v>
      </c>
      <c r="M2775" s="8"/>
      <c r="N2775" s="8" t="s">
        <v>7823</v>
      </c>
      <c r="O2775" s="8" t="s">
        <v>7823</v>
      </c>
      <c r="P2775" s="8" t="s">
        <v>7823</v>
      </c>
      <c r="Q2775" s="16" t="s">
        <v>7823</v>
      </c>
      <c r="R2775" s="16" t="s">
        <v>7823</v>
      </c>
      <c r="S2775" s="8" t="s">
        <v>7823</v>
      </c>
      <c r="V2775" s="8" t="s">
        <v>7823</v>
      </c>
      <c r="X2775" s="8"/>
      <c r="Y2775" s="22"/>
      <c r="AC2775" s="8">
        <f t="shared" si="552"/>
        <v>11</v>
      </c>
      <c r="AD2775" s="8">
        <f t="shared" si="550"/>
        <v>0</v>
      </c>
      <c r="AE2775" s="8">
        <f t="shared" si="551"/>
        <v>0</v>
      </c>
      <c r="AF2775" s="8">
        <f t="shared" si="549"/>
        <v>0</v>
      </c>
      <c r="AG2775" s="3">
        <f t="shared" si="553"/>
        <v>11</v>
      </c>
    </row>
    <row r="2776" spans="1:33">
      <c r="A2776" s="3" t="s">
        <v>9601</v>
      </c>
      <c r="B2776" s="3" t="s">
        <v>9622</v>
      </c>
      <c r="C2776" s="2" t="s">
        <v>9263</v>
      </c>
      <c r="D2776" s="2" t="s">
        <v>8832</v>
      </c>
      <c r="E2776" s="2" t="s">
        <v>4421</v>
      </c>
      <c r="F2776" s="3" t="s">
        <v>1594</v>
      </c>
      <c r="H2776" s="8"/>
      <c r="I2776" s="8" t="s">
        <v>7823</v>
      </c>
      <c r="L2776" s="32" t="s">
        <v>7823</v>
      </c>
      <c r="M2776" s="8"/>
      <c r="N2776" s="8" t="s">
        <v>7823</v>
      </c>
      <c r="O2776" s="8"/>
      <c r="Q2776" s="16"/>
      <c r="R2776" s="16" t="s">
        <v>7823</v>
      </c>
      <c r="S2776" s="8"/>
      <c r="V2776" s="8" t="s">
        <v>7823</v>
      </c>
      <c r="X2776" s="8"/>
      <c r="Y2776" s="22"/>
      <c r="AC2776" s="8">
        <f t="shared" si="552"/>
        <v>5</v>
      </c>
      <c r="AD2776" s="8">
        <f t="shared" si="550"/>
        <v>0</v>
      </c>
      <c r="AE2776" s="8">
        <f t="shared" si="551"/>
        <v>0</v>
      </c>
      <c r="AF2776" s="8">
        <f t="shared" si="549"/>
        <v>0</v>
      </c>
      <c r="AG2776" s="3">
        <f t="shared" si="553"/>
        <v>5</v>
      </c>
    </row>
    <row r="2777" spans="1:33">
      <c r="A2777" s="3" t="s">
        <v>9601</v>
      </c>
      <c r="B2777" s="3" t="s">
        <v>9622</v>
      </c>
      <c r="C2777" s="2" t="s">
        <v>9263</v>
      </c>
      <c r="D2777" s="2" t="s">
        <v>9943</v>
      </c>
      <c r="E2777" s="2" t="s">
        <v>9944</v>
      </c>
      <c r="F2777" s="3" t="s">
        <v>1744</v>
      </c>
      <c r="G2777" s="8" t="s">
        <v>7823</v>
      </c>
      <c r="H2777" s="8"/>
      <c r="I2777" s="8" t="s">
        <v>7823</v>
      </c>
      <c r="L2777" s="32"/>
      <c r="M2777" s="8"/>
      <c r="O2777" s="8"/>
      <c r="Q2777" s="16"/>
      <c r="S2777" s="8"/>
      <c r="V2777" s="8"/>
      <c r="X2777" s="8"/>
      <c r="Y2777" s="22"/>
      <c r="AC2777" s="8">
        <f t="shared" si="552"/>
        <v>2</v>
      </c>
      <c r="AD2777" s="8">
        <f t="shared" si="550"/>
        <v>0</v>
      </c>
      <c r="AE2777" s="8">
        <f t="shared" si="551"/>
        <v>0</v>
      </c>
      <c r="AF2777" s="8">
        <f t="shared" si="549"/>
        <v>0</v>
      </c>
      <c r="AG2777" s="3">
        <f t="shared" si="553"/>
        <v>2</v>
      </c>
    </row>
    <row r="2778" spans="1:33">
      <c r="A2778" s="3" t="s">
        <v>9601</v>
      </c>
      <c r="B2778" s="3" t="s">
        <v>9623</v>
      </c>
      <c r="C2778" s="2" t="s">
        <v>8881</v>
      </c>
      <c r="D2778" s="2" t="s">
        <v>4591</v>
      </c>
      <c r="E2778" s="2" t="s">
        <v>5063</v>
      </c>
      <c r="F2778" s="3" t="s">
        <v>1441</v>
      </c>
      <c r="H2778" s="8" t="s">
        <v>7277</v>
      </c>
      <c r="I2778" s="8"/>
      <c r="L2778" s="32" t="s">
        <v>7277</v>
      </c>
      <c r="M2778" s="8" t="s">
        <v>7277</v>
      </c>
      <c r="N2778" s="8" t="s">
        <v>7278</v>
      </c>
      <c r="O2778" s="8"/>
      <c r="Q2778" s="16"/>
      <c r="S2778" s="8"/>
      <c r="V2778" s="8" t="s">
        <v>7277</v>
      </c>
      <c r="X2778" s="8"/>
      <c r="Y2778" s="22"/>
      <c r="AC2778" s="8">
        <f t="shared" si="552"/>
        <v>0</v>
      </c>
      <c r="AD2778" s="8">
        <f t="shared" si="550"/>
        <v>0</v>
      </c>
      <c r="AE2778" s="8">
        <f t="shared" si="551"/>
        <v>4</v>
      </c>
      <c r="AF2778" s="8">
        <f t="shared" si="549"/>
        <v>0</v>
      </c>
      <c r="AG2778" s="3">
        <f t="shared" si="553"/>
        <v>4</v>
      </c>
    </row>
    <row r="2779" spans="1:33">
      <c r="A2779" s="3" t="s">
        <v>9601</v>
      </c>
      <c r="B2779" s="3" t="s">
        <v>9624</v>
      </c>
      <c r="C2779" s="2" t="s">
        <v>7281</v>
      </c>
      <c r="D2779" s="2" t="s">
        <v>5064</v>
      </c>
      <c r="E2779" s="2" t="s">
        <v>4749</v>
      </c>
      <c r="F2779" s="3" t="s">
        <v>1749</v>
      </c>
      <c r="H2779" s="8"/>
      <c r="I2779" s="8"/>
      <c r="L2779" s="32" t="s">
        <v>7823</v>
      </c>
      <c r="M2779" s="8"/>
      <c r="O2779" s="8"/>
      <c r="Q2779" s="16"/>
      <c r="S2779" s="8"/>
      <c r="V2779" s="8"/>
      <c r="X2779" s="8"/>
      <c r="Y2779" s="22"/>
      <c r="AC2779" s="8">
        <f t="shared" si="552"/>
        <v>1</v>
      </c>
      <c r="AD2779" s="8">
        <f t="shared" si="550"/>
        <v>0</v>
      </c>
      <c r="AE2779" s="8">
        <f t="shared" si="551"/>
        <v>0</v>
      </c>
      <c r="AF2779" s="8">
        <f t="shared" si="549"/>
        <v>0</v>
      </c>
      <c r="AG2779" s="3">
        <f t="shared" si="553"/>
        <v>1</v>
      </c>
    </row>
    <row r="2780" spans="1:33">
      <c r="A2780" s="3" t="s">
        <v>9601</v>
      </c>
      <c r="B2780" s="3" t="s">
        <v>9624</v>
      </c>
      <c r="C2780" s="2" t="s">
        <v>7281</v>
      </c>
      <c r="D2780" s="2" t="s">
        <v>8004</v>
      </c>
      <c r="E2780" s="2" t="s">
        <v>4911</v>
      </c>
      <c r="F2780" s="3" t="s">
        <v>1295</v>
      </c>
      <c r="H2780" s="8"/>
      <c r="I2780" s="8" t="s">
        <v>7823</v>
      </c>
      <c r="L2780" s="32" t="s">
        <v>7823</v>
      </c>
      <c r="M2780" s="8"/>
      <c r="N2780" s="8" t="s">
        <v>7823</v>
      </c>
      <c r="O2780" s="8"/>
      <c r="Q2780" s="16"/>
      <c r="R2780" s="16" t="s">
        <v>7823</v>
      </c>
      <c r="S2780" s="8"/>
      <c r="V2780" s="8" t="s">
        <v>7823</v>
      </c>
      <c r="X2780" s="8"/>
      <c r="Y2780" s="22"/>
      <c r="AC2780" s="8">
        <f t="shared" si="552"/>
        <v>5</v>
      </c>
      <c r="AD2780" s="8">
        <f t="shared" si="550"/>
        <v>0</v>
      </c>
      <c r="AE2780" s="8">
        <f t="shared" si="551"/>
        <v>0</v>
      </c>
      <c r="AF2780" s="8">
        <f t="shared" si="549"/>
        <v>0</v>
      </c>
      <c r="AG2780" s="3">
        <f t="shared" si="553"/>
        <v>5</v>
      </c>
    </row>
    <row r="2781" spans="1:33">
      <c r="A2781" s="3" t="s">
        <v>9601</v>
      </c>
      <c r="B2781" s="3" t="s">
        <v>9624</v>
      </c>
      <c r="C2781" s="2" t="s">
        <v>9119</v>
      </c>
      <c r="D2781" s="2" t="s">
        <v>4912</v>
      </c>
      <c r="E2781" s="2" t="s">
        <v>4251</v>
      </c>
      <c r="F2781" s="3" t="s">
        <v>1595</v>
      </c>
      <c r="H2781" s="8"/>
      <c r="I2781" s="8"/>
      <c r="J2781" s="72" t="s">
        <v>7823</v>
      </c>
      <c r="L2781" s="32" t="s">
        <v>7823</v>
      </c>
      <c r="M2781" s="8"/>
      <c r="O2781" s="8"/>
      <c r="Q2781" s="16"/>
      <c r="S2781" s="8"/>
      <c r="T2781" s="16" t="s">
        <v>7823</v>
      </c>
      <c r="V2781" s="8" t="s">
        <v>7823</v>
      </c>
      <c r="X2781" s="8"/>
      <c r="Y2781" s="22"/>
      <c r="AC2781" s="8">
        <f t="shared" si="552"/>
        <v>4</v>
      </c>
      <c r="AD2781" s="8">
        <f t="shared" si="550"/>
        <v>0</v>
      </c>
      <c r="AE2781" s="8">
        <f t="shared" si="551"/>
        <v>0</v>
      </c>
      <c r="AF2781" s="8">
        <f t="shared" si="549"/>
        <v>0</v>
      </c>
      <c r="AG2781" s="3">
        <f t="shared" si="553"/>
        <v>4</v>
      </c>
    </row>
    <row r="2782" spans="1:33">
      <c r="A2782" s="3" t="s">
        <v>9601</v>
      </c>
      <c r="B2782" s="3" t="s">
        <v>9624</v>
      </c>
      <c r="C2782" s="2" t="s">
        <v>9119</v>
      </c>
      <c r="D2782" s="2" t="s">
        <v>4742</v>
      </c>
      <c r="E2782" s="2" t="s">
        <v>4599</v>
      </c>
      <c r="F2782" s="3" t="s">
        <v>601</v>
      </c>
      <c r="H2782" s="8"/>
      <c r="I2782" s="8" t="s">
        <v>7823</v>
      </c>
      <c r="L2782" s="32" t="s">
        <v>7823</v>
      </c>
      <c r="M2782" s="8"/>
      <c r="N2782" s="8" t="s">
        <v>7823</v>
      </c>
      <c r="O2782" s="8"/>
      <c r="Q2782" s="16"/>
      <c r="R2782" s="16" t="s">
        <v>7823</v>
      </c>
      <c r="S2782" s="8"/>
      <c r="V2782" s="8" t="s">
        <v>7823</v>
      </c>
      <c r="X2782" s="8"/>
      <c r="Y2782" s="22"/>
      <c r="AC2782" s="8">
        <f t="shared" si="552"/>
        <v>5</v>
      </c>
      <c r="AD2782" s="8">
        <f t="shared" si="550"/>
        <v>0</v>
      </c>
      <c r="AE2782" s="8">
        <f t="shared" si="551"/>
        <v>0</v>
      </c>
      <c r="AF2782" s="8">
        <f t="shared" si="549"/>
        <v>0</v>
      </c>
      <c r="AG2782" s="3">
        <f t="shared" si="553"/>
        <v>5</v>
      </c>
    </row>
    <row r="2783" spans="1:33">
      <c r="A2783" s="3" t="s">
        <v>9601</v>
      </c>
      <c r="B2783" s="3" t="s">
        <v>9624</v>
      </c>
      <c r="C2783" s="2" t="s">
        <v>9119</v>
      </c>
      <c r="D2783" s="2" t="s">
        <v>7807</v>
      </c>
      <c r="E2783" s="2" t="s">
        <v>10443</v>
      </c>
      <c r="F2783" s="3" t="s">
        <v>10444</v>
      </c>
      <c r="G2783" s="8" t="s">
        <v>7823</v>
      </c>
      <c r="H2783" s="8"/>
      <c r="I2783" s="8" t="s">
        <v>7823</v>
      </c>
      <c r="L2783" s="32" t="s">
        <v>7823</v>
      </c>
      <c r="M2783" s="8"/>
      <c r="N2783" s="8" t="s">
        <v>7823</v>
      </c>
      <c r="O2783" s="8"/>
      <c r="Q2783" s="16"/>
      <c r="R2783" s="16" t="s">
        <v>7823</v>
      </c>
      <c r="S2783" s="8"/>
      <c r="V2783" s="8" t="s">
        <v>7823</v>
      </c>
      <c r="X2783" s="8"/>
      <c r="Y2783" s="22"/>
      <c r="AC2783" s="8">
        <f t="shared" si="552"/>
        <v>6</v>
      </c>
      <c r="AD2783" s="8">
        <f t="shared" si="550"/>
        <v>0</v>
      </c>
      <c r="AE2783" s="8">
        <f t="shared" si="551"/>
        <v>0</v>
      </c>
      <c r="AF2783" s="8">
        <f t="shared" si="549"/>
        <v>0</v>
      </c>
      <c r="AG2783" s="3">
        <f t="shared" si="553"/>
        <v>6</v>
      </c>
    </row>
    <row r="2784" spans="1:33">
      <c r="A2784" s="3" t="s">
        <v>9601</v>
      </c>
      <c r="B2784" s="3" t="s">
        <v>9624</v>
      </c>
      <c r="C2784" s="2" t="s">
        <v>9119</v>
      </c>
      <c r="D2784" s="2" t="s">
        <v>4416</v>
      </c>
      <c r="E2784" s="2" t="s">
        <v>3783</v>
      </c>
      <c r="F2784" s="3" t="s">
        <v>478</v>
      </c>
      <c r="G2784" s="8" t="s">
        <v>8452</v>
      </c>
      <c r="H2784" s="8" t="s">
        <v>241</v>
      </c>
      <c r="I2784" s="8" t="s">
        <v>7835</v>
      </c>
      <c r="J2784" s="72" t="s">
        <v>7835</v>
      </c>
      <c r="K2784" s="8" t="s">
        <v>7277</v>
      </c>
      <c r="L2784" s="32" t="s">
        <v>7835</v>
      </c>
      <c r="M2784" s="8" t="s">
        <v>7835</v>
      </c>
      <c r="O2784" s="8"/>
      <c r="P2784" s="8" t="s">
        <v>7835</v>
      </c>
      <c r="Q2784" s="16" t="s">
        <v>7277</v>
      </c>
      <c r="R2784" s="16" t="s">
        <v>7277</v>
      </c>
      <c r="S2784" s="8"/>
      <c r="T2784" s="16" t="s">
        <v>7277</v>
      </c>
      <c r="V2784" s="8" t="s">
        <v>7835</v>
      </c>
      <c r="X2784" s="8" t="s">
        <v>7835</v>
      </c>
      <c r="Y2784" s="22"/>
      <c r="AC2784" s="8">
        <f t="shared" si="552"/>
        <v>0</v>
      </c>
      <c r="AD2784" s="8">
        <f t="shared" si="550"/>
        <v>7</v>
      </c>
      <c r="AE2784" s="8">
        <f t="shared" si="551"/>
        <v>5</v>
      </c>
      <c r="AF2784" s="8">
        <f t="shared" si="549"/>
        <v>0</v>
      </c>
      <c r="AG2784" s="3">
        <f t="shared" si="553"/>
        <v>12</v>
      </c>
    </row>
    <row r="2785" spans="1:33">
      <c r="A2785" s="3" t="s">
        <v>9601</v>
      </c>
      <c r="B2785" s="3" t="s">
        <v>9624</v>
      </c>
      <c r="C2785" s="2" t="s">
        <v>9119</v>
      </c>
      <c r="D2785" s="2" t="s">
        <v>4728</v>
      </c>
      <c r="E2785" s="2" t="s">
        <v>4746</v>
      </c>
      <c r="F2785" s="3" t="s">
        <v>608</v>
      </c>
      <c r="H2785" s="8"/>
      <c r="I2785" s="8"/>
      <c r="J2785" s="72" t="s">
        <v>7835</v>
      </c>
      <c r="L2785" s="32" t="s">
        <v>7835</v>
      </c>
      <c r="M2785" s="8" t="s">
        <v>7277</v>
      </c>
      <c r="N2785" s="8" t="s">
        <v>7835</v>
      </c>
      <c r="O2785" s="8"/>
      <c r="P2785" s="8" t="s">
        <v>7835</v>
      </c>
      <c r="Q2785" s="16"/>
      <c r="R2785" s="16" t="s">
        <v>7835</v>
      </c>
      <c r="S2785" s="8" t="s">
        <v>7835</v>
      </c>
      <c r="T2785" s="16" t="s">
        <v>7277</v>
      </c>
      <c r="V2785" s="8" t="s">
        <v>7835</v>
      </c>
      <c r="X2785" s="8" t="s">
        <v>7835</v>
      </c>
      <c r="Y2785" s="22"/>
      <c r="AC2785" s="8">
        <f t="shared" si="552"/>
        <v>0</v>
      </c>
      <c r="AD2785" s="8">
        <f t="shared" si="550"/>
        <v>8</v>
      </c>
      <c r="AE2785" s="8">
        <f t="shared" si="551"/>
        <v>2</v>
      </c>
      <c r="AF2785" s="8">
        <f t="shared" si="549"/>
        <v>0</v>
      </c>
      <c r="AG2785" s="3">
        <f t="shared" si="553"/>
        <v>10</v>
      </c>
    </row>
    <row r="2786" spans="1:33">
      <c r="A2786" s="3" t="s">
        <v>9601</v>
      </c>
      <c r="B2786" s="3" t="s">
        <v>9624</v>
      </c>
      <c r="C2786" s="2" t="s">
        <v>9119</v>
      </c>
      <c r="D2786" s="2" t="s">
        <v>4187</v>
      </c>
      <c r="E2786" s="2" t="s">
        <v>5405</v>
      </c>
      <c r="F2786" s="3" t="s">
        <v>1008</v>
      </c>
      <c r="G2786" s="8" t="s">
        <v>7835</v>
      </c>
      <c r="H2786" s="8"/>
      <c r="I2786" s="8" t="s">
        <v>7835</v>
      </c>
      <c r="J2786" s="72" t="s">
        <v>7835</v>
      </c>
      <c r="K2786" s="8" t="s">
        <v>8721</v>
      </c>
      <c r="L2786" s="32" t="s">
        <v>7835</v>
      </c>
      <c r="M2786" s="8" t="s">
        <v>7277</v>
      </c>
      <c r="N2786" s="8" t="s">
        <v>7835</v>
      </c>
      <c r="O2786" s="8"/>
      <c r="Q2786" s="16"/>
      <c r="R2786" s="16" t="s">
        <v>7835</v>
      </c>
      <c r="S2786" s="8"/>
      <c r="V2786" s="8" t="s">
        <v>7835</v>
      </c>
      <c r="X2786" s="8" t="s">
        <v>7835</v>
      </c>
      <c r="Y2786" s="22"/>
      <c r="AC2786" s="8">
        <f t="shared" si="552"/>
        <v>0</v>
      </c>
      <c r="AD2786" s="8">
        <f t="shared" si="550"/>
        <v>8</v>
      </c>
      <c r="AE2786" s="8">
        <f t="shared" si="551"/>
        <v>2</v>
      </c>
      <c r="AF2786" s="8">
        <f t="shared" si="549"/>
        <v>0</v>
      </c>
      <c r="AG2786" s="3">
        <f t="shared" si="553"/>
        <v>10</v>
      </c>
    </row>
    <row r="2787" spans="1:33">
      <c r="A2787" s="3" t="s">
        <v>9601</v>
      </c>
      <c r="B2787" s="3" t="s">
        <v>9624</v>
      </c>
      <c r="C2787" s="2" t="s">
        <v>8963</v>
      </c>
      <c r="D2787" s="2" t="s">
        <v>5237</v>
      </c>
      <c r="E2787" s="2" t="s">
        <v>5236</v>
      </c>
      <c r="F2787" s="3" t="s">
        <v>1297</v>
      </c>
      <c r="H2787" s="8" t="s">
        <v>7277</v>
      </c>
      <c r="I2787" s="8"/>
      <c r="L2787" s="32" t="s">
        <v>7835</v>
      </c>
      <c r="M2787" s="8" t="s">
        <v>7277</v>
      </c>
      <c r="O2787" s="8"/>
      <c r="Q2787" s="16"/>
      <c r="S2787" s="8"/>
      <c r="V2787" s="8"/>
      <c r="X2787" s="8"/>
      <c r="Y2787" s="22" t="s">
        <v>7277</v>
      </c>
      <c r="AC2787" s="8">
        <f t="shared" si="552"/>
        <v>0</v>
      </c>
      <c r="AD2787" s="8">
        <f t="shared" si="550"/>
        <v>1</v>
      </c>
      <c r="AE2787" s="8">
        <f t="shared" si="551"/>
        <v>3</v>
      </c>
      <c r="AF2787" s="8">
        <f t="shared" si="549"/>
        <v>0</v>
      </c>
      <c r="AG2787" s="3">
        <f t="shared" si="553"/>
        <v>4</v>
      </c>
    </row>
    <row r="2788" spans="1:33">
      <c r="A2788" s="3" t="s">
        <v>9601</v>
      </c>
      <c r="B2788" s="3" t="s">
        <v>9624</v>
      </c>
      <c r="C2788" s="2" t="s">
        <v>9197</v>
      </c>
      <c r="D2788" s="2" t="s">
        <v>4744</v>
      </c>
      <c r="E2788" s="2" t="s">
        <v>5576</v>
      </c>
      <c r="F2788" s="3" t="s">
        <v>1447</v>
      </c>
      <c r="H2788" s="8"/>
      <c r="I2788" s="8"/>
      <c r="L2788" s="32" t="s">
        <v>7823</v>
      </c>
      <c r="M2788" s="8"/>
      <c r="N2788" s="8" t="s">
        <v>7823</v>
      </c>
      <c r="O2788" s="8"/>
      <c r="Q2788" s="16"/>
      <c r="S2788" s="8"/>
      <c r="V2788" s="8"/>
      <c r="X2788" s="8"/>
      <c r="Y2788" s="22"/>
      <c r="AC2788" s="8">
        <f t="shared" si="552"/>
        <v>2</v>
      </c>
      <c r="AD2788" s="8">
        <f t="shared" si="550"/>
        <v>0</v>
      </c>
      <c r="AE2788" s="8">
        <f t="shared" si="551"/>
        <v>0</v>
      </c>
      <c r="AF2788" s="8">
        <f t="shared" si="549"/>
        <v>0</v>
      </c>
      <c r="AG2788" s="3">
        <f t="shared" si="553"/>
        <v>2</v>
      </c>
    </row>
    <row r="2789" spans="1:33">
      <c r="A2789" s="3" t="s">
        <v>9601</v>
      </c>
      <c r="B2789" s="3" t="s">
        <v>9624</v>
      </c>
      <c r="C2789" s="2" t="s">
        <v>9197</v>
      </c>
      <c r="D2789" s="2" t="s">
        <v>6405</v>
      </c>
      <c r="E2789" s="2" t="s">
        <v>4928</v>
      </c>
      <c r="F2789" s="3" t="s">
        <v>1606</v>
      </c>
      <c r="H2789" s="8"/>
      <c r="I2789" s="8" t="s">
        <v>7823</v>
      </c>
      <c r="L2789" s="32"/>
      <c r="M2789" s="8"/>
      <c r="O2789" s="8"/>
      <c r="Q2789" s="16"/>
      <c r="R2789" s="16" t="s">
        <v>7823</v>
      </c>
      <c r="S2789" s="8"/>
      <c r="V2789" s="8"/>
      <c r="X2789" s="8"/>
      <c r="Y2789" s="22"/>
      <c r="AC2789" s="8">
        <f t="shared" si="552"/>
        <v>2</v>
      </c>
      <c r="AD2789" s="8">
        <f t="shared" si="550"/>
        <v>0</v>
      </c>
      <c r="AE2789" s="8">
        <f t="shared" si="551"/>
        <v>0</v>
      </c>
      <c r="AF2789" s="8">
        <f t="shared" si="549"/>
        <v>0</v>
      </c>
      <c r="AG2789" s="3">
        <f t="shared" si="553"/>
        <v>2</v>
      </c>
    </row>
    <row r="2790" spans="1:33">
      <c r="A2790" s="3" t="s">
        <v>9601</v>
      </c>
      <c r="B2790" s="3" t="s">
        <v>9624</v>
      </c>
      <c r="C2790" s="2" t="s">
        <v>8418</v>
      </c>
      <c r="D2790" s="2" t="s">
        <v>4931</v>
      </c>
      <c r="E2790" s="2" t="s">
        <v>3655</v>
      </c>
      <c r="F2790" s="3" t="s">
        <v>475</v>
      </c>
      <c r="H2790" s="8"/>
      <c r="I2790" s="8"/>
      <c r="J2790" s="72" t="s">
        <v>7823</v>
      </c>
      <c r="L2790" s="32" t="s">
        <v>7823</v>
      </c>
      <c r="M2790" s="8"/>
      <c r="N2790" s="8" t="s">
        <v>7823</v>
      </c>
      <c r="O2790" s="8"/>
      <c r="P2790" s="8" t="s">
        <v>7823</v>
      </c>
      <c r="Q2790" s="16"/>
      <c r="R2790" s="16" t="s">
        <v>7823</v>
      </c>
      <c r="S2790" s="8" t="s">
        <v>7823</v>
      </c>
      <c r="V2790" s="8" t="s">
        <v>7823</v>
      </c>
      <c r="X2790" s="8"/>
      <c r="Y2790" s="22"/>
      <c r="AC2790" s="8">
        <f t="shared" si="552"/>
        <v>7</v>
      </c>
      <c r="AD2790" s="8">
        <f t="shared" si="550"/>
        <v>0</v>
      </c>
      <c r="AE2790" s="8">
        <f t="shared" si="551"/>
        <v>0</v>
      </c>
      <c r="AF2790" s="8">
        <f t="shared" si="549"/>
        <v>0</v>
      </c>
      <c r="AG2790" s="3">
        <f t="shared" si="553"/>
        <v>7</v>
      </c>
    </row>
    <row r="2791" spans="1:33">
      <c r="A2791" s="3" t="s">
        <v>9601</v>
      </c>
      <c r="B2791" s="3" t="s">
        <v>9624</v>
      </c>
      <c r="C2791" s="2" t="s">
        <v>9252</v>
      </c>
      <c r="D2791" s="2" t="s">
        <v>3491</v>
      </c>
      <c r="E2791" s="2" t="s">
        <v>3804</v>
      </c>
      <c r="F2791" s="3" t="s">
        <v>476</v>
      </c>
      <c r="H2791" s="8"/>
      <c r="I2791" s="8" t="s">
        <v>7823</v>
      </c>
      <c r="J2791" s="72" t="s">
        <v>7823</v>
      </c>
      <c r="L2791" s="32" t="s">
        <v>7823</v>
      </c>
      <c r="M2791" s="8"/>
      <c r="N2791" s="8" t="s">
        <v>7823</v>
      </c>
      <c r="O2791" s="8"/>
      <c r="P2791" s="8" t="s">
        <v>7823</v>
      </c>
      <c r="Q2791" s="16"/>
      <c r="R2791" s="16" t="s">
        <v>7823</v>
      </c>
      <c r="S2791" s="8" t="s">
        <v>7823</v>
      </c>
      <c r="V2791" s="8" t="s">
        <v>7823</v>
      </c>
      <c r="X2791" s="8"/>
      <c r="Y2791" s="22"/>
      <c r="AC2791" s="8">
        <f t="shared" si="552"/>
        <v>8</v>
      </c>
      <c r="AD2791" s="8">
        <f t="shared" si="550"/>
        <v>0</v>
      </c>
      <c r="AE2791" s="8">
        <f t="shared" si="551"/>
        <v>0</v>
      </c>
      <c r="AF2791" s="8">
        <f t="shared" ref="AF2791:AF2836" si="554">COUNTIF(G2791:Z2791,"IN")</f>
        <v>0</v>
      </c>
      <c r="AG2791" s="3">
        <f t="shared" si="553"/>
        <v>8</v>
      </c>
    </row>
    <row r="2792" spans="1:33">
      <c r="A2792" s="3" t="s">
        <v>9601</v>
      </c>
      <c r="B2792" s="3" t="s">
        <v>9624</v>
      </c>
      <c r="C2792" s="2" t="s">
        <v>9252</v>
      </c>
      <c r="D2792" s="2" t="s">
        <v>3809</v>
      </c>
      <c r="E2792" s="2" t="s">
        <v>4447</v>
      </c>
      <c r="F2792" s="3" t="s">
        <v>1009</v>
      </c>
      <c r="G2792" s="8" t="s">
        <v>7823</v>
      </c>
      <c r="H2792" s="8"/>
      <c r="I2792" s="8"/>
      <c r="K2792" s="8" t="s">
        <v>7823</v>
      </c>
      <c r="L2792" s="32"/>
      <c r="M2792" s="8"/>
      <c r="O2792" s="8"/>
      <c r="Q2792" s="16"/>
      <c r="S2792" s="8"/>
      <c r="V2792" s="8"/>
      <c r="X2792" s="8"/>
      <c r="Y2792" s="22" t="s">
        <v>7823</v>
      </c>
      <c r="AC2792" s="8">
        <f t="shared" si="552"/>
        <v>3</v>
      </c>
      <c r="AD2792" s="8">
        <f t="shared" si="550"/>
        <v>0</v>
      </c>
      <c r="AE2792" s="8">
        <f t="shared" si="551"/>
        <v>0</v>
      </c>
      <c r="AF2792" s="8">
        <f t="shared" si="554"/>
        <v>0</v>
      </c>
      <c r="AG2792" s="3">
        <f t="shared" si="553"/>
        <v>3</v>
      </c>
    </row>
    <row r="2793" spans="1:33">
      <c r="A2793" s="3" t="s">
        <v>9601</v>
      </c>
      <c r="B2793" s="3" t="s">
        <v>9624</v>
      </c>
      <c r="C2793" s="2" t="s">
        <v>9252</v>
      </c>
      <c r="D2793" s="2" t="s">
        <v>4118</v>
      </c>
      <c r="E2793" s="2" t="s">
        <v>4441</v>
      </c>
      <c r="F2793" s="3" t="s">
        <v>1593</v>
      </c>
      <c r="H2793" s="8"/>
      <c r="I2793" s="8"/>
      <c r="L2793" s="32"/>
      <c r="M2793" s="8"/>
      <c r="N2793" s="8" t="s">
        <v>7823</v>
      </c>
      <c r="O2793" s="8"/>
      <c r="Q2793" s="16"/>
      <c r="R2793" s="16" t="s">
        <v>7823</v>
      </c>
      <c r="S2793" s="8"/>
      <c r="V2793" s="8"/>
      <c r="X2793" s="8"/>
      <c r="Y2793" s="22"/>
      <c r="AC2793" s="8">
        <f t="shared" si="552"/>
        <v>2</v>
      </c>
      <c r="AD2793" s="8">
        <f t="shared" si="550"/>
        <v>0</v>
      </c>
      <c r="AE2793" s="8">
        <f t="shared" si="551"/>
        <v>0</v>
      </c>
      <c r="AF2793" s="8">
        <f t="shared" si="554"/>
        <v>0</v>
      </c>
      <c r="AG2793" s="3">
        <f t="shared" si="553"/>
        <v>2</v>
      </c>
    </row>
    <row r="2794" spans="1:33">
      <c r="A2794" s="3" t="s">
        <v>9601</v>
      </c>
      <c r="B2794" s="3" t="s">
        <v>9624</v>
      </c>
      <c r="C2794" s="2" t="s">
        <v>9252</v>
      </c>
      <c r="D2794" s="2" t="s">
        <v>7917</v>
      </c>
      <c r="E2794" s="2" t="s">
        <v>4442</v>
      </c>
      <c r="F2794" s="3" t="s">
        <v>1748</v>
      </c>
      <c r="G2794" s="8" t="s">
        <v>7823</v>
      </c>
      <c r="H2794" s="8"/>
      <c r="I2794" s="8"/>
      <c r="J2794" s="72" t="s">
        <v>7823</v>
      </c>
      <c r="L2794" s="32" t="s">
        <v>7823</v>
      </c>
      <c r="M2794" s="8"/>
      <c r="O2794" s="8"/>
      <c r="P2794" s="8" t="s">
        <v>7823</v>
      </c>
      <c r="Q2794" s="16" t="s">
        <v>8268</v>
      </c>
      <c r="S2794" s="8"/>
      <c r="T2794" s="16" t="s">
        <v>7823</v>
      </c>
      <c r="U2794" s="8" t="s">
        <v>8721</v>
      </c>
      <c r="V2794" s="8" t="s">
        <v>7823</v>
      </c>
      <c r="X2794" s="8"/>
      <c r="Y2794" s="22"/>
      <c r="AC2794" s="8">
        <f t="shared" si="552"/>
        <v>6</v>
      </c>
      <c r="AD2794" s="8">
        <f t="shared" si="550"/>
        <v>0</v>
      </c>
      <c r="AE2794" s="8">
        <f t="shared" si="551"/>
        <v>1</v>
      </c>
      <c r="AF2794" s="8">
        <f t="shared" si="554"/>
        <v>0</v>
      </c>
      <c r="AG2794" s="3">
        <f t="shared" si="553"/>
        <v>7</v>
      </c>
    </row>
    <row r="2795" spans="1:33">
      <c r="A2795" s="3" t="s">
        <v>9601</v>
      </c>
      <c r="B2795" s="3" t="s">
        <v>9624</v>
      </c>
      <c r="C2795" s="2" t="s">
        <v>9252</v>
      </c>
      <c r="D2795" s="2" t="s">
        <v>3810</v>
      </c>
      <c r="E2795" s="2" t="s">
        <v>3642</v>
      </c>
      <c r="F2795" s="3" t="s">
        <v>1034</v>
      </c>
      <c r="G2795" s="8" t="s">
        <v>7823</v>
      </c>
      <c r="H2795" s="8"/>
      <c r="I2795" s="8" t="s">
        <v>7823</v>
      </c>
      <c r="J2795" s="72" t="s">
        <v>7823</v>
      </c>
      <c r="L2795" s="32" t="s">
        <v>7823</v>
      </c>
      <c r="M2795" s="8"/>
      <c r="O2795" s="8" t="s">
        <v>7823</v>
      </c>
      <c r="P2795" s="8" t="s">
        <v>7823</v>
      </c>
      <c r="Q2795" s="16" t="s">
        <v>7823</v>
      </c>
      <c r="R2795" s="16" t="s">
        <v>7823</v>
      </c>
      <c r="S2795" s="8" t="s">
        <v>7823</v>
      </c>
      <c r="U2795" s="8" t="s">
        <v>8671</v>
      </c>
      <c r="V2795" s="8" t="s">
        <v>7823</v>
      </c>
      <c r="X2795" s="8"/>
      <c r="Y2795" s="22"/>
      <c r="AC2795" s="8">
        <f t="shared" si="552"/>
        <v>11</v>
      </c>
      <c r="AD2795" s="8">
        <f t="shared" si="550"/>
        <v>0</v>
      </c>
      <c r="AE2795" s="8">
        <f t="shared" si="551"/>
        <v>0</v>
      </c>
      <c r="AF2795" s="8">
        <f t="shared" si="554"/>
        <v>0</v>
      </c>
      <c r="AG2795" s="3">
        <f t="shared" si="553"/>
        <v>11</v>
      </c>
    </row>
    <row r="2796" spans="1:33">
      <c r="A2796" s="3" t="s">
        <v>9601</v>
      </c>
      <c r="B2796" s="3" t="s">
        <v>9624</v>
      </c>
      <c r="C2796" s="2" t="s">
        <v>9252</v>
      </c>
      <c r="D2796" s="2" t="s">
        <v>6219</v>
      </c>
      <c r="E2796" s="2" t="s">
        <v>3495</v>
      </c>
      <c r="F2796" s="3" t="s">
        <v>1177</v>
      </c>
      <c r="G2796" s="8" t="s">
        <v>7823</v>
      </c>
      <c r="H2796" s="8"/>
      <c r="I2796" s="8"/>
      <c r="J2796" s="72" t="s">
        <v>7823</v>
      </c>
      <c r="L2796" s="32" t="s">
        <v>7823</v>
      </c>
      <c r="M2796" s="8"/>
      <c r="O2796" s="8" t="s">
        <v>7823</v>
      </c>
      <c r="P2796" s="8" t="s">
        <v>7823</v>
      </c>
      <c r="Q2796" s="16"/>
      <c r="S2796" s="8" t="s">
        <v>7823</v>
      </c>
      <c r="T2796" s="16" t="s">
        <v>7823</v>
      </c>
      <c r="V2796" s="8" t="s">
        <v>7823</v>
      </c>
      <c r="X2796" s="8"/>
      <c r="Y2796" s="22"/>
      <c r="AC2796" s="8">
        <f t="shared" si="552"/>
        <v>8</v>
      </c>
      <c r="AD2796" s="8">
        <f t="shared" si="550"/>
        <v>0</v>
      </c>
      <c r="AE2796" s="8">
        <f t="shared" si="551"/>
        <v>0</v>
      </c>
      <c r="AF2796" s="8">
        <f t="shared" si="554"/>
        <v>0</v>
      </c>
      <c r="AG2796" s="3">
        <f t="shared" si="553"/>
        <v>8</v>
      </c>
    </row>
    <row r="2797" spans="1:33">
      <c r="A2797" s="3" t="s">
        <v>9601</v>
      </c>
      <c r="B2797" s="3" t="s">
        <v>9624</v>
      </c>
      <c r="C2797" s="2" t="s">
        <v>9252</v>
      </c>
      <c r="D2797" s="2" t="s">
        <v>5927</v>
      </c>
      <c r="E2797" s="2" t="s">
        <v>4136</v>
      </c>
      <c r="F2797" s="3" t="s">
        <v>1029</v>
      </c>
      <c r="H2797" s="8"/>
      <c r="I2797" s="8" t="s">
        <v>7823</v>
      </c>
      <c r="J2797" s="72" t="s">
        <v>7823</v>
      </c>
      <c r="L2797" s="32" t="s">
        <v>7823</v>
      </c>
      <c r="M2797" s="8"/>
      <c r="N2797" s="8" t="s">
        <v>7823</v>
      </c>
      <c r="O2797" s="8"/>
      <c r="Q2797" s="16"/>
      <c r="R2797" s="16" t="s">
        <v>7823</v>
      </c>
      <c r="S2797" s="8"/>
      <c r="V2797" s="8"/>
      <c r="X2797" s="8"/>
      <c r="Y2797" s="22"/>
      <c r="AC2797" s="8">
        <f t="shared" si="552"/>
        <v>5</v>
      </c>
      <c r="AD2797" s="8">
        <f t="shared" si="550"/>
        <v>0</v>
      </c>
      <c r="AE2797" s="8">
        <f t="shared" si="551"/>
        <v>0</v>
      </c>
      <c r="AF2797" s="8">
        <f t="shared" si="554"/>
        <v>0</v>
      </c>
      <c r="AG2797" s="3">
        <f t="shared" si="553"/>
        <v>5</v>
      </c>
    </row>
    <row r="2798" spans="1:33">
      <c r="A2798" s="3" t="s">
        <v>9601</v>
      </c>
      <c r="B2798" s="3" t="s">
        <v>9624</v>
      </c>
      <c r="C2798" s="2" t="s">
        <v>9252</v>
      </c>
      <c r="D2798" s="2" t="s">
        <v>7740</v>
      </c>
      <c r="E2798" s="2" t="s">
        <v>4299</v>
      </c>
      <c r="F2798" s="3" t="s">
        <v>1035</v>
      </c>
      <c r="H2798" s="8"/>
      <c r="I2798" s="8"/>
      <c r="L2798" s="32" t="s">
        <v>7823</v>
      </c>
      <c r="M2798" s="8"/>
      <c r="N2798" s="8" t="s">
        <v>7823</v>
      </c>
      <c r="O2798" s="8"/>
      <c r="Q2798" s="16"/>
      <c r="R2798" s="16" t="s">
        <v>7278</v>
      </c>
      <c r="S2798" s="8"/>
      <c r="V2798" s="8"/>
      <c r="X2798" s="8"/>
      <c r="Y2798" s="22"/>
      <c r="AC2798" s="8">
        <f t="shared" si="552"/>
        <v>2</v>
      </c>
      <c r="AD2798" s="8">
        <f t="shared" si="550"/>
        <v>0</v>
      </c>
      <c r="AE2798" s="8">
        <f t="shared" si="551"/>
        <v>0</v>
      </c>
      <c r="AF2798" s="8">
        <f t="shared" si="554"/>
        <v>0</v>
      </c>
      <c r="AG2798" s="3">
        <f t="shared" si="553"/>
        <v>2</v>
      </c>
    </row>
    <row r="2799" spans="1:33">
      <c r="A2799" s="3" t="s">
        <v>9601</v>
      </c>
      <c r="B2799" s="3" t="s">
        <v>9624</v>
      </c>
      <c r="C2799" s="2" t="s">
        <v>9252</v>
      </c>
      <c r="D2799" s="2" t="s">
        <v>5628</v>
      </c>
      <c r="E2799" s="2" t="s">
        <v>3975</v>
      </c>
      <c r="F2799" s="3" t="s">
        <v>1036</v>
      </c>
      <c r="G2799" s="8" t="s">
        <v>7823</v>
      </c>
      <c r="H2799" s="8"/>
      <c r="I2799" s="8" t="s">
        <v>7823</v>
      </c>
      <c r="J2799" s="72" t="s">
        <v>7823</v>
      </c>
      <c r="L2799" s="32"/>
      <c r="M2799" s="8"/>
      <c r="O2799" s="8"/>
      <c r="Q2799" s="16" t="s">
        <v>7823</v>
      </c>
      <c r="S2799" s="8"/>
      <c r="U2799" s="8" t="s">
        <v>8671</v>
      </c>
      <c r="V2799" s="8"/>
      <c r="X2799" s="8"/>
      <c r="Y2799" s="22"/>
      <c r="AC2799" s="8">
        <f t="shared" si="552"/>
        <v>5</v>
      </c>
      <c r="AD2799" s="8">
        <f t="shared" si="550"/>
        <v>0</v>
      </c>
      <c r="AE2799" s="8">
        <f t="shared" si="551"/>
        <v>0</v>
      </c>
      <c r="AF2799" s="8">
        <f t="shared" si="554"/>
        <v>0</v>
      </c>
      <c r="AG2799" s="3">
        <f t="shared" si="553"/>
        <v>5</v>
      </c>
    </row>
    <row r="2800" spans="1:33">
      <c r="A2800" s="3" t="s">
        <v>9601</v>
      </c>
      <c r="B2800" s="3" t="s">
        <v>9624</v>
      </c>
      <c r="C2800" s="2" t="s">
        <v>9252</v>
      </c>
      <c r="D2800" s="2" t="s">
        <v>6159</v>
      </c>
      <c r="E2800" s="2" t="s">
        <v>3979</v>
      </c>
      <c r="F2800" s="3" t="s">
        <v>1591</v>
      </c>
      <c r="H2800" s="8"/>
      <c r="I2800" s="8"/>
      <c r="L2800" s="32" t="s">
        <v>7823</v>
      </c>
      <c r="M2800" s="8"/>
      <c r="O2800" s="8"/>
      <c r="Q2800" s="16"/>
      <c r="S2800" s="8"/>
      <c r="V2800" s="8"/>
      <c r="X2800" s="8"/>
      <c r="Y2800" s="22"/>
      <c r="AC2800" s="8">
        <f t="shared" si="552"/>
        <v>1</v>
      </c>
      <c r="AD2800" s="8">
        <f t="shared" si="550"/>
        <v>0</v>
      </c>
      <c r="AE2800" s="8">
        <f t="shared" si="551"/>
        <v>0</v>
      </c>
      <c r="AF2800" s="8">
        <f t="shared" si="554"/>
        <v>0</v>
      </c>
      <c r="AG2800" s="3">
        <f t="shared" si="553"/>
        <v>1</v>
      </c>
    </row>
    <row r="2801" spans="1:33">
      <c r="A2801" s="3" t="s">
        <v>9601</v>
      </c>
      <c r="B2801" s="3" t="s">
        <v>9624</v>
      </c>
      <c r="C2801" s="2" t="s">
        <v>9252</v>
      </c>
      <c r="D2801" s="2" t="s">
        <v>3980</v>
      </c>
      <c r="E2801" s="2" t="s">
        <v>2685</v>
      </c>
      <c r="F2801" s="3" t="s">
        <v>1592</v>
      </c>
      <c r="H2801" s="8"/>
      <c r="I2801" s="8"/>
      <c r="J2801" s="72" t="s">
        <v>7823</v>
      </c>
      <c r="L2801" s="32" t="s">
        <v>7823</v>
      </c>
      <c r="M2801" s="8"/>
      <c r="O2801" s="8" t="s">
        <v>7823</v>
      </c>
      <c r="P2801" s="8" t="s">
        <v>7823</v>
      </c>
      <c r="Q2801" s="16"/>
      <c r="S2801" s="8" t="s">
        <v>7823</v>
      </c>
      <c r="T2801" s="16" t="s">
        <v>7823</v>
      </c>
      <c r="V2801" s="8" t="s">
        <v>7823</v>
      </c>
      <c r="X2801" s="8"/>
      <c r="Y2801" s="22"/>
      <c r="AC2801" s="8">
        <f t="shared" si="552"/>
        <v>7</v>
      </c>
      <c r="AD2801" s="8">
        <f t="shared" si="550"/>
        <v>0</v>
      </c>
      <c r="AE2801" s="8">
        <f t="shared" si="551"/>
        <v>0</v>
      </c>
      <c r="AF2801" s="8">
        <f t="shared" si="554"/>
        <v>0</v>
      </c>
      <c r="AG2801" s="3">
        <f t="shared" si="553"/>
        <v>7</v>
      </c>
    </row>
    <row r="2802" spans="1:33">
      <c r="A2802" s="3" t="s">
        <v>9601</v>
      </c>
      <c r="B2802" s="3" t="s">
        <v>9624</v>
      </c>
      <c r="C2802" s="2" t="s">
        <v>9252</v>
      </c>
      <c r="D2802" s="2" t="s">
        <v>3993</v>
      </c>
      <c r="E2802" s="2" t="s">
        <v>3490</v>
      </c>
      <c r="F2802" s="3" t="s">
        <v>628</v>
      </c>
      <c r="H2802" s="8"/>
      <c r="I2802" s="8"/>
      <c r="L2802" s="32"/>
      <c r="M2802" s="8"/>
      <c r="N2802" s="8" t="s">
        <v>7823</v>
      </c>
      <c r="O2802" s="8"/>
      <c r="P2802" s="8"/>
      <c r="Q2802" s="16"/>
      <c r="R2802" s="16" t="s">
        <v>8491</v>
      </c>
      <c r="S2802" s="8"/>
      <c r="V2802" s="8"/>
      <c r="X2802" s="8"/>
      <c r="Y2802" s="22"/>
      <c r="AC2802" s="8">
        <f t="shared" si="552"/>
        <v>2</v>
      </c>
      <c r="AD2802" s="8">
        <f t="shared" si="550"/>
        <v>0</v>
      </c>
      <c r="AE2802" s="8">
        <f t="shared" si="551"/>
        <v>0</v>
      </c>
      <c r="AF2802" s="8">
        <f t="shared" si="554"/>
        <v>0</v>
      </c>
      <c r="AG2802" s="3">
        <f t="shared" si="553"/>
        <v>2</v>
      </c>
    </row>
    <row r="2803" spans="1:33">
      <c r="A2803" s="3" t="s">
        <v>9601</v>
      </c>
      <c r="B2803" s="3" t="s">
        <v>9624</v>
      </c>
      <c r="C2803" s="2" t="s">
        <v>9252</v>
      </c>
      <c r="D2803" s="2" t="s">
        <v>9265</v>
      </c>
      <c r="E2803" s="2" t="s">
        <v>9193</v>
      </c>
      <c r="F2803" s="3" t="s">
        <v>9194</v>
      </c>
      <c r="H2803" s="8"/>
      <c r="I2803" s="8"/>
      <c r="J2803" s="72" t="s">
        <v>8671</v>
      </c>
      <c r="L2803" s="16" t="s">
        <v>10049</v>
      </c>
      <c r="M2803" s="8"/>
      <c r="O2803" s="8"/>
      <c r="P2803" s="8"/>
      <c r="Q2803" s="8"/>
      <c r="R2803" s="16" t="s">
        <v>9025</v>
      </c>
      <c r="S2803" s="8"/>
      <c r="V2803" s="8"/>
      <c r="AC2803" s="8">
        <f t="shared" si="552"/>
        <v>3</v>
      </c>
      <c r="AD2803" s="8">
        <f t="shared" si="550"/>
        <v>0</v>
      </c>
      <c r="AE2803" s="8">
        <f t="shared" si="551"/>
        <v>0</v>
      </c>
      <c r="AF2803" s="8">
        <f t="shared" si="554"/>
        <v>0</v>
      </c>
      <c r="AG2803" s="3">
        <f t="shared" si="553"/>
        <v>3</v>
      </c>
    </row>
    <row r="2804" spans="1:33">
      <c r="A2804" s="3" t="s">
        <v>9601</v>
      </c>
      <c r="B2804" s="3" t="s">
        <v>9624</v>
      </c>
      <c r="C2804" s="2" t="s">
        <v>9252</v>
      </c>
      <c r="D2804" s="2" t="s">
        <v>4773</v>
      </c>
      <c r="E2804" s="2" t="s">
        <v>4603</v>
      </c>
      <c r="F2804" s="3" t="s">
        <v>883</v>
      </c>
      <c r="H2804" s="8"/>
      <c r="I2804" s="18" t="s">
        <v>8991</v>
      </c>
      <c r="L2804" s="32"/>
      <c r="M2804" s="8"/>
      <c r="O2804" s="8"/>
      <c r="Q2804" s="16"/>
      <c r="S2804" s="8"/>
      <c r="V2804" s="8"/>
      <c r="X2804" s="8"/>
      <c r="Y2804" s="22"/>
      <c r="AC2804" s="8">
        <f t="shared" si="552"/>
        <v>1</v>
      </c>
      <c r="AD2804" s="8">
        <f t="shared" si="550"/>
        <v>0</v>
      </c>
      <c r="AE2804" s="8">
        <f t="shared" si="551"/>
        <v>0</v>
      </c>
      <c r="AF2804" s="8">
        <f t="shared" si="554"/>
        <v>0</v>
      </c>
      <c r="AG2804" s="3">
        <f t="shared" si="553"/>
        <v>1</v>
      </c>
    </row>
    <row r="2805" spans="1:33">
      <c r="A2805" s="3" t="s">
        <v>9601</v>
      </c>
      <c r="B2805" s="3" t="s">
        <v>9624</v>
      </c>
      <c r="C2805" s="2" t="s">
        <v>9252</v>
      </c>
      <c r="D2805" s="2" t="s">
        <v>5284</v>
      </c>
      <c r="E2805" s="2" t="s">
        <v>4775</v>
      </c>
      <c r="F2805" s="3" t="s">
        <v>1154</v>
      </c>
      <c r="H2805" s="8"/>
      <c r="I2805" s="8" t="s">
        <v>7823</v>
      </c>
      <c r="J2805" s="72" t="s">
        <v>7823</v>
      </c>
      <c r="L2805" s="32" t="s">
        <v>7823</v>
      </c>
      <c r="M2805" s="8"/>
      <c r="N2805" s="8" t="s">
        <v>7823</v>
      </c>
      <c r="O2805" s="8"/>
      <c r="Q2805" s="16"/>
      <c r="R2805" s="16" t="s">
        <v>7823</v>
      </c>
      <c r="S2805" s="8"/>
      <c r="V2805" s="8" t="s">
        <v>7823</v>
      </c>
      <c r="X2805" s="8"/>
      <c r="Y2805" s="22"/>
      <c r="AC2805" s="8">
        <f t="shared" si="552"/>
        <v>6</v>
      </c>
      <c r="AD2805" s="8">
        <f t="shared" si="550"/>
        <v>0</v>
      </c>
      <c r="AE2805" s="8">
        <f t="shared" si="551"/>
        <v>0</v>
      </c>
      <c r="AF2805" s="8">
        <f t="shared" si="554"/>
        <v>0</v>
      </c>
      <c r="AG2805" s="3">
        <f t="shared" si="553"/>
        <v>6</v>
      </c>
    </row>
    <row r="2806" spans="1:33">
      <c r="A2806" s="3" t="s">
        <v>9601</v>
      </c>
      <c r="B2806" s="3" t="s">
        <v>9624</v>
      </c>
      <c r="C2806" s="2" t="s">
        <v>9252</v>
      </c>
      <c r="D2806" s="2" t="s">
        <v>6007</v>
      </c>
      <c r="E2806" s="2" t="s">
        <v>10287</v>
      </c>
      <c r="F2806" s="3" t="s">
        <v>10288</v>
      </c>
      <c r="H2806" s="8"/>
      <c r="I2806" s="8"/>
      <c r="J2806" s="72" t="s">
        <v>7823</v>
      </c>
      <c r="L2806" s="32"/>
      <c r="M2806" s="8"/>
      <c r="O2806" s="8"/>
      <c r="P2806" s="8" t="s">
        <v>7823</v>
      </c>
      <c r="Q2806" s="16"/>
      <c r="S2806" s="8"/>
      <c r="V2806" s="8" t="s">
        <v>7823</v>
      </c>
      <c r="X2806" s="8"/>
      <c r="Y2806" s="22"/>
      <c r="AC2806" s="8">
        <f t="shared" si="552"/>
        <v>3</v>
      </c>
      <c r="AD2806" s="8">
        <f t="shared" si="550"/>
        <v>0</v>
      </c>
      <c r="AE2806" s="8">
        <f t="shared" si="551"/>
        <v>0</v>
      </c>
      <c r="AF2806" s="8">
        <f t="shared" si="554"/>
        <v>0</v>
      </c>
    </row>
    <row r="2807" spans="1:33">
      <c r="A2807" s="3" t="s">
        <v>9601</v>
      </c>
      <c r="B2807" s="3" t="s">
        <v>9624</v>
      </c>
      <c r="C2807" s="2" t="s">
        <v>9252</v>
      </c>
      <c r="D2807" s="2" t="s">
        <v>4453</v>
      </c>
      <c r="E2807" s="2" t="s">
        <v>4454</v>
      </c>
      <c r="F2807" s="3" t="s">
        <v>1300</v>
      </c>
      <c r="G2807" s="8" t="s">
        <v>7823</v>
      </c>
      <c r="H2807" s="8"/>
      <c r="I2807" s="8" t="s">
        <v>7823</v>
      </c>
      <c r="J2807" s="72" t="s">
        <v>7823</v>
      </c>
      <c r="K2807" s="8" t="s">
        <v>7277</v>
      </c>
      <c r="L2807" s="32"/>
      <c r="M2807" s="8"/>
      <c r="O2807" s="8"/>
      <c r="Q2807" s="16" t="s">
        <v>7823</v>
      </c>
      <c r="R2807" s="16" t="s">
        <v>7835</v>
      </c>
      <c r="S2807" s="8"/>
      <c r="U2807" s="8" t="s">
        <v>8671</v>
      </c>
      <c r="V2807" s="8"/>
      <c r="X2807" s="8"/>
      <c r="Y2807" s="22" t="s">
        <v>7277</v>
      </c>
      <c r="AC2807" s="8">
        <f t="shared" si="552"/>
        <v>5</v>
      </c>
      <c r="AD2807" s="8">
        <f t="shared" si="550"/>
        <v>1</v>
      </c>
      <c r="AE2807" s="8">
        <f t="shared" si="551"/>
        <v>2</v>
      </c>
      <c r="AF2807" s="8">
        <f t="shared" si="554"/>
        <v>0</v>
      </c>
      <c r="AG2807" s="3">
        <f t="shared" si="553"/>
        <v>8</v>
      </c>
    </row>
    <row r="2808" spans="1:33">
      <c r="A2808" s="3" t="s">
        <v>9601</v>
      </c>
      <c r="B2808" s="3" t="s">
        <v>9624</v>
      </c>
      <c r="C2808" s="2" t="s">
        <v>9252</v>
      </c>
      <c r="D2808" s="2" t="s">
        <v>6194</v>
      </c>
      <c r="E2808" s="2" t="s">
        <v>3653</v>
      </c>
      <c r="F2808" s="3" t="s">
        <v>1152</v>
      </c>
      <c r="H2808" s="8"/>
      <c r="I2808" s="8" t="s">
        <v>7823</v>
      </c>
      <c r="J2808" s="72" t="s">
        <v>7823</v>
      </c>
      <c r="L2808" s="32" t="s">
        <v>7823</v>
      </c>
      <c r="M2808" s="8"/>
      <c r="N2808" s="8" t="s">
        <v>7823</v>
      </c>
      <c r="O2808" s="8"/>
      <c r="P2808" s="8"/>
      <c r="Q2808" s="16"/>
      <c r="R2808" s="16" t="s">
        <v>7823</v>
      </c>
      <c r="S2808" s="8"/>
      <c r="V2808" s="8" t="s">
        <v>7823</v>
      </c>
      <c r="X2808" s="8"/>
      <c r="Y2808" s="22"/>
      <c r="AC2808" s="8">
        <f t="shared" si="552"/>
        <v>6</v>
      </c>
      <c r="AD2808" s="8">
        <f t="shared" si="550"/>
        <v>0</v>
      </c>
      <c r="AE2808" s="8">
        <f t="shared" si="551"/>
        <v>0</v>
      </c>
      <c r="AF2808" s="8">
        <f t="shared" si="554"/>
        <v>0</v>
      </c>
      <c r="AG2808" s="3">
        <f t="shared" si="553"/>
        <v>6</v>
      </c>
    </row>
    <row r="2809" spans="1:33">
      <c r="A2809" s="3" t="s">
        <v>9601</v>
      </c>
      <c r="B2809" s="3" t="s">
        <v>9624</v>
      </c>
      <c r="C2809" s="2" t="s">
        <v>9252</v>
      </c>
      <c r="D2809" s="2" t="s">
        <v>10285</v>
      </c>
      <c r="E2809" s="2" t="s">
        <v>10286</v>
      </c>
      <c r="F2809" s="3" t="s">
        <v>10289</v>
      </c>
      <c r="H2809" s="8"/>
      <c r="I2809" s="8"/>
      <c r="J2809" s="72" t="s">
        <v>7823</v>
      </c>
      <c r="L2809" s="32" t="s">
        <v>7823</v>
      </c>
      <c r="M2809" s="8"/>
      <c r="O2809" s="8"/>
      <c r="P2809" s="8" t="s">
        <v>7823</v>
      </c>
      <c r="Q2809" s="16"/>
      <c r="S2809" s="8" t="s">
        <v>7823</v>
      </c>
      <c r="V2809" s="8" t="s">
        <v>7823</v>
      </c>
      <c r="X2809" s="8"/>
      <c r="Y2809" s="22"/>
      <c r="AC2809" s="8">
        <f t="shared" si="552"/>
        <v>5</v>
      </c>
      <c r="AD2809" s="8">
        <f t="shared" si="550"/>
        <v>0</v>
      </c>
      <c r="AE2809" s="8">
        <f t="shared" si="551"/>
        <v>0</v>
      </c>
      <c r="AF2809" s="8">
        <f t="shared" si="554"/>
        <v>0</v>
      </c>
      <c r="AG2809" s="3">
        <f t="shared" si="553"/>
        <v>5</v>
      </c>
    </row>
    <row r="2810" spans="1:33">
      <c r="A2810" s="3" t="s">
        <v>9601</v>
      </c>
      <c r="B2810" s="3" t="s">
        <v>9624</v>
      </c>
      <c r="C2810" s="2" t="s">
        <v>9252</v>
      </c>
      <c r="D2810" s="2" t="s">
        <v>3654</v>
      </c>
      <c r="E2810" s="2" t="s">
        <v>3337</v>
      </c>
      <c r="F2810" s="3" t="s">
        <v>1153</v>
      </c>
      <c r="H2810" s="8"/>
      <c r="I2810" s="8"/>
      <c r="L2810" s="32"/>
      <c r="M2810" s="8"/>
      <c r="N2810" s="8" t="s">
        <v>7823</v>
      </c>
      <c r="O2810" s="8"/>
      <c r="Q2810" s="16"/>
      <c r="R2810" s="16" t="s">
        <v>7823</v>
      </c>
      <c r="S2810" s="8"/>
      <c r="V2810" s="8"/>
      <c r="X2810" s="8"/>
      <c r="Y2810" s="22"/>
      <c r="AC2810" s="8">
        <f t="shared" si="552"/>
        <v>2</v>
      </c>
      <c r="AD2810" s="8">
        <f t="shared" si="550"/>
        <v>0</v>
      </c>
      <c r="AE2810" s="8">
        <f t="shared" si="551"/>
        <v>0</v>
      </c>
      <c r="AF2810" s="8">
        <f t="shared" si="554"/>
        <v>0</v>
      </c>
      <c r="AG2810" s="3">
        <f t="shared" si="553"/>
        <v>2</v>
      </c>
    </row>
    <row r="2811" spans="1:33">
      <c r="A2811" s="3" t="s">
        <v>9601</v>
      </c>
      <c r="B2811" s="3" t="s">
        <v>9624</v>
      </c>
      <c r="C2811" s="2" t="s">
        <v>9252</v>
      </c>
      <c r="D2811" s="2" t="s">
        <v>4557</v>
      </c>
      <c r="E2811" s="2" t="s">
        <v>3338</v>
      </c>
      <c r="F2811" s="3" t="s">
        <v>1015</v>
      </c>
      <c r="H2811" s="8"/>
      <c r="I2811" s="8"/>
      <c r="L2811" s="32" t="s">
        <v>7823</v>
      </c>
      <c r="M2811" s="8"/>
      <c r="N2811" s="8" t="s">
        <v>7823</v>
      </c>
      <c r="O2811" s="8"/>
      <c r="Q2811" s="16"/>
      <c r="R2811" s="16" t="s">
        <v>7823</v>
      </c>
      <c r="S2811" s="8"/>
      <c r="V2811" s="8" t="s">
        <v>7823</v>
      </c>
      <c r="X2811" s="8"/>
      <c r="Y2811" s="22"/>
      <c r="AC2811" s="8">
        <f t="shared" si="552"/>
        <v>4</v>
      </c>
      <c r="AD2811" s="8">
        <f t="shared" si="550"/>
        <v>0</v>
      </c>
      <c r="AE2811" s="8">
        <f t="shared" si="551"/>
        <v>0</v>
      </c>
      <c r="AF2811" s="8">
        <f t="shared" si="554"/>
        <v>0</v>
      </c>
      <c r="AG2811" s="3">
        <f t="shared" si="553"/>
        <v>4</v>
      </c>
    </row>
    <row r="2812" spans="1:33">
      <c r="A2812" s="3" t="s">
        <v>9601</v>
      </c>
      <c r="B2812" s="3" t="s">
        <v>9624</v>
      </c>
      <c r="C2812" s="2" t="s">
        <v>9252</v>
      </c>
      <c r="D2812" s="2" t="s">
        <v>3334</v>
      </c>
      <c r="E2812" s="2" t="s">
        <v>3013</v>
      </c>
      <c r="F2812" s="3" t="s">
        <v>1747</v>
      </c>
      <c r="H2812" s="8"/>
      <c r="I2812" s="8"/>
      <c r="J2812" s="72" t="s">
        <v>7823</v>
      </c>
      <c r="L2812" s="32" t="s">
        <v>7823</v>
      </c>
      <c r="M2812" s="8"/>
      <c r="O2812" s="8"/>
      <c r="P2812" s="8" t="s">
        <v>7823</v>
      </c>
      <c r="Q2812" s="16"/>
      <c r="S2812" s="8" t="s">
        <v>7823</v>
      </c>
      <c r="V2812" s="8" t="s">
        <v>7823</v>
      </c>
      <c r="X2812" s="8"/>
      <c r="Y2812" s="22"/>
      <c r="AC2812" s="8">
        <f t="shared" si="552"/>
        <v>5</v>
      </c>
      <c r="AD2812" s="8">
        <f t="shared" si="550"/>
        <v>0</v>
      </c>
      <c r="AE2812" s="8">
        <f t="shared" si="551"/>
        <v>0</v>
      </c>
      <c r="AF2812" s="8">
        <f t="shared" si="554"/>
        <v>0</v>
      </c>
      <c r="AG2812" s="3">
        <f t="shared" si="553"/>
        <v>5</v>
      </c>
    </row>
    <row r="2813" spans="1:33">
      <c r="A2813" s="3" t="s">
        <v>9601</v>
      </c>
      <c r="B2813" s="3" t="s">
        <v>9624</v>
      </c>
      <c r="C2813" s="2" t="s">
        <v>9252</v>
      </c>
      <c r="D2813" s="2" t="s">
        <v>6099</v>
      </c>
      <c r="E2813" s="2" t="s">
        <v>3333</v>
      </c>
      <c r="F2813" s="3" t="s">
        <v>10358</v>
      </c>
      <c r="G2813" s="8" t="s">
        <v>7823</v>
      </c>
      <c r="H2813" s="8"/>
      <c r="I2813" s="8" t="s">
        <v>7823</v>
      </c>
      <c r="J2813" s="77"/>
      <c r="L2813" s="32"/>
      <c r="M2813" s="8"/>
      <c r="N2813" s="8" t="s">
        <v>7823</v>
      </c>
      <c r="O2813" s="8"/>
      <c r="Q2813" s="3"/>
      <c r="R2813" s="16" t="s">
        <v>7823</v>
      </c>
      <c r="S2813" s="8"/>
      <c r="V2813" s="8"/>
      <c r="X2813" s="8"/>
      <c r="Y2813" s="22"/>
      <c r="AC2813" s="8">
        <f t="shared" si="552"/>
        <v>4</v>
      </c>
      <c r="AD2813" s="8">
        <f t="shared" si="550"/>
        <v>0</v>
      </c>
      <c r="AE2813" s="8">
        <f t="shared" si="551"/>
        <v>0</v>
      </c>
      <c r="AF2813" s="8">
        <f t="shared" si="554"/>
        <v>0</v>
      </c>
      <c r="AG2813" s="3">
        <f t="shared" si="553"/>
        <v>4</v>
      </c>
    </row>
    <row r="2814" spans="1:33">
      <c r="A2814" s="3" t="s">
        <v>9601</v>
      </c>
      <c r="B2814" s="3" t="s">
        <v>9624</v>
      </c>
      <c r="C2814" s="2" t="s">
        <v>9252</v>
      </c>
      <c r="D2814" s="2" t="s">
        <v>8175</v>
      </c>
      <c r="E2814" s="2" t="s">
        <v>10359</v>
      </c>
      <c r="F2814" s="3" t="s">
        <v>10360</v>
      </c>
      <c r="G2814" s="8" t="s">
        <v>7823</v>
      </c>
      <c r="H2814" s="8"/>
      <c r="I2814" s="8"/>
      <c r="J2814" s="72" t="s">
        <v>7823</v>
      </c>
      <c r="L2814" s="32"/>
      <c r="M2814" s="8"/>
      <c r="O2814" s="8"/>
      <c r="Q2814" s="16" t="s">
        <v>7823</v>
      </c>
      <c r="S2814" s="8"/>
      <c r="U2814" s="8" t="s">
        <v>7823</v>
      </c>
      <c r="V2814" s="8"/>
      <c r="X2814" s="8"/>
      <c r="Y2814" s="22"/>
      <c r="AC2814" s="8">
        <f t="shared" si="552"/>
        <v>4</v>
      </c>
      <c r="AD2814" s="8">
        <f t="shared" si="550"/>
        <v>0</v>
      </c>
      <c r="AE2814" s="8">
        <f t="shared" si="551"/>
        <v>0</v>
      </c>
      <c r="AF2814" s="8">
        <f t="shared" si="554"/>
        <v>0</v>
      </c>
      <c r="AG2814" s="3">
        <f t="shared" si="553"/>
        <v>4</v>
      </c>
    </row>
    <row r="2815" spans="1:33">
      <c r="A2815" s="3" t="s">
        <v>9601</v>
      </c>
      <c r="B2815" s="3" t="s">
        <v>9624</v>
      </c>
      <c r="C2815" s="2" t="s">
        <v>9252</v>
      </c>
      <c r="D2815" s="2" t="s">
        <v>4742</v>
      </c>
      <c r="E2815" s="2" t="s">
        <v>3012</v>
      </c>
      <c r="F2815" s="3" t="s">
        <v>1600</v>
      </c>
      <c r="H2815" s="8"/>
      <c r="I2815" s="8" t="s">
        <v>7823</v>
      </c>
      <c r="L2815" s="32" t="s">
        <v>7823</v>
      </c>
      <c r="M2815" s="8"/>
      <c r="N2815" s="8" t="s">
        <v>7823</v>
      </c>
      <c r="O2815" s="8"/>
      <c r="Q2815" s="16"/>
      <c r="R2815" s="16" t="s">
        <v>7823</v>
      </c>
      <c r="S2815" s="8"/>
      <c r="V2815" s="8" t="s">
        <v>7823</v>
      </c>
      <c r="X2815" s="8"/>
      <c r="Y2815" s="22"/>
      <c r="AC2815" s="8">
        <f t="shared" si="552"/>
        <v>5</v>
      </c>
      <c r="AD2815" s="8">
        <f t="shared" ref="AD2815:AD2836" si="555">COUNTIF(G2815:Y2815,"NB")</f>
        <v>0</v>
      </c>
      <c r="AE2815" s="8">
        <f t="shared" ref="AE2815:AE2836" si="556">COUNTIF(G2815:Y2815,"V")</f>
        <v>0</v>
      </c>
      <c r="AF2815" s="8">
        <f t="shared" si="554"/>
        <v>0</v>
      </c>
      <c r="AG2815" s="3">
        <f t="shared" si="553"/>
        <v>5</v>
      </c>
    </row>
    <row r="2816" spans="1:33">
      <c r="A2816" s="3" t="s">
        <v>9601</v>
      </c>
      <c r="B2816" s="3" t="s">
        <v>9624</v>
      </c>
      <c r="C2816" s="2" t="s">
        <v>9252</v>
      </c>
      <c r="D2816" s="2" t="s">
        <v>3501</v>
      </c>
      <c r="E2816" s="2" t="s">
        <v>3659</v>
      </c>
      <c r="F2816" s="3" t="s">
        <v>1452</v>
      </c>
      <c r="G2816" s="8" t="s">
        <v>7823</v>
      </c>
      <c r="H2816" s="8"/>
      <c r="I2816" s="8" t="s">
        <v>7823</v>
      </c>
      <c r="K2816" s="8" t="s">
        <v>7823</v>
      </c>
      <c r="L2816" s="32"/>
      <c r="M2816" s="8"/>
      <c r="N2816" s="8" t="s">
        <v>7823</v>
      </c>
      <c r="O2816" s="8"/>
      <c r="Q2816" s="16"/>
      <c r="R2816" s="16" t="s">
        <v>7823</v>
      </c>
      <c r="S2816" s="8"/>
      <c r="V2816" s="8"/>
      <c r="X2816" s="8"/>
      <c r="Y2816" s="22"/>
      <c r="AC2816" s="8">
        <f t="shared" si="552"/>
        <v>5</v>
      </c>
      <c r="AD2816" s="8">
        <f t="shared" si="555"/>
        <v>0</v>
      </c>
      <c r="AE2816" s="8">
        <f t="shared" si="556"/>
        <v>0</v>
      </c>
      <c r="AF2816" s="8">
        <f t="shared" si="554"/>
        <v>0</v>
      </c>
      <c r="AG2816" s="3">
        <f t="shared" si="553"/>
        <v>5</v>
      </c>
    </row>
    <row r="2817" spans="1:33">
      <c r="A2817" s="3" t="s">
        <v>9601</v>
      </c>
      <c r="B2817" s="3" t="s">
        <v>9624</v>
      </c>
      <c r="C2817" s="2" t="s">
        <v>9252</v>
      </c>
      <c r="D2817" s="2" t="s">
        <v>8153</v>
      </c>
      <c r="E2817" s="2" t="s">
        <v>3660</v>
      </c>
      <c r="F2817" s="3" t="s">
        <v>1028</v>
      </c>
      <c r="G2817" s="8" t="s">
        <v>7823</v>
      </c>
      <c r="H2817" s="8"/>
      <c r="I2817" s="8" t="s">
        <v>7823</v>
      </c>
      <c r="L2817" s="32" t="s">
        <v>7823</v>
      </c>
      <c r="M2817" s="8"/>
      <c r="N2817" s="8" t="s">
        <v>7823</v>
      </c>
      <c r="O2817" s="8"/>
      <c r="Q2817" s="16"/>
      <c r="R2817" s="16" t="s">
        <v>7823</v>
      </c>
      <c r="S2817" s="8"/>
      <c r="V2817" s="8" t="s">
        <v>7823</v>
      </c>
      <c r="X2817" s="8"/>
      <c r="Y2817" s="22"/>
      <c r="AC2817" s="8">
        <f t="shared" si="552"/>
        <v>6</v>
      </c>
      <c r="AD2817" s="8">
        <f t="shared" si="555"/>
        <v>0</v>
      </c>
      <c r="AE2817" s="8">
        <f t="shared" si="556"/>
        <v>0</v>
      </c>
      <c r="AF2817" s="8">
        <f t="shared" si="554"/>
        <v>0</v>
      </c>
      <c r="AG2817" s="3">
        <f t="shared" si="553"/>
        <v>6</v>
      </c>
    </row>
    <row r="2818" spans="1:33">
      <c r="A2818" s="3" t="s">
        <v>9601</v>
      </c>
      <c r="B2818" s="3" t="s">
        <v>9624</v>
      </c>
      <c r="C2818" s="2" t="s">
        <v>9252</v>
      </c>
      <c r="D2818" s="2" t="s">
        <v>7613</v>
      </c>
      <c r="E2818" s="2" t="s">
        <v>3526</v>
      </c>
      <c r="F2818" s="3" t="s">
        <v>1168</v>
      </c>
      <c r="H2818" s="8"/>
      <c r="I2818" s="8"/>
      <c r="L2818" s="32" t="s">
        <v>7823</v>
      </c>
      <c r="M2818" s="8"/>
      <c r="N2818" s="8" t="s">
        <v>7823</v>
      </c>
      <c r="O2818" s="8"/>
      <c r="Q2818" s="16"/>
      <c r="S2818" s="8"/>
      <c r="V2818" s="8"/>
      <c r="X2818" s="8"/>
      <c r="Y2818" s="22"/>
      <c r="AC2818" s="8">
        <f t="shared" si="552"/>
        <v>2</v>
      </c>
      <c r="AD2818" s="8">
        <f t="shared" si="555"/>
        <v>0</v>
      </c>
      <c r="AE2818" s="8">
        <f t="shared" si="556"/>
        <v>0</v>
      </c>
      <c r="AF2818" s="8">
        <f t="shared" si="554"/>
        <v>0</v>
      </c>
      <c r="AG2818" s="3">
        <f t="shared" si="553"/>
        <v>2</v>
      </c>
    </row>
    <row r="2819" spans="1:33">
      <c r="A2819" s="3" t="s">
        <v>9601</v>
      </c>
      <c r="B2819" s="3" t="s">
        <v>9624</v>
      </c>
      <c r="C2819" s="2" t="s">
        <v>9252</v>
      </c>
      <c r="D2819" s="2" t="s">
        <v>7091</v>
      </c>
      <c r="E2819" s="2" t="s">
        <v>3687</v>
      </c>
      <c r="F2819" s="3" t="s">
        <v>1304</v>
      </c>
      <c r="G2819" s="8" t="s">
        <v>7823</v>
      </c>
      <c r="H2819" s="8"/>
      <c r="I2819" s="8" t="s">
        <v>7823</v>
      </c>
      <c r="J2819" s="72" t="s">
        <v>7823</v>
      </c>
      <c r="L2819" s="32" t="s">
        <v>7823</v>
      </c>
      <c r="M2819" s="8"/>
      <c r="N2819" s="8" t="s">
        <v>7823</v>
      </c>
      <c r="O2819" s="8" t="s">
        <v>7823</v>
      </c>
      <c r="P2819" s="8" t="s">
        <v>7823</v>
      </c>
      <c r="Q2819" s="16" t="s">
        <v>7823</v>
      </c>
      <c r="R2819" s="16" t="s">
        <v>7823</v>
      </c>
      <c r="S2819" s="8" t="s">
        <v>7823</v>
      </c>
      <c r="T2819" s="16" t="s">
        <v>7823</v>
      </c>
      <c r="U2819" s="8" t="s">
        <v>8671</v>
      </c>
      <c r="V2819" s="8" t="s">
        <v>7823</v>
      </c>
      <c r="X2819" s="8"/>
      <c r="Y2819" s="22"/>
      <c r="AC2819" s="8">
        <f t="shared" si="552"/>
        <v>13</v>
      </c>
      <c r="AD2819" s="8">
        <f t="shared" si="555"/>
        <v>0</v>
      </c>
      <c r="AE2819" s="8">
        <f t="shared" si="556"/>
        <v>0</v>
      </c>
      <c r="AF2819" s="8">
        <f t="shared" si="554"/>
        <v>0</v>
      </c>
      <c r="AG2819" s="3">
        <f t="shared" si="553"/>
        <v>13</v>
      </c>
    </row>
    <row r="2820" spans="1:33">
      <c r="A2820" s="3" t="s">
        <v>9601</v>
      </c>
      <c r="B2820" s="3" t="s">
        <v>9625</v>
      </c>
      <c r="C2820" s="2" t="s">
        <v>397</v>
      </c>
      <c r="D2820" s="2" t="s">
        <v>126</v>
      </c>
      <c r="E2820" s="2" t="s">
        <v>127</v>
      </c>
      <c r="F2820" s="3" t="s">
        <v>35</v>
      </c>
      <c r="H2820" s="8"/>
      <c r="I2820" s="8"/>
      <c r="L2820" s="32"/>
      <c r="M2820" s="8" t="s">
        <v>7278</v>
      </c>
      <c r="O2820" s="8" t="s">
        <v>8721</v>
      </c>
      <c r="P2820" s="8"/>
      <c r="Q2820" s="16"/>
      <c r="S2820" s="8"/>
      <c r="V2820" s="8"/>
      <c r="X2820" s="8" t="s">
        <v>7278</v>
      </c>
      <c r="Y2820" s="22"/>
      <c r="AC2820" s="8">
        <f t="shared" si="552"/>
        <v>0</v>
      </c>
      <c r="AD2820" s="8">
        <f t="shared" si="555"/>
        <v>0</v>
      </c>
      <c r="AE2820" s="8">
        <f t="shared" si="556"/>
        <v>1</v>
      </c>
      <c r="AF2820" s="8">
        <f t="shared" si="554"/>
        <v>0</v>
      </c>
      <c r="AG2820" s="3">
        <f t="shared" si="553"/>
        <v>1</v>
      </c>
    </row>
    <row r="2821" spans="1:33">
      <c r="A2821" s="3" t="s">
        <v>9601</v>
      </c>
      <c r="B2821" s="3" t="s">
        <v>9626</v>
      </c>
      <c r="C2821" s="2" t="s">
        <v>9291</v>
      </c>
      <c r="D2821" s="2" t="s">
        <v>5291</v>
      </c>
      <c r="E2821" s="2" t="s">
        <v>3828</v>
      </c>
      <c r="F2821" s="3" t="s">
        <v>1750</v>
      </c>
      <c r="H2821" s="8" t="s">
        <v>241</v>
      </c>
      <c r="I2821" s="8"/>
      <c r="L2821" s="32" t="s">
        <v>7835</v>
      </c>
      <c r="M2821" s="8"/>
      <c r="O2821" s="8"/>
      <c r="Q2821" s="16"/>
      <c r="S2821" s="8"/>
      <c r="V2821" s="8"/>
      <c r="X2821" s="8"/>
      <c r="Y2821" s="22"/>
      <c r="AC2821" s="8">
        <f t="shared" si="552"/>
        <v>0</v>
      </c>
      <c r="AD2821" s="8">
        <f t="shared" si="555"/>
        <v>1</v>
      </c>
      <c r="AE2821" s="8">
        <f t="shared" si="556"/>
        <v>1</v>
      </c>
      <c r="AF2821" s="8">
        <f t="shared" si="554"/>
        <v>0</v>
      </c>
      <c r="AG2821" s="3">
        <f t="shared" si="553"/>
        <v>2</v>
      </c>
    </row>
    <row r="2822" spans="1:33">
      <c r="A2822" s="3" t="s">
        <v>9601</v>
      </c>
      <c r="B2822" s="3" t="s">
        <v>9626</v>
      </c>
      <c r="C2822" s="2" t="s">
        <v>9292</v>
      </c>
      <c r="D2822" s="2" t="s">
        <v>3669</v>
      </c>
      <c r="E2822" s="2" t="s">
        <v>3520</v>
      </c>
      <c r="F2822" s="3" t="s">
        <v>1164</v>
      </c>
      <c r="H2822" s="8" t="s">
        <v>7823</v>
      </c>
      <c r="I2822" s="8"/>
      <c r="J2822" s="72" t="s">
        <v>7823</v>
      </c>
      <c r="L2822" s="32" t="s">
        <v>7823</v>
      </c>
      <c r="M2822" s="8" t="s">
        <v>7823</v>
      </c>
      <c r="N2822" s="8" t="s">
        <v>7823</v>
      </c>
      <c r="O2822" s="8" t="s">
        <v>7823</v>
      </c>
      <c r="P2822" s="8" t="s">
        <v>7823</v>
      </c>
      <c r="Q2822" s="16"/>
      <c r="R2822" s="16" t="s">
        <v>7277</v>
      </c>
      <c r="S2822" s="8" t="s">
        <v>7823</v>
      </c>
      <c r="T2822" s="16" t="s">
        <v>7823</v>
      </c>
      <c r="V2822" s="8" t="s">
        <v>7823</v>
      </c>
      <c r="X2822" s="8" t="s">
        <v>7823</v>
      </c>
      <c r="Y2822" s="22"/>
      <c r="AC2822" s="8">
        <f t="shared" si="552"/>
        <v>11</v>
      </c>
      <c r="AD2822" s="8">
        <f t="shared" si="555"/>
        <v>0</v>
      </c>
      <c r="AE2822" s="8">
        <f t="shared" si="556"/>
        <v>1</v>
      </c>
      <c r="AF2822" s="8">
        <f t="shared" si="554"/>
        <v>0</v>
      </c>
      <c r="AG2822" s="3">
        <f t="shared" si="553"/>
        <v>12</v>
      </c>
    </row>
    <row r="2823" spans="1:33">
      <c r="A2823" s="3" t="s">
        <v>9601</v>
      </c>
      <c r="B2823" s="3" t="s">
        <v>9626</v>
      </c>
      <c r="C2823" s="2" t="s">
        <v>9292</v>
      </c>
      <c r="D2823" s="2" t="s">
        <v>3837</v>
      </c>
      <c r="E2823" s="2" t="s">
        <v>4018</v>
      </c>
      <c r="F2823" s="3" t="s">
        <v>1166</v>
      </c>
      <c r="H2823" s="8"/>
      <c r="I2823" s="8"/>
      <c r="K2823" s="8" t="s">
        <v>7278</v>
      </c>
      <c r="L2823" s="32"/>
      <c r="M2823" s="8"/>
      <c r="N2823" s="8" t="s">
        <v>7823</v>
      </c>
      <c r="O2823" s="8"/>
      <c r="Q2823" s="16"/>
      <c r="R2823" s="16" t="s">
        <v>7823</v>
      </c>
      <c r="S2823" s="8"/>
      <c r="V2823" s="8"/>
      <c r="X2823" s="8"/>
      <c r="Y2823" s="22"/>
      <c r="AC2823" s="8">
        <f t="shared" si="552"/>
        <v>2</v>
      </c>
      <c r="AD2823" s="8">
        <f t="shared" si="555"/>
        <v>0</v>
      </c>
      <c r="AE2823" s="8">
        <f t="shared" si="556"/>
        <v>0</v>
      </c>
      <c r="AF2823" s="8">
        <f t="shared" si="554"/>
        <v>0</v>
      </c>
      <c r="AG2823" s="3">
        <f t="shared" si="553"/>
        <v>2</v>
      </c>
    </row>
    <row r="2824" spans="1:33">
      <c r="A2824" s="3" t="s">
        <v>9601</v>
      </c>
      <c r="B2824" s="3" t="s">
        <v>9626</v>
      </c>
      <c r="C2824" s="2" t="s">
        <v>9292</v>
      </c>
      <c r="D2824" s="2" t="s">
        <v>3849</v>
      </c>
      <c r="E2824" s="2" t="s">
        <v>3696</v>
      </c>
      <c r="F2824" s="3" t="s">
        <v>615</v>
      </c>
      <c r="G2824" s="8" t="s">
        <v>7823</v>
      </c>
      <c r="H2824" s="8"/>
      <c r="I2824" s="8"/>
      <c r="K2824" s="8" t="s">
        <v>7823</v>
      </c>
      <c r="L2824" s="32"/>
      <c r="M2824" s="8"/>
      <c r="O2824" s="8"/>
      <c r="Q2824" s="16"/>
      <c r="S2824" s="8"/>
      <c r="V2824" s="8"/>
      <c r="X2824" s="8"/>
      <c r="Y2824" s="22"/>
      <c r="AC2824" s="8">
        <f t="shared" si="552"/>
        <v>2</v>
      </c>
      <c r="AD2824" s="8">
        <f t="shared" si="555"/>
        <v>0</v>
      </c>
      <c r="AE2824" s="8">
        <f t="shared" si="556"/>
        <v>0</v>
      </c>
      <c r="AF2824" s="8">
        <f t="shared" si="554"/>
        <v>0</v>
      </c>
      <c r="AG2824" s="3">
        <f t="shared" si="553"/>
        <v>2</v>
      </c>
    </row>
    <row r="2825" spans="1:33">
      <c r="A2825" s="3" t="s">
        <v>9601</v>
      </c>
      <c r="B2825" s="3" t="s">
        <v>9626</v>
      </c>
      <c r="C2825" s="2" t="s">
        <v>9292</v>
      </c>
      <c r="D2825" s="2" t="s">
        <v>8032</v>
      </c>
      <c r="E2825" s="2" t="s">
        <v>4676</v>
      </c>
      <c r="F2825" s="3" t="s">
        <v>751</v>
      </c>
      <c r="G2825" s="8" t="s">
        <v>7823</v>
      </c>
      <c r="H2825" s="8"/>
      <c r="I2825" s="8" t="s">
        <v>7278</v>
      </c>
      <c r="K2825" s="8" t="s">
        <v>7823</v>
      </c>
      <c r="L2825" s="32"/>
      <c r="M2825" s="8"/>
      <c r="O2825" s="8"/>
      <c r="Q2825" s="16"/>
      <c r="S2825" s="8"/>
      <c r="V2825" s="8"/>
      <c r="X2825" s="8"/>
      <c r="Y2825" s="22" t="s">
        <v>7277</v>
      </c>
      <c r="AC2825" s="8">
        <f t="shared" si="552"/>
        <v>2</v>
      </c>
      <c r="AD2825" s="8">
        <f t="shared" si="555"/>
        <v>0</v>
      </c>
      <c r="AE2825" s="8">
        <f t="shared" si="556"/>
        <v>1</v>
      </c>
      <c r="AF2825" s="8">
        <f t="shared" si="554"/>
        <v>0</v>
      </c>
      <c r="AG2825" s="3">
        <f t="shared" si="553"/>
        <v>3</v>
      </c>
    </row>
    <row r="2826" spans="1:33">
      <c r="A2826" s="3" t="s">
        <v>9601</v>
      </c>
      <c r="B2826" s="3" t="s">
        <v>9626</v>
      </c>
      <c r="C2826" s="2" t="s">
        <v>9292</v>
      </c>
      <c r="D2826" s="2" t="s">
        <v>4380</v>
      </c>
      <c r="E2826" s="2" t="s">
        <v>3515</v>
      </c>
      <c r="F2826" s="3" t="s">
        <v>618</v>
      </c>
      <c r="G2826" s="8" t="s">
        <v>7823</v>
      </c>
      <c r="H2826" s="8"/>
      <c r="I2826" s="8" t="s">
        <v>7823</v>
      </c>
      <c r="J2826" s="72" t="s">
        <v>7823</v>
      </c>
      <c r="K2826" s="8" t="s">
        <v>7277</v>
      </c>
      <c r="L2826" s="32"/>
      <c r="M2826" s="8"/>
      <c r="O2826" s="8"/>
      <c r="Q2826" s="16" t="s">
        <v>7823</v>
      </c>
      <c r="S2826" s="8" t="s">
        <v>7823</v>
      </c>
      <c r="U2826" s="8" t="s">
        <v>7823</v>
      </c>
      <c r="V2826" s="8"/>
      <c r="X2826" s="8"/>
      <c r="Y2826" s="22"/>
      <c r="AC2826" s="8">
        <f t="shared" si="552"/>
        <v>6</v>
      </c>
      <c r="AD2826" s="8">
        <f t="shared" si="555"/>
        <v>0</v>
      </c>
      <c r="AE2826" s="8">
        <f t="shared" si="556"/>
        <v>1</v>
      </c>
      <c r="AF2826" s="8">
        <f t="shared" si="554"/>
        <v>0</v>
      </c>
      <c r="AG2826" s="3">
        <f t="shared" si="553"/>
        <v>7</v>
      </c>
    </row>
    <row r="2827" spans="1:33">
      <c r="A2827" s="3" t="s">
        <v>9601</v>
      </c>
      <c r="B2827" s="3" t="s">
        <v>9626</v>
      </c>
      <c r="C2827" s="2" t="s">
        <v>9292</v>
      </c>
      <c r="D2827" s="2" t="s">
        <v>3514</v>
      </c>
      <c r="E2827" s="2" t="s">
        <v>4344</v>
      </c>
      <c r="F2827" s="3" t="s">
        <v>499</v>
      </c>
      <c r="G2827" s="8" t="s">
        <v>7823</v>
      </c>
      <c r="H2827" s="8"/>
      <c r="I2827" s="8" t="s">
        <v>7835</v>
      </c>
      <c r="J2827" s="72" t="s">
        <v>7835</v>
      </c>
      <c r="K2827" s="8" t="s">
        <v>7835</v>
      </c>
      <c r="L2827" s="32"/>
      <c r="M2827" s="8"/>
      <c r="O2827" s="8"/>
      <c r="Q2827" s="16" t="s">
        <v>7835</v>
      </c>
      <c r="R2827" s="16" t="s">
        <v>7277</v>
      </c>
      <c r="S2827" s="8"/>
      <c r="U2827" s="8" t="s">
        <v>7835</v>
      </c>
      <c r="V2827" s="8"/>
      <c r="X2827" s="8"/>
      <c r="Y2827" s="22" t="s">
        <v>7277</v>
      </c>
      <c r="AC2827" s="8">
        <f t="shared" si="552"/>
        <v>1</v>
      </c>
      <c r="AD2827" s="8">
        <f t="shared" si="555"/>
        <v>5</v>
      </c>
      <c r="AE2827" s="8">
        <f t="shared" si="556"/>
        <v>2</v>
      </c>
      <c r="AF2827" s="8">
        <f t="shared" si="554"/>
        <v>0</v>
      </c>
      <c r="AG2827" s="3">
        <f t="shared" si="553"/>
        <v>8</v>
      </c>
    </row>
    <row r="2828" spans="1:33">
      <c r="A2828" s="3" t="s">
        <v>9601</v>
      </c>
      <c r="B2828" s="3" t="s">
        <v>9626</v>
      </c>
      <c r="C2828" s="2" t="s">
        <v>9292</v>
      </c>
      <c r="D2828" s="2" t="s">
        <v>6274</v>
      </c>
      <c r="E2828" s="2" t="s">
        <v>4677</v>
      </c>
      <c r="F2828" s="3" t="s">
        <v>19</v>
      </c>
      <c r="G2828" s="8" t="s">
        <v>7823</v>
      </c>
      <c r="H2828" s="8"/>
      <c r="I2828" s="8" t="s">
        <v>7823</v>
      </c>
      <c r="L2828" s="32"/>
      <c r="M2828" s="8"/>
      <c r="O2828" s="8"/>
      <c r="Q2828" s="16"/>
      <c r="R2828" s="16" t="s">
        <v>7277</v>
      </c>
      <c r="S2828" s="8"/>
      <c r="V2828" s="8"/>
      <c r="X2828" s="8"/>
      <c r="Y2828" s="22"/>
      <c r="AC2828" s="8">
        <f t="shared" si="552"/>
        <v>2</v>
      </c>
      <c r="AD2828" s="8">
        <f t="shared" si="555"/>
        <v>0</v>
      </c>
      <c r="AE2828" s="8">
        <f t="shared" si="556"/>
        <v>1</v>
      </c>
      <c r="AF2828" s="8">
        <f t="shared" si="554"/>
        <v>0</v>
      </c>
      <c r="AG2828" s="3">
        <f t="shared" si="553"/>
        <v>3</v>
      </c>
    </row>
    <row r="2829" spans="1:33">
      <c r="A2829" s="3" t="s">
        <v>9601</v>
      </c>
      <c r="B2829" s="3" t="s">
        <v>9626</v>
      </c>
      <c r="C2829" s="2" t="s">
        <v>9292</v>
      </c>
      <c r="D2829" s="2" t="s">
        <v>7243</v>
      </c>
      <c r="E2829" s="2" t="s">
        <v>4514</v>
      </c>
      <c r="F2829" s="3" t="s">
        <v>256</v>
      </c>
      <c r="H2829" s="8"/>
      <c r="I2829" s="8"/>
      <c r="L2829" s="32"/>
      <c r="M2829" s="8"/>
      <c r="N2829" s="54" t="s">
        <v>8991</v>
      </c>
      <c r="O2829" s="8"/>
      <c r="Q2829" s="16"/>
      <c r="S2829" s="8"/>
      <c r="V2829" s="8"/>
      <c r="X2829" s="8"/>
      <c r="Y2829" s="22"/>
      <c r="AC2829" s="8">
        <f t="shared" si="552"/>
        <v>1</v>
      </c>
      <c r="AD2829" s="8">
        <f t="shared" si="555"/>
        <v>0</v>
      </c>
      <c r="AE2829" s="8">
        <f t="shared" si="556"/>
        <v>0</v>
      </c>
      <c r="AF2829" s="8">
        <f t="shared" si="554"/>
        <v>0</v>
      </c>
      <c r="AG2829" s="3">
        <f t="shared" si="553"/>
        <v>1</v>
      </c>
    </row>
    <row r="2830" spans="1:33">
      <c r="A2830" s="3" t="s">
        <v>9601</v>
      </c>
      <c r="B2830" s="3" t="s">
        <v>9626</v>
      </c>
      <c r="C2830" s="2" t="s">
        <v>9292</v>
      </c>
      <c r="D2830" s="2" t="s">
        <v>4515</v>
      </c>
      <c r="E2830" s="2" t="s">
        <v>3705</v>
      </c>
      <c r="F2830" s="3" t="s">
        <v>257</v>
      </c>
      <c r="H2830" s="8"/>
      <c r="I2830" s="8"/>
      <c r="L2830" s="32"/>
      <c r="M2830" s="8"/>
      <c r="N2830" s="54" t="s">
        <v>8991</v>
      </c>
      <c r="O2830" s="8"/>
      <c r="Q2830" s="16"/>
      <c r="S2830" s="8"/>
      <c r="V2830" s="8"/>
      <c r="X2830" s="8"/>
      <c r="Y2830" s="22"/>
      <c r="AC2830" s="8">
        <f t="shared" si="552"/>
        <v>1</v>
      </c>
      <c r="AD2830" s="8">
        <f t="shared" si="555"/>
        <v>0</v>
      </c>
      <c r="AE2830" s="8">
        <f t="shared" si="556"/>
        <v>0</v>
      </c>
      <c r="AF2830" s="8">
        <f t="shared" si="554"/>
        <v>0</v>
      </c>
      <c r="AG2830" s="3">
        <f t="shared" si="553"/>
        <v>1</v>
      </c>
    </row>
    <row r="2831" spans="1:33">
      <c r="A2831" s="3" t="s">
        <v>9601</v>
      </c>
      <c r="B2831" s="3" t="s">
        <v>9626</v>
      </c>
      <c r="C2831" s="2" t="s">
        <v>9292</v>
      </c>
      <c r="D2831" s="2" t="s">
        <v>4350</v>
      </c>
      <c r="E2831" s="2" t="s">
        <v>4351</v>
      </c>
      <c r="F2831" s="3" t="s">
        <v>136</v>
      </c>
      <c r="H2831" s="8"/>
      <c r="I2831" s="8"/>
      <c r="L2831" s="32"/>
      <c r="M2831" s="8"/>
      <c r="N2831" s="54" t="s">
        <v>8991</v>
      </c>
      <c r="O2831" s="8"/>
      <c r="Q2831" s="16"/>
      <c r="S2831" s="8"/>
      <c r="V2831" s="8"/>
      <c r="X2831" s="8"/>
      <c r="Y2831" s="22"/>
      <c r="AC2831" s="8">
        <f t="shared" si="552"/>
        <v>1</v>
      </c>
      <c r="AD2831" s="8">
        <f t="shared" si="555"/>
        <v>0</v>
      </c>
      <c r="AE2831" s="8">
        <f t="shared" si="556"/>
        <v>0</v>
      </c>
      <c r="AF2831" s="8">
        <f t="shared" si="554"/>
        <v>0</v>
      </c>
      <c r="AG2831" s="3">
        <f t="shared" si="553"/>
        <v>1</v>
      </c>
    </row>
    <row r="2832" spans="1:33">
      <c r="A2832" s="3" t="s">
        <v>9601</v>
      </c>
      <c r="B2832" s="3" t="s">
        <v>9626</v>
      </c>
      <c r="C2832" s="2" t="s">
        <v>9292</v>
      </c>
      <c r="D2832" s="2" t="s">
        <v>6669</v>
      </c>
      <c r="E2832" s="2" t="s">
        <v>4020</v>
      </c>
      <c r="F2832" s="3" t="s">
        <v>137</v>
      </c>
      <c r="H2832" s="8"/>
      <c r="I2832" s="8"/>
      <c r="L2832" s="32"/>
      <c r="M2832" s="8"/>
      <c r="N2832" s="54" t="s">
        <v>8991</v>
      </c>
      <c r="O2832" s="8"/>
      <c r="Q2832" s="16"/>
      <c r="S2832" s="8"/>
      <c r="V2832" s="8"/>
      <c r="X2832" s="8"/>
      <c r="Y2832" s="22"/>
      <c r="AC2832" s="8">
        <f t="shared" si="552"/>
        <v>1</v>
      </c>
      <c r="AD2832" s="8">
        <f t="shared" si="555"/>
        <v>0</v>
      </c>
      <c r="AE2832" s="8">
        <f t="shared" si="556"/>
        <v>0</v>
      </c>
      <c r="AF2832" s="8">
        <f t="shared" si="554"/>
        <v>0</v>
      </c>
      <c r="AG2832" s="3">
        <f t="shared" si="553"/>
        <v>1</v>
      </c>
    </row>
    <row r="2833" spans="1:33">
      <c r="A2833" s="3" t="s">
        <v>9601</v>
      </c>
      <c r="B2833" s="3" t="s">
        <v>9626</v>
      </c>
      <c r="C2833" s="2" t="s">
        <v>8696</v>
      </c>
      <c r="D2833" s="2" t="s">
        <v>6686</v>
      </c>
      <c r="E2833" s="2" t="s">
        <v>4021</v>
      </c>
      <c r="F2833" s="3" t="s">
        <v>260</v>
      </c>
      <c r="H2833" s="8"/>
      <c r="I2833" s="8"/>
      <c r="L2833" s="32"/>
      <c r="M2833" s="8" t="s">
        <v>7277</v>
      </c>
      <c r="O2833" s="8"/>
      <c r="Q2833" s="16"/>
      <c r="S2833" s="8"/>
      <c r="V2833" s="8"/>
      <c r="X2833" s="8"/>
      <c r="Y2833" s="22"/>
      <c r="AC2833" s="8">
        <f t="shared" si="552"/>
        <v>0</v>
      </c>
      <c r="AD2833" s="8">
        <f t="shared" si="555"/>
        <v>0</v>
      </c>
      <c r="AE2833" s="8">
        <f t="shared" si="556"/>
        <v>1</v>
      </c>
      <c r="AF2833" s="8">
        <f t="shared" si="554"/>
        <v>0</v>
      </c>
      <c r="AG2833" s="3">
        <f t="shared" si="553"/>
        <v>1</v>
      </c>
    </row>
    <row r="2834" spans="1:33">
      <c r="A2834" s="3" t="s">
        <v>9601</v>
      </c>
      <c r="B2834" s="3" t="s">
        <v>9626</v>
      </c>
      <c r="C2834" s="2" t="s">
        <v>8697</v>
      </c>
      <c r="D2834" s="2" t="s">
        <v>6748</v>
      </c>
      <c r="E2834" s="2" t="s">
        <v>3376</v>
      </c>
      <c r="F2834" s="3" t="s">
        <v>759</v>
      </c>
      <c r="H2834" s="8"/>
      <c r="I2834" s="8"/>
      <c r="L2834" s="32"/>
      <c r="M2834" s="8" t="s">
        <v>7277</v>
      </c>
      <c r="O2834" s="8"/>
      <c r="Q2834" s="16"/>
      <c r="S2834" s="8"/>
      <c r="V2834" s="8" t="s">
        <v>8268</v>
      </c>
      <c r="X2834" s="8" t="s">
        <v>7823</v>
      </c>
      <c r="Y2834" s="22"/>
      <c r="AC2834" s="8">
        <f t="shared" si="552"/>
        <v>1</v>
      </c>
      <c r="AD2834" s="8">
        <f t="shared" si="555"/>
        <v>0</v>
      </c>
      <c r="AE2834" s="8">
        <f t="shared" si="556"/>
        <v>1</v>
      </c>
      <c r="AF2834" s="8">
        <f t="shared" si="554"/>
        <v>0</v>
      </c>
      <c r="AG2834" s="3">
        <f t="shared" si="553"/>
        <v>2</v>
      </c>
    </row>
    <row r="2835" spans="1:33">
      <c r="A2835" s="3" t="s">
        <v>9601</v>
      </c>
      <c r="B2835" s="3" t="s">
        <v>9627</v>
      </c>
      <c r="C2835" s="2" t="s">
        <v>8527</v>
      </c>
      <c r="D2835" s="2" t="s">
        <v>8471</v>
      </c>
      <c r="E2835" s="2" t="s">
        <v>4837</v>
      </c>
      <c r="F2835" s="3" t="s">
        <v>8915</v>
      </c>
      <c r="G2835" s="8" t="s">
        <v>9283</v>
      </c>
      <c r="H2835" s="8"/>
      <c r="I2835" s="8"/>
      <c r="L2835" s="32"/>
      <c r="M2835" s="8"/>
      <c r="O2835" s="8"/>
      <c r="Q2835" s="16"/>
      <c r="S2835" s="8"/>
      <c r="V2835" s="8"/>
      <c r="X2835" s="8"/>
      <c r="Y2835" s="22"/>
      <c r="AC2835" s="8">
        <f t="shared" si="552"/>
        <v>0</v>
      </c>
      <c r="AD2835" s="8">
        <f t="shared" si="555"/>
        <v>0</v>
      </c>
      <c r="AE2835" s="8">
        <f t="shared" si="556"/>
        <v>0</v>
      </c>
      <c r="AF2835" s="8">
        <f t="shared" si="554"/>
        <v>1</v>
      </c>
      <c r="AG2835" s="3">
        <f t="shared" si="553"/>
        <v>1</v>
      </c>
    </row>
    <row r="2836" spans="1:33">
      <c r="A2836" s="3" t="s">
        <v>9601</v>
      </c>
      <c r="B2836" s="3" t="s">
        <v>9627</v>
      </c>
      <c r="C2836" s="2" t="s">
        <v>9123</v>
      </c>
      <c r="D2836" s="2" t="s">
        <v>4666</v>
      </c>
      <c r="E2836" s="2" t="s">
        <v>3848</v>
      </c>
      <c r="F2836" s="3" t="s">
        <v>130</v>
      </c>
      <c r="G2836" s="8" t="s">
        <v>9283</v>
      </c>
      <c r="H2836" s="8" t="s">
        <v>7277</v>
      </c>
      <c r="I2836" s="8"/>
      <c r="J2836" s="72" t="s">
        <v>9283</v>
      </c>
      <c r="K2836" s="8" t="s">
        <v>7277</v>
      </c>
      <c r="L2836" s="32"/>
      <c r="M2836" s="8"/>
      <c r="O2836" s="8"/>
      <c r="Q2836" s="16"/>
      <c r="S2836" s="8"/>
      <c r="U2836" s="8" t="s">
        <v>9283</v>
      </c>
      <c r="V2836" s="8"/>
      <c r="X2836" s="8" t="s">
        <v>7277</v>
      </c>
      <c r="Y2836" s="22" t="s">
        <v>7277</v>
      </c>
      <c r="AC2836" s="8">
        <f t="shared" si="552"/>
        <v>0</v>
      </c>
      <c r="AD2836" s="8">
        <f t="shared" si="555"/>
        <v>0</v>
      </c>
      <c r="AE2836" s="8">
        <f t="shared" si="556"/>
        <v>4</v>
      </c>
      <c r="AF2836" s="8">
        <f t="shared" si="554"/>
        <v>3</v>
      </c>
      <c r="AG2836" s="3">
        <f t="shared" si="553"/>
        <v>7</v>
      </c>
    </row>
    <row r="2837" spans="1:33">
      <c r="A2837" s="3" t="s">
        <v>9601</v>
      </c>
      <c r="B2837" s="3" t="s">
        <v>9635</v>
      </c>
      <c r="C2837" s="2" t="s">
        <v>8724</v>
      </c>
      <c r="D2837" s="2" t="s">
        <v>4115</v>
      </c>
      <c r="E2837" s="2" t="s">
        <v>3275</v>
      </c>
      <c r="F2837" s="3" t="s">
        <v>879</v>
      </c>
      <c r="H2837" s="8" t="s">
        <v>241</v>
      </c>
      <c r="I2837" s="8"/>
      <c r="L2837" s="32"/>
      <c r="M2837" s="8" t="s">
        <v>9283</v>
      </c>
      <c r="O2837" s="8"/>
      <c r="Q2837" s="16"/>
      <c r="S2837" s="8"/>
      <c r="T2837" s="16" t="s">
        <v>9283</v>
      </c>
      <c r="V2837" s="8" t="s">
        <v>9283</v>
      </c>
      <c r="X2837" s="8"/>
      <c r="Y2837" s="22"/>
      <c r="AC2837" s="8">
        <f t="shared" ref="AC2837:AC2876" si="557">COUNTIF(G2837:Y2837,"X")+COUNTIF(G2837:Y2837, "X(e)")</f>
        <v>0</v>
      </c>
      <c r="AD2837" s="8">
        <f t="shared" ref="AD2837:AD2873" si="558">COUNTIF(G2837:Y2837,"NB")</f>
        <v>0</v>
      </c>
      <c r="AE2837" s="8">
        <f t="shared" ref="AE2837:AE2873" si="559">COUNTIF(G2837:Y2837,"V")</f>
        <v>1</v>
      </c>
      <c r="AF2837" s="8">
        <f t="shared" ref="AF2837:AF2881" si="560">COUNTIF(G2837:Z2837,"IN")</f>
        <v>3</v>
      </c>
      <c r="AG2837" s="3">
        <f t="shared" ref="AG2837:AG2876" si="561">SUM(AC2837:AF2837)</f>
        <v>4</v>
      </c>
    </row>
    <row r="2838" spans="1:33">
      <c r="A2838" s="3" t="s">
        <v>9601</v>
      </c>
      <c r="B2838" s="3" t="s">
        <v>9635</v>
      </c>
      <c r="C2838" s="2" t="s">
        <v>8724</v>
      </c>
      <c r="D2838" s="2" t="s">
        <v>3926</v>
      </c>
      <c r="E2838" s="2" t="s">
        <v>2780</v>
      </c>
      <c r="F2838" s="3" t="s">
        <v>1024</v>
      </c>
      <c r="H2838" s="8"/>
      <c r="I2838" s="8"/>
      <c r="L2838" s="32"/>
      <c r="M2838" s="8" t="s">
        <v>9283</v>
      </c>
      <c r="O2838" s="8"/>
      <c r="Q2838" s="16"/>
      <c r="S2838" s="8"/>
      <c r="V2838" s="8"/>
      <c r="X2838" s="8"/>
      <c r="Y2838" s="22"/>
      <c r="AC2838" s="8">
        <f t="shared" si="557"/>
        <v>0</v>
      </c>
      <c r="AD2838" s="8">
        <f t="shared" si="558"/>
        <v>0</v>
      </c>
      <c r="AE2838" s="8">
        <f t="shared" si="559"/>
        <v>0</v>
      </c>
      <c r="AF2838" s="8">
        <f t="shared" si="560"/>
        <v>1</v>
      </c>
      <c r="AG2838" s="3">
        <f t="shared" si="561"/>
        <v>1</v>
      </c>
    </row>
    <row r="2839" spans="1:33">
      <c r="A2839" s="3" t="s">
        <v>9601</v>
      </c>
      <c r="B2839" s="3" t="s">
        <v>9634</v>
      </c>
      <c r="C2839" s="2" t="s">
        <v>9168</v>
      </c>
      <c r="D2839" s="2" t="s">
        <v>2454</v>
      </c>
      <c r="E2839" s="2" t="s">
        <v>2450</v>
      </c>
      <c r="F2839" s="3" t="s">
        <v>184</v>
      </c>
      <c r="H2839" s="8"/>
      <c r="I2839" s="8"/>
      <c r="J2839" s="72" t="s">
        <v>9283</v>
      </c>
      <c r="L2839" s="32"/>
      <c r="M2839" s="8"/>
      <c r="O2839" s="8"/>
      <c r="Q2839" s="16"/>
      <c r="S2839" s="8"/>
      <c r="T2839" s="16" t="s">
        <v>9283</v>
      </c>
      <c r="V2839" s="8"/>
      <c r="X2839" s="8"/>
      <c r="Y2839" s="22"/>
      <c r="AC2839" s="8">
        <f t="shared" si="557"/>
        <v>0</v>
      </c>
      <c r="AD2839" s="8">
        <f t="shared" si="558"/>
        <v>0</v>
      </c>
      <c r="AE2839" s="8">
        <f t="shared" si="559"/>
        <v>0</v>
      </c>
      <c r="AF2839" s="8">
        <f t="shared" si="560"/>
        <v>2</v>
      </c>
      <c r="AG2839" s="3">
        <f t="shared" si="561"/>
        <v>2</v>
      </c>
    </row>
    <row r="2840" spans="1:33">
      <c r="A2840" s="3" t="s">
        <v>9601</v>
      </c>
      <c r="B2840" s="3" t="s">
        <v>9634</v>
      </c>
      <c r="C2840" s="2" t="s">
        <v>8796</v>
      </c>
      <c r="D2840" s="2" t="s">
        <v>3102</v>
      </c>
      <c r="E2840" s="2" t="s">
        <v>3745</v>
      </c>
      <c r="F2840" s="3" t="s">
        <v>364</v>
      </c>
      <c r="H2840" s="8" t="s">
        <v>241</v>
      </c>
      <c r="I2840" s="8"/>
      <c r="L2840" s="32" t="s">
        <v>9283</v>
      </c>
      <c r="M2840" s="8"/>
      <c r="N2840" s="8" t="s">
        <v>9283</v>
      </c>
      <c r="O2840" s="8"/>
      <c r="Q2840" s="16"/>
      <c r="S2840" s="8"/>
      <c r="T2840" s="16" t="s">
        <v>9283</v>
      </c>
      <c r="V2840" s="8" t="s">
        <v>9283</v>
      </c>
      <c r="X2840" s="8"/>
      <c r="Y2840" s="22"/>
      <c r="AC2840" s="8">
        <f t="shared" si="557"/>
        <v>0</v>
      </c>
      <c r="AD2840" s="8">
        <f t="shared" si="558"/>
        <v>0</v>
      </c>
      <c r="AE2840" s="8">
        <f t="shared" si="559"/>
        <v>1</v>
      </c>
      <c r="AF2840" s="8">
        <f t="shared" si="560"/>
        <v>4</v>
      </c>
      <c r="AG2840" s="3">
        <f t="shared" si="561"/>
        <v>5</v>
      </c>
    </row>
    <row r="2841" spans="1:33">
      <c r="A2841" s="3" t="s">
        <v>9601</v>
      </c>
      <c r="B2841" s="3" t="s">
        <v>9634</v>
      </c>
      <c r="C2841" s="2" t="s">
        <v>8796</v>
      </c>
      <c r="D2841" s="2" t="s">
        <v>3916</v>
      </c>
      <c r="E2841" s="2" t="s">
        <v>3917</v>
      </c>
      <c r="F2841" s="3" t="s">
        <v>745</v>
      </c>
      <c r="H2841" s="59"/>
      <c r="I2841" s="8"/>
      <c r="L2841" s="32"/>
      <c r="M2841" s="8"/>
      <c r="O2841" s="8"/>
      <c r="Q2841" s="16"/>
      <c r="S2841" s="8"/>
      <c r="V2841" s="8" t="s">
        <v>9283</v>
      </c>
      <c r="X2841" s="8"/>
      <c r="Y2841" s="22"/>
      <c r="AC2841" s="8">
        <f t="shared" si="557"/>
        <v>0</v>
      </c>
      <c r="AD2841" s="8">
        <f t="shared" si="558"/>
        <v>0</v>
      </c>
      <c r="AE2841" s="8">
        <f t="shared" si="559"/>
        <v>0</v>
      </c>
      <c r="AF2841" s="8">
        <f t="shared" si="560"/>
        <v>1</v>
      </c>
      <c r="AG2841" s="3">
        <f t="shared" si="561"/>
        <v>1</v>
      </c>
    </row>
    <row r="2842" spans="1:33">
      <c r="A2842" s="3" t="s">
        <v>9601</v>
      </c>
      <c r="B2842" s="3" t="s">
        <v>9636</v>
      </c>
      <c r="C2842" s="2" t="s">
        <v>7458</v>
      </c>
      <c r="D2842" s="2" t="s">
        <v>3440</v>
      </c>
      <c r="E2842" s="2" t="s">
        <v>2456</v>
      </c>
      <c r="F2842" s="3" t="s">
        <v>749</v>
      </c>
      <c r="G2842" s="8" t="s">
        <v>9283</v>
      </c>
      <c r="H2842" s="8" t="s">
        <v>9283</v>
      </c>
      <c r="I2842" s="8" t="s">
        <v>9283</v>
      </c>
      <c r="J2842" s="72" t="s">
        <v>9283</v>
      </c>
      <c r="K2842" s="8" t="s">
        <v>9283</v>
      </c>
      <c r="L2842" s="32" t="s">
        <v>9283</v>
      </c>
      <c r="M2842" s="8" t="s">
        <v>9283</v>
      </c>
      <c r="N2842" s="8" t="s">
        <v>9283</v>
      </c>
      <c r="O2842" s="8" t="s">
        <v>9283</v>
      </c>
      <c r="Q2842" s="16" t="s">
        <v>9283</v>
      </c>
      <c r="R2842" s="16" t="s">
        <v>9283</v>
      </c>
      <c r="S2842" s="8" t="s">
        <v>9283</v>
      </c>
      <c r="T2842" s="16" t="s">
        <v>9283</v>
      </c>
      <c r="U2842" s="8" t="s">
        <v>9283</v>
      </c>
      <c r="V2842" s="8" t="s">
        <v>9283</v>
      </c>
      <c r="X2842" s="8" t="s">
        <v>9283</v>
      </c>
      <c r="Y2842" s="22" t="s">
        <v>9283</v>
      </c>
      <c r="AC2842" s="8">
        <f t="shared" si="557"/>
        <v>0</v>
      </c>
      <c r="AD2842" s="8">
        <f t="shared" si="558"/>
        <v>0</v>
      </c>
      <c r="AE2842" s="8">
        <f t="shared" si="559"/>
        <v>0</v>
      </c>
      <c r="AF2842" s="8">
        <f t="shared" si="560"/>
        <v>17</v>
      </c>
      <c r="AG2842" s="3">
        <f t="shared" si="561"/>
        <v>17</v>
      </c>
    </row>
    <row r="2843" spans="1:33">
      <c r="A2843" s="3" t="s">
        <v>9601</v>
      </c>
      <c r="B2843" s="3" t="s">
        <v>9628</v>
      </c>
      <c r="C2843" s="2" t="s">
        <v>9322</v>
      </c>
      <c r="D2843" s="2" t="s">
        <v>9318</v>
      </c>
      <c r="E2843" s="2" t="s">
        <v>9319</v>
      </c>
      <c r="F2843" s="3" t="s">
        <v>9406</v>
      </c>
      <c r="H2843" s="8"/>
      <c r="I2843" s="8"/>
      <c r="L2843" s="32"/>
      <c r="M2843" s="8"/>
      <c r="O2843" s="8" t="s">
        <v>7277</v>
      </c>
      <c r="Q2843" s="16"/>
      <c r="S2843" s="8"/>
      <c r="T2843" s="16" t="s">
        <v>7277</v>
      </c>
      <c r="V2843" s="8"/>
      <c r="X2843" s="8"/>
      <c r="Y2843" s="22"/>
      <c r="AC2843" s="8">
        <f t="shared" si="557"/>
        <v>0</v>
      </c>
      <c r="AD2843" s="8">
        <f t="shared" si="558"/>
        <v>0</v>
      </c>
      <c r="AE2843" s="8">
        <f t="shared" si="559"/>
        <v>2</v>
      </c>
      <c r="AF2843" s="8">
        <f t="shared" si="560"/>
        <v>0</v>
      </c>
      <c r="AG2843" s="3">
        <f t="shared" si="561"/>
        <v>2</v>
      </c>
    </row>
    <row r="2844" spans="1:33">
      <c r="A2844" s="3" t="s">
        <v>9601</v>
      </c>
      <c r="B2844" s="3" t="s">
        <v>9628</v>
      </c>
      <c r="C2844" s="2" t="s">
        <v>8480</v>
      </c>
      <c r="D2844" s="2" t="s">
        <v>8626</v>
      </c>
      <c r="E2844" s="2" t="s">
        <v>9174</v>
      </c>
      <c r="F2844" s="3" t="s">
        <v>9175</v>
      </c>
      <c r="H2844" s="8"/>
      <c r="I2844" s="8"/>
      <c r="L2844" s="32"/>
      <c r="M2844" s="8"/>
      <c r="N2844" s="8" t="s">
        <v>7277</v>
      </c>
      <c r="O2844" s="8"/>
      <c r="Q2844" s="16"/>
      <c r="S2844" s="8"/>
      <c r="V2844" s="8"/>
      <c r="X2844" s="8"/>
      <c r="Y2844" s="22"/>
      <c r="AC2844" s="8">
        <f t="shared" si="557"/>
        <v>0</v>
      </c>
      <c r="AD2844" s="8">
        <f t="shared" si="558"/>
        <v>0</v>
      </c>
      <c r="AE2844" s="8">
        <f t="shared" si="559"/>
        <v>1</v>
      </c>
      <c r="AF2844" s="8">
        <f t="shared" si="560"/>
        <v>0</v>
      </c>
      <c r="AG2844" s="3">
        <f t="shared" si="561"/>
        <v>1</v>
      </c>
    </row>
    <row r="2845" spans="1:33">
      <c r="A2845" s="3" t="s">
        <v>9601</v>
      </c>
      <c r="B2845" s="3" t="s">
        <v>9628</v>
      </c>
      <c r="C2845" s="2" t="s">
        <v>8480</v>
      </c>
      <c r="D2845" s="2" t="s">
        <v>10514</v>
      </c>
      <c r="E2845" s="2" t="s">
        <v>10515</v>
      </c>
      <c r="F2845" s="3" t="s">
        <v>131</v>
      </c>
      <c r="G2845" s="8" t="s">
        <v>7823</v>
      </c>
      <c r="H2845" s="8"/>
      <c r="I2845" s="8" t="s">
        <v>7823</v>
      </c>
      <c r="J2845" s="72" t="s">
        <v>7823</v>
      </c>
      <c r="L2845" s="32" t="s">
        <v>7823</v>
      </c>
      <c r="M2845" s="8"/>
      <c r="O2845" s="8" t="s">
        <v>7823</v>
      </c>
      <c r="P2845" s="8" t="s">
        <v>7823</v>
      </c>
      <c r="Q2845" s="16" t="s">
        <v>7823</v>
      </c>
      <c r="R2845" s="16" t="s">
        <v>7823</v>
      </c>
      <c r="S2845" s="8" t="s">
        <v>7823</v>
      </c>
      <c r="U2845" s="8" t="s">
        <v>7823</v>
      </c>
      <c r="V2845" s="8" t="s">
        <v>7823</v>
      </c>
      <c r="X2845" s="8"/>
      <c r="Y2845" s="22"/>
      <c r="AC2845" s="8">
        <f t="shared" si="557"/>
        <v>11</v>
      </c>
      <c r="AD2845" s="8">
        <f t="shared" si="558"/>
        <v>0</v>
      </c>
      <c r="AE2845" s="8">
        <f t="shared" si="559"/>
        <v>0</v>
      </c>
      <c r="AF2845" s="8">
        <f t="shared" si="560"/>
        <v>0</v>
      </c>
      <c r="AG2845" s="3">
        <f t="shared" si="561"/>
        <v>11</v>
      </c>
    </row>
    <row r="2846" spans="1:33">
      <c r="A2846" s="3" t="s">
        <v>9601</v>
      </c>
      <c r="B2846" s="3" t="s">
        <v>9628</v>
      </c>
      <c r="C2846" s="2" t="s">
        <v>8480</v>
      </c>
      <c r="D2846" s="2" t="s">
        <v>8352</v>
      </c>
      <c r="E2846" s="2" t="s">
        <v>4329</v>
      </c>
      <c r="F2846" s="3" t="s">
        <v>132</v>
      </c>
      <c r="G2846" s="8" t="s">
        <v>7823</v>
      </c>
      <c r="H2846" s="8"/>
      <c r="I2846" s="8" t="s">
        <v>7823</v>
      </c>
      <c r="J2846" s="72" t="s">
        <v>7823</v>
      </c>
      <c r="L2846" s="32"/>
      <c r="M2846" s="8"/>
      <c r="O2846" s="8"/>
      <c r="Q2846" s="16" t="s">
        <v>7823</v>
      </c>
      <c r="R2846" s="16" t="s">
        <v>7823</v>
      </c>
      <c r="S2846" s="8"/>
      <c r="U2846" s="8" t="s">
        <v>7823</v>
      </c>
      <c r="V2846" s="8"/>
      <c r="X2846" s="8"/>
      <c r="Y2846" s="22"/>
      <c r="AC2846" s="8">
        <f t="shared" si="557"/>
        <v>6</v>
      </c>
      <c r="AD2846" s="8">
        <f t="shared" si="558"/>
        <v>0</v>
      </c>
      <c r="AE2846" s="8">
        <f t="shared" si="559"/>
        <v>0</v>
      </c>
      <c r="AF2846" s="8">
        <f t="shared" si="560"/>
        <v>0</v>
      </c>
      <c r="AG2846" s="3">
        <f t="shared" si="561"/>
        <v>6</v>
      </c>
    </row>
    <row r="2847" spans="1:33">
      <c r="A2847" s="3" t="s">
        <v>9601</v>
      </c>
      <c r="B2847" s="3" t="s">
        <v>9628</v>
      </c>
      <c r="C2847" s="2" t="s">
        <v>8480</v>
      </c>
      <c r="D2847" s="2" t="s">
        <v>4910</v>
      </c>
      <c r="E2847" s="2" t="s">
        <v>10075</v>
      </c>
      <c r="F2847" s="3" t="s">
        <v>10076</v>
      </c>
      <c r="H2847" s="8"/>
      <c r="I2847" s="8"/>
      <c r="K2847" s="8" t="s">
        <v>7823</v>
      </c>
      <c r="L2847" s="32"/>
      <c r="M2847" s="8"/>
      <c r="O2847" s="8"/>
      <c r="Q2847" s="16"/>
      <c r="R2847" s="16" t="s">
        <v>7823</v>
      </c>
      <c r="S2847" s="8"/>
      <c r="V2847" s="8"/>
      <c r="X2847" s="8"/>
      <c r="Y2847" s="22"/>
      <c r="AC2847" s="8">
        <f t="shared" si="557"/>
        <v>2</v>
      </c>
      <c r="AD2847" s="8">
        <f t="shared" si="558"/>
        <v>0</v>
      </c>
      <c r="AE2847" s="8">
        <f t="shared" si="559"/>
        <v>0</v>
      </c>
      <c r="AF2847" s="8">
        <f t="shared" si="560"/>
        <v>0</v>
      </c>
      <c r="AG2847" s="3">
        <f t="shared" si="561"/>
        <v>2</v>
      </c>
    </row>
    <row r="2848" spans="1:33">
      <c r="A2848" s="3" t="s">
        <v>9601</v>
      </c>
      <c r="B2848" s="3" t="s">
        <v>9628</v>
      </c>
      <c r="C2848" s="2" t="s">
        <v>8480</v>
      </c>
      <c r="D2848" s="2" t="s">
        <v>7632</v>
      </c>
      <c r="E2848" s="2" t="s">
        <v>4168</v>
      </c>
      <c r="F2848" s="3" t="s">
        <v>9333</v>
      </c>
      <c r="G2848" s="60" t="s">
        <v>8991</v>
      </c>
      <c r="H2848" s="8"/>
      <c r="I2848" s="8"/>
      <c r="L2848" s="32"/>
      <c r="M2848" s="8"/>
      <c r="O2848" s="8"/>
      <c r="Q2848" s="16" t="s">
        <v>7277</v>
      </c>
      <c r="S2848" s="8"/>
      <c r="V2848" s="8"/>
      <c r="X2848" s="8"/>
      <c r="Y2848" s="22"/>
      <c r="AC2848" s="8">
        <f t="shared" si="557"/>
        <v>1</v>
      </c>
      <c r="AD2848" s="8">
        <f t="shared" si="558"/>
        <v>0</v>
      </c>
      <c r="AE2848" s="8">
        <f t="shared" si="559"/>
        <v>1</v>
      </c>
      <c r="AF2848" s="8">
        <f t="shared" si="560"/>
        <v>0</v>
      </c>
      <c r="AG2848" s="3">
        <f t="shared" si="561"/>
        <v>2</v>
      </c>
    </row>
    <row r="2849" spans="1:33">
      <c r="A2849" s="3" t="s">
        <v>9601</v>
      </c>
      <c r="B2849" s="3" t="s">
        <v>9628</v>
      </c>
      <c r="C2849" s="2" t="s">
        <v>8480</v>
      </c>
      <c r="D2849" s="2" t="s">
        <v>4169</v>
      </c>
      <c r="E2849" s="2" t="s">
        <v>4012</v>
      </c>
      <c r="F2849" s="3" t="s">
        <v>17</v>
      </c>
      <c r="G2849" s="8" t="s">
        <v>7823</v>
      </c>
      <c r="H2849" s="8"/>
      <c r="I2849" s="8" t="s">
        <v>7823</v>
      </c>
      <c r="J2849" s="72" t="s">
        <v>7823</v>
      </c>
      <c r="K2849" s="8" t="s">
        <v>7823</v>
      </c>
      <c r="L2849" s="32"/>
      <c r="M2849" s="8"/>
      <c r="O2849" s="8"/>
      <c r="Q2849" s="16" t="s">
        <v>7277</v>
      </c>
      <c r="R2849" s="16" t="s">
        <v>7823</v>
      </c>
      <c r="S2849" s="8"/>
      <c r="U2849" s="8" t="s">
        <v>7823</v>
      </c>
      <c r="V2849" s="8"/>
      <c r="X2849" s="8"/>
      <c r="Y2849" s="22" t="s">
        <v>7823</v>
      </c>
      <c r="AC2849" s="8">
        <f t="shared" si="557"/>
        <v>7</v>
      </c>
      <c r="AD2849" s="8">
        <f t="shared" si="558"/>
        <v>0</v>
      </c>
      <c r="AE2849" s="8">
        <f t="shared" si="559"/>
        <v>1</v>
      </c>
      <c r="AF2849" s="8">
        <f t="shared" si="560"/>
        <v>0</v>
      </c>
      <c r="AG2849" s="3">
        <f t="shared" si="561"/>
        <v>8</v>
      </c>
    </row>
    <row r="2850" spans="1:33">
      <c r="A2850" s="3" t="s">
        <v>9601</v>
      </c>
      <c r="B2850" s="3" t="s">
        <v>9628</v>
      </c>
      <c r="C2850" s="2" t="s">
        <v>8480</v>
      </c>
      <c r="D2850" s="2" t="s">
        <v>7352</v>
      </c>
      <c r="E2850" s="2" t="s">
        <v>4831</v>
      </c>
      <c r="F2850" s="3" t="s">
        <v>15</v>
      </c>
      <c r="G2850" s="8" t="s">
        <v>7823</v>
      </c>
      <c r="H2850" s="8"/>
      <c r="I2850" s="8"/>
      <c r="J2850" s="72" t="s">
        <v>7823</v>
      </c>
      <c r="L2850" s="32"/>
      <c r="M2850" s="8"/>
      <c r="O2850" s="8"/>
      <c r="Q2850" s="16" t="s">
        <v>7823</v>
      </c>
      <c r="S2850" s="8"/>
      <c r="U2850" s="8" t="s">
        <v>8671</v>
      </c>
      <c r="V2850" s="8"/>
      <c r="X2850" s="8"/>
      <c r="Y2850" s="22"/>
      <c r="AC2850" s="8">
        <f t="shared" si="557"/>
        <v>4</v>
      </c>
      <c r="AD2850" s="8">
        <f t="shared" si="558"/>
        <v>0</v>
      </c>
      <c r="AE2850" s="8">
        <f t="shared" si="559"/>
        <v>0</v>
      </c>
      <c r="AF2850" s="8">
        <f t="shared" si="560"/>
        <v>0</v>
      </c>
      <c r="AG2850" s="3">
        <f t="shared" si="561"/>
        <v>4</v>
      </c>
    </row>
    <row r="2851" spans="1:33">
      <c r="A2851" s="3" t="s">
        <v>9601</v>
      </c>
      <c r="B2851" s="3" t="s">
        <v>9628</v>
      </c>
      <c r="C2851" s="2" t="s">
        <v>8480</v>
      </c>
      <c r="D2851" s="2" t="s">
        <v>6683</v>
      </c>
      <c r="E2851" s="2" t="s">
        <v>4671</v>
      </c>
      <c r="F2851" s="3" t="s">
        <v>1039</v>
      </c>
      <c r="G2851" s="8" t="s">
        <v>7823</v>
      </c>
      <c r="H2851" s="8"/>
      <c r="I2851" s="8" t="s">
        <v>7823</v>
      </c>
      <c r="J2851" s="72" t="s">
        <v>7823</v>
      </c>
      <c r="K2851" s="8" t="s">
        <v>7823</v>
      </c>
      <c r="L2851" s="32"/>
      <c r="M2851" s="8"/>
      <c r="O2851" s="8"/>
      <c r="Q2851" s="16" t="s">
        <v>7823</v>
      </c>
      <c r="R2851" s="16" t="s">
        <v>7823</v>
      </c>
      <c r="S2851" s="8"/>
      <c r="U2851" s="8" t="s">
        <v>7823</v>
      </c>
      <c r="V2851" s="8"/>
      <c r="X2851" s="8"/>
      <c r="Y2851" s="22"/>
      <c r="AC2851" s="8">
        <f t="shared" si="557"/>
        <v>7</v>
      </c>
      <c r="AD2851" s="8">
        <f t="shared" si="558"/>
        <v>0</v>
      </c>
      <c r="AE2851" s="8">
        <f t="shared" si="559"/>
        <v>0</v>
      </c>
      <c r="AF2851" s="8">
        <f t="shared" si="560"/>
        <v>0</v>
      </c>
      <c r="AG2851" s="3">
        <f t="shared" si="561"/>
        <v>7</v>
      </c>
    </row>
    <row r="2852" spans="1:33">
      <c r="A2852" s="3" t="s">
        <v>9601</v>
      </c>
      <c r="B2852" s="3" t="s">
        <v>9628</v>
      </c>
      <c r="C2852" s="2" t="s">
        <v>8480</v>
      </c>
      <c r="D2852" s="2" t="s">
        <v>4672</v>
      </c>
      <c r="E2852" s="2" t="s">
        <v>4673</v>
      </c>
      <c r="F2852" s="3" t="s">
        <v>1040</v>
      </c>
      <c r="G2852" s="8" t="s">
        <v>7823</v>
      </c>
      <c r="H2852" s="8"/>
      <c r="I2852" s="8" t="s">
        <v>7823</v>
      </c>
      <c r="L2852" s="32" t="s">
        <v>7823</v>
      </c>
      <c r="M2852" s="8"/>
      <c r="N2852" s="8" t="s">
        <v>7823</v>
      </c>
      <c r="O2852" s="8"/>
      <c r="Q2852" s="16"/>
      <c r="R2852" s="16" t="s">
        <v>7823</v>
      </c>
      <c r="S2852" s="8"/>
      <c r="V2852" s="8" t="s">
        <v>7823</v>
      </c>
      <c r="X2852" s="8"/>
      <c r="Y2852" s="22"/>
      <c r="AC2852" s="8">
        <f t="shared" si="557"/>
        <v>6</v>
      </c>
      <c r="AD2852" s="8">
        <f t="shared" si="558"/>
        <v>0</v>
      </c>
      <c r="AE2852" s="8">
        <f t="shared" si="559"/>
        <v>0</v>
      </c>
      <c r="AF2852" s="8">
        <f t="shared" si="560"/>
        <v>0</v>
      </c>
      <c r="AG2852" s="3">
        <f t="shared" si="561"/>
        <v>6</v>
      </c>
    </row>
    <row r="2853" spans="1:33">
      <c r="A2853" s="3" t="s">
        <v>9601</v>
      </c>
      <c r="B2853" s="3" t="s">
        <v>9633</v>
      </c>
      <c r="C2853" s="2" t="s">
        <v>9988</v>
      </c>
      <c r="D2853" s="2" t="s">
        <v>3584</v>
      </c>
      <c r="E2853" s="2" t="s">
        <v>9989</v>
      </c>
      <c r="F2853" s="3" t="s">
        <v>314</v>
      </c>
      <c r="G2853" s="8" t="s">
        <v>9283</v>
      </c>
      <c r="H2853" s="8"/>
      <c r="I2853" s="8"/>
      <c r="J2853" s="72" t="s">
        <v>7278</v>
      </c>
      <c r="L2853" s="32"/>
      <c r="M2853" s="8"/>
      <c r="O2853" s="8"/>
      <c r="Q2853" s="16"/>
      <c r="S2853" s="8"/>
      <c r="U2853" s="8" t="s">
        <v>9283</v>
      </c>
      <c r="V2853" s="8"/>
      <c r="X2853" s="8"/>
      <c r="Y2853" s="22"/>
      <c r="AC2853" s="8">
        <f t="shared" si="557"/>
        <v>0</v>
      </c>
      <c r="AD2853" s="8">
        <f t="shared" si="558"/>
        <v>0</v>
      </c>
      <c r="AE2853" s="8">
        <f t="shared" si="559"/>
        <v>0</v>
      </c>
      <c r="AF2853" s="8">
        <f t="shared" si="560"/>
        <v>2</v>
      </c>
      <c r="AG2853" s="3">
        <f t="shared" si="561"/>
        <v>2</v>
      </c>
    </row>
    <row r="2854" spans="1:33">
      <c r="A2854" s="3" t="s">
        <v>9601</v>
      </c>
      <c r="B2854" s="3" t="s">
        <v>9633</v>
      </c>
      <c r="C2854" s="2" t="s">
        <v>8955</v>
      </c>
      <c r="D2854" s="2" t="s">
        <v>3546</v>
      </c>
      <c r="E2854" s="2" t="s">
        <v>3540</v>
      </c>
      <c r="F2854" s="3" t="s">
        <v>201</v>
      </c>
      <c r="G2854" s="8" t="s">
        <v>9283</v>
      </c>
      <c r="H2854" s="8"/>
      <c r="I2854" s="8"/>
      <c r="J2854" s="72" t="s">
        <v>9283</v>
      </c>
      <c r="L2854" s="32"/>
      <c r="M2854" s="8"/>
      <c r="O2854" s="8"/>
      <c r="Q2854" s="16"/>
      <c r="S2854" s="8"/>
      <c r="U2854" s="8" t="s">
        <v>9283</v>
      </c>
      <c r="V2854" s="8"/>
      <c r="X2854" s="8"/>
      <c r="Y2854" s="22"/>
      <c r="AC2854" s="8">
        <f t="shared" si="557"/>
        <v>0</v>
      </c>
      <c r="AD2854" s="8">
        <f t="shared" si="558"/>
        <v>0</v>
      </c>
      <c r="AE2854" s="8">
        <f t="shared" si="559"/>
        <v>0</v>
      </c>
      <c r="AF2854" s="8">
        <f t="shared" si="560"/>
        <v>3</v>
      </c>
      <c r="AG2854" s="3">
        <f t="shared" si="561"/>
        <v>3</v>
      </c>
    </row>
    <row r="2855" spans="1:33">
      <c r="A2855" s="3" t="s">
        <v>9601</v>
      </c>
      <c r="B2855" s="3" t="s">
        <v>9633</v>
      </c>
      <c r="C2855" s="2" t="s">
        <v>9864</v>
      </c>
      <c r="D2855" s="2" t="s">
        <v>4181</v>
      </c>
      <c r="E2855" s="2" t="s">
        <v>9865</v>
      </c>
      <c r="F2855" s="3" t="s">
        <v>328</v>
      </c>
      <c r="H2855" s="8"/>
      <c r="I2855" s="8"/>
      <c r="L2855" s="32" t="s">
        <v>7823</v>
      </c>
      <c r="M2855" s="8"/>
      <c r="N2855" s="8" t="s">
        <v>7823</v>
      </c>
      <c r="O2855" s="8"/>
      <c r="Q2855" s="16"/>
      <c r="S2855" s="8"/>
      <c r="V2855" s="8" t="s">
        <v>7823</v>
      </c>
      <c r="X2855" s="8"/>
      <c r="Y2855" s="22"/>
      <c r="AC2855" s="8">
        <f t="shared" si="557"/>
        <v>3</v>
      </c>
      <c r="AD2855" s="8">
        <f t="shared" si="558"/>
        <v>0</v>
      </c>
      <c r="AE2855" s="8">
        <f t="shared" si="559"/>
        <v>0</v>
      </c>
      <c r="AF2855" s="8">
        <f t="shared" si="560"/>
        <v>0</v>
      </c>
      <c r="AG2855" s="3">
        <f t="shared" si="561"/>
        <v>3</v>
      </c>
    </row>
    <row r="2856" spans="1:33">
      <c r="A2856" s="3" t="s">
        <v>9601</v>
      </c>
      <c r="B2856" s="3" t="s">
        <v>9633</v>
      </c>
      <c r="C2856" s="2" t="s">
        <v>9864</v>
      </c>
      <c r="D2856" s="2" t="s">
        <v>6696</v>
      </c>
      <c r="E2856" s="2" t="s">
        <v>9866</v>
      </c>
      <c r="F2856" s="3" t="s">
        <v>585</v>
      </c>
      <c r="H2856" s="8"/>
      <c r="I2856" s="8"/>
      <c r="J2856" s="73" t="s">
        <v>8991</v>
      </c>
      <c r="L2856" s="32" t="s">
        <v>7277</v>
      </c>
      <c r="M2856" s="8"/>
      <c r="O2856" s="8"/>
      <c r="Q2856" s="16"/>
      <c r="S2856" s="8"/>
      <c r="V2856" s="8" t="s">
        <v>7278</v>
      </c>
      <c r="X2856" s="8"/>
      <c r="Y2856" s="22"/>
      <c r="AC2856" s="8">
        <f t="shared" si="557"/>
        <v>1</v>
      </c>
      <c r="AD2856" s="8">
        <f t="shared" si="558"/>
        <v>0</v>
      </c>
      <c r="AE2856" s="8">
        <f t="shared" si="559"/>
        <v>1</v>
      </c>
      <c r="AF2856" s="8">
        <f t="shared" si="560"/>
        <v>0</v>
      </c>
      <c r="AG2856" s="3">
        <f t="shared" si="561"/>
        <v>2</v>
      </c>
    </row>
    <row r="2857" spans="1:33">
      <c r="A2857" s="3" t="s">
        <v>9601</v>
      </c>
      <c r="B2857" s="3" t="s">
        <v>9633</v>
      </c>
      <c r="C2857" s="2" t="s">
        <v>9864</v>
      </c>
      <c r="D2857" s="2" t="s">
        <v>4115</v>
      </c>
      <c r="E2857" s="2" t="s">
        <v>9867</v>
      </c>
      <c r="F2857" s="3" t="s">
        <v>76</v>
      </c>
      <c r="H2857" s="8"/>
      <c r="I2857" s="8"/>
      <c r="L2857" s="32" t="s">
        <v>7823</v>
      </c>
      <c r="M2857" s="8"/>
      <c r="O2857" s="8"/>
      <c r="P2857" s="8" t="s">
        <v>7823</v>
      </c>
      <c r="Q2857" s="16"/>
      <c r="S2857" s="8"/>
      <c r="T2857" s="16" t="s">
        <v>8268</v>
      </c>
      <c r="V2857" s="8" t="s">
        <v>7823</v>
      </c>
      <c r="X2857" s="8"/>
      <c r="Y2857" s="22"/>
      <c r="AC2857" s="8">
        <f t="shared" si="557"/>
        <v>3</v>
      </c>
      <c r="AD2857" s="8">
        <f t="shared" si="558"/>
        <v>0</v>
      </c>
      <c r="AE2857" s="8">
        <f t="shared" si="559"/>
        <v>0</v>
      </c>
      <c r="AF2857" s="8">
        <f t="shared" si="560"/>
        <v>0</v>
      </c>
      <c r="AG2857" s="3">
        <f t="shared" si="561"/>
        <v>3</v>
      </c>
    </row>
    <row r="2858" spans="1:33">
      <c r="A2858" s="3" t="s">
        <v>9601</v>
      </c>
      <c r="B2858" s="3" t="s">
        <v>9633</v>
      </c>
      <c r="C2858" s="2" t="s">
        <v>9864</v>
      </c>
      <c r="D2858" s="2" t="s">
        <v>6349</v>
      </c>
      <c r="E2858" s="2" t="s">
        <v>9868</v>
      </c>
      <c r="F2858" s="3" t="s">
        <v>358</v>
      </c>
      <c r="G2858" s="8" t="s">
        <v>7823</v>
      </c>
      <c r="H2858" s="8"/>
      <c r="I2858" s="8" t="s">
        <v>7823</v>
      </c>
      <c r="K2858" s="8" t="s">
        <v>7823</v>
      </c>
      <c r="L2858" s="32"/>
      <c r="M2858" s="8"/>
      <c r="O2858" s="8"/>
      <c r="Q2858" s="16"/>
      <c r="R2858" s="16" t="s">
        <v>7823</v>
      </c>
      <c r="S2858" s="8"/>
      <c r="V2858" s="8"/>
      <c r="X2858" s="8"/>
      <c r="Y2858" s="22"/>
      <c r="AC2858" s="8">
        <f t="shared" si="557"/>
        <v>4</v>
      </c>
      <c r="AD2858" s="8">
        <f t="shared" si="558"/>
        <v>0</v>
      </c>
      <c r="AE2858" s="8">
        <f t="shared" si="559"/>
        <v>0</v>
      </c>
      <c r="AF2858" s="8">
        <f t="shared" si="560"/>
        <v>0</v>
      </c>
      <c r="AG2858" s="3">
        <f t="shared" si="561"/>
        <v>4</v>
      </c>
    </row>
    <row r="2859" spans="1:33">
      <c r="A2859" s="3" t="s">
        <v>9601</v>
      </c>
      <c r="B2859" s="3" t="s">
        <v>9633</v>
      </c>
      <c r="C2859" s="2" t="s">
        <v>9864</v>
      </c>
      <c r="D2859" s="2" t="s">
        <v>8242</v>
      </c>
      <c r="E2859" s="2" t="s">
        <v>9869</v>
      </c>
      <c r="F2859" s="3" t="s">
        <v>462</v>
      </c>
      <c r="G2859" s="8" t="s">
        <v>7823</v>
      </c>
      <c r="H2859" s="8"/>
      <c r="I2859" s="8" t="s">
        <v>7823</v>
      </c>
      <c r="J2859" s="72" t="s">
        <v>7823</v>
      </c>
      <c r="K2859" s="8" t="s">
        <v>7823</v>
      </c>
      <c r="L2859" s="32" t="s">
        <v>7823</v>
      </c>
      <c r="M2859" s="8"/>
      <c r="N2859" s="8" t="s">
        <v>7823</v>
      </c>
      <c r="O2859" s="8"/>
      <c r="P2859" s="8" t="s">
        <v>7823</v>
      </c>
      <c r="Q2859" s="16" t="s">
        <v>7823</v>
      </c>
      <c r="R2859" s="16" t="s">
        <v>7823</v>
      </c>
      <c r="S2859" s="8"/>
      <c r="U2859" s="8" t="s">
        <v>7823</v>
      </c>
      <c r="V2859" s="8" t="s">
        <v>7823</v>
      </c>
      <c r="X2859" s="8"/>
      <c r="Y2859" s="22"/>
      <c r="AC2859" s="8">
        <f t="shared" si="557"/>
        <v>11</v>
      </c>
      <c r="AD2859" s="8">
        <f t="shared" si="558"/>
        <v>0</v>
      </c>
      <c r="AE2859" s="8">
        <f t="shared" si="559"/>
        <v>0</v>
      </c>
      <c r="AF2859" s="8">
        <f t="shared" si="560"/>
        <v>0</v>
      </c>
      <c r="AG2859" s="3">
        <f t="shared" si="561"/>
        <v>11</v>
      </c>
    </row>
    <row r="2860" spans="1:33">
      <c r="A2860" s="3" t="s">
        <v>9601</v>
      </c>
      <c r="B2860" s="3" t="s">
        <v>9633</v>
      </c>
      <c r="C2860" s="2" t="s">
        <v>9864</v>
      </c>
      <c r="D2860" s="2" t="s">
        <v>3874</v>
      </c>
      <c r="E2860" s="2" t="s">
        <v>9870</v>
      </c>
      <c r="F2860" s="3" t="s">
        <v>590</v>
      </c>
      <c r="H2860" s="8"/>
      <c r="I2860" s="8"/>
      <c r="L2860" s="32"/>
      <c r="M2860" s="8"/>
      <c r="N2860" s="8" t="s">
        <v>7823</v>
      </c>
      <c r="O2860" s="8"/>
      <c r="Q2860" s="16"/>
      <c r="R2860" s="16" t="s">
        <v>7823</v>
      </c>
      <c r="S2860" s="8"/>
      <c r="V2860" s="8"/>
      <c r="X2860" s="8"/>
      <c r="Y2860" s="22"/>
      <c r="AC2860" s="8">
        <f t="shared" si="557"/>
        <v>2</v>
      </c>
      <c r="AD2860" s="8">
        <f t="shared" si="558"/>
        <v>0</v>
      </c>
      <c r="AE2860" s="8">
        <f t="shared" si="559"/>
        <v>0</v>
      </c>
      <c r="AF2860" s="8">
        <f t="shared" si="560"/>
        <v>0</v>
      </c>
      <c r="AG2860" s="3">
        <f t="shared" si="561"/>
        <v>2</v>
      </c>
    </row>
    <row r="2861" spans="1:33">
      <c r="A2861" s="3" t="s">
        <v>9601</v>
      </c>
      <c r="B2861" s="3" t="s">
        <v>9633</v>
      </c>
      <c r="C2861" s="2" t="s">
        <v>9864</v>
      </c>
      <c r="D2861" s="2" t="s">
        <v>5730</v>
      </c>
      <c r="E2861" s="2" t="s">
        <v>9871</v>
      </c>
      <c r="F2861" s="3" t="s">
        <v>558</v>
      </c>
      <c r="H2861" s="8"/>
      <c r="I2861" s="8" t="s">
        <v>7823</v>
      </c>
      <c r="L2861" s="32"/>
      <c r="M2861" s="8"/>
      <c r="N2861" s="8" t="s">
        <v>7823</v>
      </c>
      <c r="O2861" s="8"/>
      <c r="Q2861" s="16"/>
      <c r="R2861" s="16" t="s">
        <v>7823</v>
      </c>
      <c r="S2861" s="8"/>
      <c r="V2861" s="8"/>
      <c r="X2861" s="8"/>
      <c r="Y2861" s="22"/>
      <c r="AC2861" s="8">
        <f t="shared" si="557"/>
        <v>3</v>
      </c>
      <c r="AD2861" s="8">
        <f t="shared" si="558"/>
        <v>0</v>
      </c>
      <c r="AE2861" s="8">
        <f t="shared" si="559"/>
        <v>0</v>
      </c>
      <c r="AF2861" s="8">
        <f t="shared" si="560"/>
        <v>0</v>
      </c>
      <c r="AG2861" s="3">
        <f t="shared" si="561"/>
        <v>3</v>
      </c>
    </row>
    <row r="2862" spans="1:33">
      <c r="A2862" s="3" t="s">
        <v>9601</v>
      </c>
      <c r="B2862" s="3" t="s">
        <v>9633</v>
      </c>
      <c r="C2862" s="2" t="s">
        <v>9864</v>
      </c>
      <c r="D2862" s="2" t="s">
        <v>9872</v>
      </c>
      <c r="E2862" s="2" t="s">
        <v>9873</v>
      </c>
      <c r="F2862" s="3" t="s">
        <v>796</v>
      </c>
      <c r="H2862" s="8"/>
      <c r="I2862" s="8" t="s">
        <v>7823</v>
      </c>
      <c r="L2862" s="32" t="s">
        <v>7823</v>
      </c>
      <c r="M2862" s="8"/>
      <c r="N2862" s="8" t="s">
        <v>7823</v>
      </c>
      <c r="O2862" s="8"/>
      <c r="Q2862" s="16"/>
      <c r="R2862" s="16" t="s">
        <v>7823</v>
      </c>
      <c r="S2862" s="8"/>
      <c r="V2862" s="8" t="s">
        <v>7823</v>
      </c>
      <c r="X2862" s="8"/>
      <c r="Y2862" s="22"/>
      <c r="AC2862" s="8">
        <f t="shared" si="557"/>
        <v>5</v>
      </c>
      <c r="AD2862" s="8">
        <f t="shared" si="558"/>
        <v>0</v>
      </c>
      <c r="AE2862" s="8">
        <f t="shared" si="559"/>
        <v>0</v>
      </c>
      <c r="AF2862" s="8">
        <f t="shared" si="560"/>
        <v>0</v>
      </c>
      <c r="AG2862" s="3">
        <f t="shared" si="561"/>
        <v>5</v>
      </c>
    </row>
    <row r="2863" spans="1:33">
      <c r="A2863" s="3" t="s">
        <v>9601</v>
      </c>
      <c r="B2863" s="3" t="s">
        <v>9633</v>
      </c>
      <c r="C2863" s="2" t="s">
        <v>9864</v>
      </c>
      <c r="D2863" s="2" t="s">
        <v>7946</v>
      </c>
      <c r="E2863" s="2" t="s">
        <v>9874</v>
      </c>
      <c r="F2863" s="3" t="s">
        <v>680</v>
      </c>
      <c r="G2863" s="8" t="s">
        <v>7823</v>
      </c>
      <c r="H2863" s="8"/>
      <c r="I2863" s="8" t="s">
        <v>7823</v>
      </c>
      <c r="K2863" s="8" t="s">
        <v>7823</v>
      </c>
      <c r="L2863" s="32"/>
      <c r="M2863" s="8"/>
      <c r="O2863" s="8"/>
      <c r="Q2863" s="16"/>
      <c r="R2863" s="16" t="s">
        <v>7823</v>
      </c>
      <c r="S2863" s="8"/>
      <c r="V2863" s="8"/>
      <c r="X2863" s="8"/>
      <c r="Y2863" s="22"/>
      <c r="AC2863" s="8">
        <f t="shared" si="557"/>
        <v>4</v>
      </c>
      <c r="AD2863" s="8">
        <f t="shared" si="558"/>
        <v>0</v>
      </c>
      <c r="AE2863" s="8">
        <f t="shared" si="559"/>
        <v>0</v>
      </c>
      <c r="AF2863" s="8">
        <f t="shared" si="560"/>
        <v>0</v>
      </c>
      <c r="AG2863" s="3">
        <f t="shared" si="561"/>
        <v>4</v>
      </c>
    </row>
    <row r="2864" spans="1:33">
      <c r="A2864" s="3" t="s">
        <v>9601</v>
      </c>
      <c r="B2864" s="3" t="s">
        <v>9633</v>
      </c>
      <c r="C2864" s="2" t="s">
        <v>9864</v>
      </c>
      <c r="D2864" s="2" t="s">
        <v>6000</v>
      </c>
      <c r="E2864" s="2" t="s">
        <v>9875</v>
      </c>
      <c r="F2864" s="3" t="s">
        <v>37</v>
      </c>
      <c r="G2864" s="8" t="s">
        <v>7823</v>
      </c>
      <c r="H2864" s="8"/>
      <c r="I2864" s="8" t="s">
        <v>7835</v>
      </c>
      <c r="K2864" s="8" t="s">
        <v>7823</v>
      </c>
      <c r="L2864" s="32"/>
      <c r="M2864" s="8"/>
      <c r="O2864" s="8"/>
      <c r="Q2864" s="16"/>
      <c r="R2864" s="16" t="s">
        <v>7823</v>
      </c>
      <c r="S2864" s="8"/>
      <c r="V2864" s="8"/>
      <c r="X2864" s="8"/>
      <c r="Y2864" s="22"/>
      <c r="AC2864" s="8">
        <f t="shared" si="557"/>
        <v>3</v>
      </c>
      <c r="AD2864" s="8">
        <f t="shared" si="558"/>
        <v>1</v>
      </c>
      <c r="AE2864" s="8">
        <f t="shared" si="559"/>
        <v>0</v>
      </c>
      <c r="AF2864" s="8">
        <f t="shared" si="560"/>
        <v>0</v>
      </c>
      <c r="AG2864" s="3">
        <f t="shared" si="561"/>
        <v>4</v>
      </c>
    </row>
    <row r="2865" spans="1:33">
      <c r="A2865" s="3" t="s">
        <v>9601</v>
      </c>
      <c r="B2865" s="3" t="s">
        <v>9633</v>
      </c>
      <c r="C2865" s="2" t="s">
        <v>9864</v>
      </c>
      <c r="D2865" s="2" t="s">
        <v>4497</v>
      </c>
      <c r="E2865" s="2" t="s">
        <v>9876</v>
      </c>
      <c r="F2865" s="3" t="s">
        <v>98</v>
      </c>
      <c r="G2865" s="8" t="s">
        <v>7823</v>
      </c>
      <c r="H2865" s="8"/>
      <c r="I2865" s="8"/>
      <c r="K2865" s="8" t="s">
        <v>7823</v>
      </c>
      <c r="L2865" s="32"/>
      <c r="M2865" s="8"/>
      <c r="O2865" s="8"/>
      <c r="Q2865" s="16"/>
      <c r="S2865" s="8"/>
      <c r="V2865" s="8"/>
      <c r="X2865" s="8"/>
      <c r="Y2865" s="22" t="s">
        <v>7823</v>
      </c>
      <c r="AC2865" s="8">
        <f t="shared" si="557"/>
        <v>3</v>
      </c>
      <c r="AD2865" s="8">
        <f t="shared" si="558"/>
        <v>0</v>
      </c>
      <c r="AE2865" s="8">
        <f t="shared" si="559"/>
        <v>0</v>
      </c>
      <c r="AF2865" s="8">
        <f t="shared" si="560"/>
        <v>0</v>
      </c>
      <c r="AG2865" s="3">
        <f t="shared" si="561"/>
        <v>3</v>
      </c>
    </row>
    <row r="2866" spans="1:33">
      <c r="A2866" s="3" t="s">
        <v>9601</v>
      </c>
      <c r="B2866" s="3" t="s">
        <v>9633</v>
      </c>
      <c r="C2866" s="2" t="s">
        <v>9864</v>
      </c>
      <c r="D2866" s="2" t="s">
        <v>3239</v>
      </c>
      <c r="E2866" s="2" t="s">
        <v>9901</v>
      </c>
      <c r="F2866" s="3" t="s">
        <v>99</v>
      </c>
      <c r="H2866" s="8"/>
      <c r="I2866" s="8"/>
      <c r="L2866" s="32" t="s">
        <v>7823</v>
      </c>
      <c r="M2866" s="8"/>
      <c r="N2866" s="8" t="s">
        <v>7823</v>
      </c>
      <c r="O2866" s="8"/>
      <c r="Q2866" s="16"/>
      <c r="R2866" s="16" t="s">
        <v>7823</v>
      </c>
      <c r="S2866" s="8"/>
      <c r="T2866" s="16" t="s">
        <v>7277</v>
      </c>
      <c r="V2866" s="8" t="s">
        <v>7823</v>
      </c>
      <c r="X2866" s="8"/>
      <c r="Y2866" s="22"/>
      <c r="AC2866" s="8">
        <f t="shared" si="557"/>
        <v>4</v>
      </c>
      <c r="AD2866" s="8">
        <f t="shared" si="558"/>
        <v>0</v>
      </c>
      <c r="AE2866" s="8">
        <f t="shared" si="559"/>
        <v>1</v>
      </c>
      <c r="AF2866" s="8">
        <f t="shared" si="560"/>
        <v>0</v>
      </c>
      <c r="AG2866" s="3">
        <f t="shared" si="561"/>
        <v>5</v>
      </c>
    </row>
    <row r="2867" spans="1:33">
      <c r="A2867" s="3" t="s">
        <v>9601</v>
      </c>
      <c r="B2867" s="3" t="s">
        <v>9633</v>
      </c>
      <c r="C2867" s="2" t="s">
        <v>8320</v>
      </c>
      <c r="D2867" s="2" t="s">
        <v>5398</v>
      </c>
      <c r="E2867" s="2" t="s">
        <v>10397</v>
      </c>
      <c r="F2867" s="3" t="s">
        <v>593</v>
      </c>
      <c r="G2867" s="8" t="s">
        <v>7823</v>
      </c>
      <c r="H2867" s="8"/>
      <c r="I2867" s="8" t="s">
        <v>7823</v>
      </c>
      <c r="J2867" s="72" t="s">
        <v>7823</v>
      </c>
      <c r="L2867" s="32" t="s">
        <v>7823</v>
      </c>
      <c r="M2867" s="8"/>
      <c r="N2867" s="8" t="s">
        <v>7823</v>
      </c>
      <c r="O2867" s="8" t="s">
        <v>7835</v>
      </c>
      <c r="Q2867" s="16" t="s">
        <v>7835</v>
      </c>
      <c r="R2867" s="16" t="s">
        <v>7823</v>
      </c>
      <c r="S2867" s="8" t="s">
        <v>7823</v>
      </c>
      <c r="T2867" s="16" t="s">
        <v>8268</v>
      </c>
      <c r="U2867" s="8" t="s">
        <v>7823</v>
      </c>
      <c r="V2867" s="8" t="s">
        <v>7823</v>
      </c>
      <c r="X2867" s="8"/>
      <c r="Y2867" s="22"/>
      <c r="AC2867" s="8">
        <f>COUNTIF(G2867:Y2867,"X")+COUNTIF(G2867:Y2867, "X(e)")</f>
        <v>9</v>
      </c>
      <c r="AD2867" s="8">
        <f>COUNTIF(G2867:Y2867,"NB")</f>
        <v>2</v>
      </c>
      <c r="AE2867" s="8">
        <f>COUNTIF(G2867:Y2867,"V")</f>
        <v>0</v>
      </c>
      <c r="AF2867" s="8">
        <f>COUNTIF(G2867:Z2867,"IN")</f>
        <v>0</v>
      </c>
      <c r="AG2867" s="3">
        <f>SUM(AC2867:AF2867)</f>
        <v>11</v>
      </c>
    </row>
    <row r="2868" spans="1:33">
      <c r="A2868" s="3" t="s">
        <v>9601</v>
      </c>
      <c r="B2868" s="3" t="s">
        <v>9633</v>
      </c>
      <c r="C2868" s="2" t="s">
        <v>8320</v>
      </c>
      <c r="D2868" s="2" t="s">
        <v>3667</v>
      </c>
      <c r="E2868" s="2" t="s">
        <v>2779</v>
      </c>
      <c r="F2868" s="3" t="s">
        <v>489</v>
      </c>
      <c r="G2868" s="8" t="s">
        <v>7823</v>
      </c>
      <c r="H2868" s="3"/>
      <c r="I2868" s="8" t="s">
        <v>7823</v>
      </c>
      <c r="J2868" s="72" t="s">
        <v>7823</v>
      </c>
      <c r="L2868" s="32" t="s">
        <v>7823</v>
      </c>
      <c r="N2868" s="8" t="s">
        <v>7823</v>
      </c>
      <c r="P2868" s="8" t="s">
        <v>7823</v>
      </c>
      <c r="Q2868" s="8" t="s">
        <v>7823</v>
      </c>
      <c r="R2868" s="16" t="s">
        <v>7823</v>
      </c>
      <c r="V2868" s="8" t="s">
        <v>7823</v>
      </c>
      <c r="AC2868" s="8">
        <f>COUNTIF(G2868:Y2868,"X")+COUNTIF(G2868:Y2868, "X(e)")</f>
        <v>9</v>
      </c>
      <c r="AD2868" s="8">
        <f>COUNTIF(G2868:Y2868,"NB")</f>
        <v>0</v>
      </c>
      <c r="AE2868" s="8">
        <f>COUNTIF(G2868:Y2868,"V")</f>
        <v>0</v>
      </c>
      <c r="AF2868" s="8">
        <f>COUNTIF(G2868:Z2868,"IN")</f>
        <v>0</v>
      </c>
      <c r="AG2868" s="3">
        <f>SUM(AC2868:AF2868)</f>
        <v>9</v>
      </c>
    </row>
    <row r="2869" spans="1:33">
      <c r="A2869" s="3" t="s">
        <v>9601</v>
      </c>
      <c r="B2869" s="3" t="s">
        <v>9633</v>
      </c>
      <c r="C2869" s="2" t="s">
        <v>8320</v>
      </c>
      <c r="D2869" s="2" t="s">
        <v>3097</v>
      </c>
      <c r="E2869" s="2" t="s">
        <v>3588</v>
      </c>
      <c r="F2869" s="3" t="s">
        <v>66</v>
      </c>
      <c r="H2869" s="8"/>
      <c r="I2869" s="8"/>
      <c r="L2869" s="32" t="s">
        <v>7823</v>
      </c>
      <c r="M2869" s="8"/>
      <c r="N2869" s="8" t="s">
        <v>7823</v>
      </c>
      <c r="O2869" s="8"/>
      <c r="Q2869" s="16"/>
      <c r="R2869" s="16" t="s">
        <v>7823</v>
      </c>
      <c r="S2869" s="8"/>
      <c r="V2869" s="8" t="s">
        <v>7823</v>
      </c>
      <c r="X2869" s="8"/>
      <c r="Y2869" s="22"/>
      <c r="AC2869" s="8">
        <f>COUNTIF(G2869:Y2869,"X")+COUNTIF(G2869:Y2869, "X(e)")</f>
        <v>4</v>
      </c>
      <c r="AD2869" s="8">
        <f>COUNTIF(G2869:Y2869,"NB")</f>
        <v>0</v>
      </c>
      <c r="AE2869" s="8">
        <f>COUNTIF(G2869:Y2869,"V")</f>
        <v>0</v>
      </c>
      <c r="AF2869" s="8">
        <f>COUNTIF(G2869:Z2869,"IN")</f>
        <v>0</v>
      </c>
      <c r="AG2869" s="3">
        <f>SUM(AC2869:AF2869)</f>
        <v>4</v>
      </c>
    </row>
    <row r="2870" spans="1:33">
      <c r="A2870" s="3" t="s">
        <v>9601</v>
      </c>
      <c r="B2870" s="3" t="s">
        <v>9633</v>
      </c>
      <c r="C2870" s="2" t="s">
        <v>8320</v>
      </c>
      <c r="D2870" s="2" t="s">
        <v>8272</v>
      </c>
      <c r="E2870" s="2" t="s">
        <v>3599</v>
      </c>
      <c r="F2870" s="3" t="s">
        <v>183</v>
      </c>
      <c r="H2870" s="8"/>
      <c r="I2870" s="8"/>
      <c r="L2870" s="32" t="s">
        <v>7823</v>
      </c>
      <c r="M2870" s="8"/>
      <c r="N2870" s="8" t="s">
        <v>7823</v>
      </c>
      <c r="O2870" s="8"/>
      <c r="Q2870" s="16"/>
      <c r="S2870" s="8"/>
      <c r="V2870" s="8"/>
      <c r="X2870" s="8"/>
      <c r="Y2870" s="22"/>
      <c r="AC2870" s="8">
        <f>COUNTIF(G2870:Y2870,"X")+COUNTIF(G2870:Y2870, "X(e)")</f>
        <v>2</v>
      </c>
      <c r="AD2870" s="8">
        <f>COUNTIF(G2870:Y2870,"NB")</f>
        <v>0</v>
      </c>
      <c r="AE2870" s="8">
        <f>COUNTIF(G2870:Y2870,"V")</f>
        <v>0</v>
      </c>
      <c r="AF2870" s="8">
        <f>COUNTIF(G2870:Z2870,"IN")</f>
        <v>0</v>
      </c>
      <c r="AG2870" s="3">
        <f>SUM(AC2870:AF2870)</f>
        <v>2</v>
      </c>
    </row>
    <row r="2871" spans="1:33">
      <c r="A2871" s="3" t="s">
        <v>9601</v>
      </c>
      <c r="B2871" s="3" t="s">
        <v>9633</v>
      </c>
      <c r="C2871" s="2" t="s">
        <v>9224</v>
      </c>
      <c r="D2871" s="2" t="s">
        <v>5225</v>
      </c>
      <c r="E2871" s="2" t="s">
        <v>2148</v>
      </c>
      <c r="F2871" s="3" t="s">
        <v>273</v>
      </c>
      <c r="H2871" s="8"/>
      <c r="I2871" s="8"/>
      <c r="L2871" s="32" t="s">
        <v>7823</v>
      </c>
      <c r="M2871" s="8"/>
      <c r="N2871" s="8" t="s">
        <v>7823</v>
      </c>
      <c r="O2871" s="8"/>
      <c r="Q2871" s="16"/>
      <c r="R2871" s="16" t="s">
        <v>7823</v>
      </c>
      <c r="S2871" s="8"/>
      <c r="V2871" s="8"/>
      <c r="X2871" s="8"/>
      <c r="Y2871" s="22"/>
      <c r="AC2871" s="8">
        <f>COUNTIF(G2871:Y2871,"X")+COUNTIF(G2871:Y2871, "X(e)")</f>
        <v>3</v>
      </c>
      <c r="AD2871" s="8">
        <f>COUNTIF(G2871:Y2871,"NB")</f>
        <v>0</v>
      </c>
      <c r="AE2871" s="8">
        <f>COUNTIF(G2871:Y2871,"V")</f>
        <v>0</v>
      </c>
      <c r="AF2871" s="8">
        <f>COUNTIF(G2871:Z2871,"IN")</f>
        <v>0</v>
      </c>
      <c r="AG2871" s="3">
        <f>SUM(AC2871:AF2871)</f>
        <v>3</v>
      </c>
    </row>
    <row r="2872" spans="1:33">
      <c r="A2872" s="3" t="s">
        <v>9601</v>
      </c>
      <c r="B2872" s="3" t="s">
        <v>9633</v>
      </c>
      <c r="C2872" s="2" t="s">
        <v>9224</v>
      </c>
      <c r="D2872" s="2" t="s">
        <v>8606</v>
      </c>
      <c r="E2872" s="2" t="s">
        <v>3886</v>
      </c>
      <c r="F2872" s="3" t="s">
        <v>8891</v>
      </c>
      <c r="H2872" s="8"/>
      <c r="I2872" s="8"/>
      <c r="J2872" s="72" t="s">
        <v>7823</v>
      </c>
      <c r="L2872" s="32" t="s">
        <v>7823</v>
      </c>
      <c r="M2872" s="8"/>
      <c r="O2872" s="8" t="s">
        <v>7823</v>
      </c>
      <c r="P2872" s="8" t="s">
        <v>7823</v>
      </c>
      <c r="Q2872" s="16"/>
      <c r="R2872" s="16" t="s">
        <v>7823</v>
      </c>
      <c r="S2872" s="8" t="s">
        <v>7823</v>
      </c>
      <c r="V2872" s="8" t="s">
        <v>7823</v>
      </c>
      <c r="X2872" s="8"/>
      <c r="Y2872" s="22"/>
      <c r="AC2872" s="8">
        <f t="shared" si="557"/>
        <v>7</v>
      </c>
      <c r="AD2872" s="8">
        <f t="shared" si="558"/>
        <v>0</v>
      </c>
      <c r="AE2872" s="8">
        <f t="shared" si="559"/>
        <v>0</v>
      </c>
      <c r="AF2872" s="8">
        <f t="shared" si="560"/>
        <v>0</v>
      </c>
      <c r="AG2872" s="3">
        <f t="shared" si="561"/>
        <v>7</v>
      </c>
    </row>
    <row r="2873" spans="1:33">
      <c r="A2873" s="3" t="s">
        <v>9601</v>
      </c>
      <c r="B2873" s="3" t="s">
        <v>9633</v>
      </c>
      <c r="C2873" s="2" t="s">
        <v>9224</v>
      </c>
      <c r="D2873" s="2" t="s">
        <v>3721</v>
      </c>
      <c r="E2873" s="2" t="s">
        <v>2759</v>
      </c>
      <c r="F2873" s="3" t="s">
        <v>406</v>
      </c>
      <c r="G2873" s="8" t="s">
        <v>7823</v>
      </c>
      <c r="H2873" s="8"/>
      <c r="I2873" s="8" t="s">
        <v>7823</v>
      </c>
      <c r="J2873" s="72" t="s">
        <v>7823</v>
      </c>
      <c r="L2873" s="32" t="s">
        <v>7823</v>
      </c>
      <c r="M2873" s="8"/>
      <c r="N2873" s="8" t="s">
        <v>7823</v>
      </c>
      <c r="O2873" s="8"/>
      <c r="P2873" s="8" t="s">
        <v>7823</v>
      </c>
      <c r="Q2873" s="16" t="s">
        <v>7823</v>
      </c>
      <c r="R2873" s="16" t="s">
        <v>7823</v>
      </c>
      <c r="S2873" s="8" t="s">
        <v>7823</v>
      </c>
      <c r="U2873" s="8" t="s">
        <v>7823</v>
      </c>
      <c r="V2873" s="8" t="s">
        <v>7823</v>
      </c>
      <c r="X2873" s="8"/>
      <c r="Y2873" s="22"/>
      <c r="AC2873" s="8">
        <f t="shared" si="557"/>
        <v>11</v>
      </c>
      <c r="AD2873" s="8">
        <f t="shared" si="558"/>
        <v>0</v>
      </c>
      <c r="AE2873" s="8">
        <f t="shared" si="559"/>
        <v>0</v>
      </c>
      <c r="AF2873" s="8">
        <f t="shared" si="560"/>
        <v>0</v>
      </c>
      <c r="AG2873" s="3">
        <f t="shared" si="561"/>
        <v>11</v>
      </c>
    </row>
    <row r="2874" spans="1:33">
      <c r="A2874" s="3" t="s">
        <v>9601</v>
      </c>
      <c r="B2874" s="3" t="s">
        <v>9633</v>
      </c>
      <c r="C2874" s="2" t="s">
        <v>9224</v>
      </c>
      <c r="D2874" s="2" t="s">
        <v>2149</v>
      </c>
      <c r="E2874" s="2" t="s">
        <v>2601</v>
      </c>
      <c r="F2874" s="3" t="s">
        <v>482</v>
      </c>
      <c r="H2874" s="8"/>
      <c r="I2874" s="8"/>
      <c r="J2874" s="72" t="s">
        <v>7823</v>
      </c>
      <c r="L2874" s="32"/>
      <c r="M2874" s="8"/>
      <c r="O2874" s="8" t="s">
        <v>7823</v>
      </c>
      <c r="P2874" s="8" t="s">
        <v>7823</v>
      </c>
      <c r="Q2874" s="16"/>
      <c r="S2874" s="8" t="s">
        <v>7823</v>
      </c>
      <c r="V2874" s="8" t="s">
        <v>7823</v>
      </c>
      <c r="X2874" s="8"/>
      <c r="Y2874" s="22"/>
      <c r="AC2874" s="8">
        <f>COUNTIF(G2874:Y2874,"X")+COUNTIF(G2874:Y2874, "X(e)")</f>
        <v>5</v>
      </c>
      <c r="AD2874" s="8">
        <f>COUNTIF(G2874:Y2874,"NB")</f>
        <v>0</v>
      </c>
      <c r="AE2874" s="8">
        <f>COUNTIF(G2874:Y2874,"V")</f>
        <v>0</v>
      </c>
      <c r="AF2874" s="8">
        <f>COUNTIF(G2874:Z2874,"IN")</f>
        <v>0</v>
      </c>
      <c r="AG2874" s="3">
        <f>SUM(AC2874:AF2874)</f>
        <v>5</v>
      </c>
    </row>
    <row r="2875" spans="1:33">
      <c r="A2875" s="3" t="s">
        <v>9601</v>
      </c>
      <c r="B2875" s="3" t="s">
        <v>9633</v>
      </c>
      <c r="C2875" s="2" t="s">
        <v>9224</v>
      </c>
      <c r="D2875" s="2" t="s">
        <v>3885</v>
      </c>
      <c r="E2875" s="2" t="s">
        <v>3406</v>
      </c>
      <c r="F2875" s="3" t="s">
        <v>305</v>
      </c>
      <c r="H2875" s="8"/>
      <c r="I2875" s="8"/>
      <c r="L2875" s="23" t="s">
        <v>8991</v>
      </c>
      <c r="M2875" s="8"/>
      <c r="O2875" s="8"/>
      <c r="Q2875" s="16"/>
      <c r="S2875" s="8"/>
      <c r="V2875" s="8"/>
      <c r="X2875" s="8"/>
      <c r="Y2875" s="22"/>
      <c r="AC2875" s="8">
        <f>COUNTIF(G2875:Y2875,"X")+COUNTIF(G2875:Y2875, "X(e)")</f>
        <v>1</v>
      </c>
      <c r="AD2875" s="8">
        <f>COUNTIF(G2875:Y2875,"NB")</f>
        <v>0</v>
      </c>
      <c r="AE2875" s="8">
        <f>COUNTIF(G2875:Y2875,"V")</f>
        <v>0</v>
      </c>
      <c r="AF2875" s="8">
        <f>COUNTIF(G2875:Z2875,"IN")</f>
        <v>0</v>
      </c>
      <c r="AG2875" s="3">
        <f>SUM(AC2875:AF2875)</f>
        <v>1</v>
      </c>
    </row>
    <row r="2876" spans="1:33">
      <c r="A2876" s="3" t="s">
        <v>9601</v>
      </c>
      <c r="B2876" s="3" t="s">
        <v>9633</v>
      </c>
      <c r="C2876" s="2" t="s">
        <v>9224</v>
      </c>
      <c r="D2876" s="2" t="s">
        <v>3887</v>
      </c>
      <c r="E2876" s="2" t="s">
        <v>3401</v>
      </c>
      <c r="F2876" s="3" t="s">
        <v>407</v>
      </c>
      <c r="H2876" s="8"/>
      <c r="I2876" s="8"/>
      <c r="L2876" s="32" t="s">
        <v>7823</v>
      </c>
      <c r="M2876" s="8"/>
      <c r="O2876" s="8"/>
      <c r="Q2876" s="16"/>
      <c r="S2876" s="8"/>
      <c r="T2876" s="16" t="s">
        <v>7823</v>
      </c>
      <c r="V2876" s="8" t="s">
        <v>7823</v>
      </c>
      <c r="X2876" s="8"/>
      <c r="Y2876" s="22"/>
      <c r="AC2876" s="8">
        <f t="shared" si="557"/>
        <v>3</v>
      </c>
      <c r="AD2876" s="8">
        <f t="shared" ref="AD2876:AD2889" si="562">COUNTIF(G2876:Y2876,"NB")</f>
        <v>0</v>
      </c>
      <c r="AE2876" s="8">
        <f t="shared" ref="AE2876:AE2889" si="563">COUNTIF(G2876:Y2876,"V")</f>
        <v>0</v>
      </c>
      <c r="AF2876" s="8">
        <f t="shared" si="560"/>
        <v>0</v>
      </c>
      <c r="AG2876" s="3">
        <f t="shared" si="561"/>
        <v>3</v>
      </c>
    </row>
    <row r="2877" spans="1:33">
      <c r="A2877" s="3" t="s">
        <v>9601</v>
      </c>
      <c r="B2877" s="3" t="s">
        <v>9633</v>
      </c>
      <c r="C2877" s="2" t="s">
        <v>9224</v>
      </c>
      <c r="D2877" s="2" t="s">
        <v>2776</v>
      </c>
      <c r="E2877" s="2" t="s">
        <v>3094</v>
      </c>
      <c r="F2877" s="3" t="s">
        <v>243</v>
      </c>
      <c r="H2877" s="8"/>
      <c r="I2877" s="8" t="s">
        <v>7823</v>
      </c>
      <c r="J2877" s="72" t="s">
        <v>7823</v>
      </c>
      <c r="L2877" s="32" t="s">
        <v>7823</v>
      </c>
      <c r="M2877" s="8"/>
      <c r="N2877" s="8" t="s">
        <v>7823</v>
      </c>
      <c r="O2877" s="8" t="s">
        <v>7823</v>
      </c>
      <c r="P2877" s="8" t="s">
        <v>7823</v>
      </c>
      <c r="Q2877" s="16"/>
      <c r="R2877" s="16" t="s">
        <v>7823</v>
      </c>
      <c r="S2877" s="8" t="s">
        <v>7823</v>
      </c>
      <c r="V2877" s="8" t="s">
        <v>7823</v>
      </c>
      <c r="X2877" s="8"/>
      <c r="Y2877" s="22"/>
      <c r="AC2877" s="8">
        <f>COUNTIF(G2877:Y2877,"X")+COUNTIF(G2877:Y2877, "X(e)")</f>
        <v>9</v>
      </c>
      <c r="AD2877" s="8">
        <f>COUNTIF(G2877:Y2877,"NB")</f>
        <v>0</v>
      </c>
      <c r="AE2877" s="8">
        <f>COUNTIF(G2877:Y2877,"V")</f>
        <v>0</v>
      </c>
      <c r="AF2877" s="8">
        <f>COUNTIF(G2877:Z2877,"IN")</f>
        <v>0</v>
      </c>
      <c r="AG2877" s="3">
        <f>SUM(AC2877:AF2877)</f>
        <v>9</v>
      </c>
    </row>
    <row r="2878" spans="1:33">
      <c r="A2878" s="3" t="s">
        <v>9601</v>
      </c>
      <c r="B2878" s="3" t="s">
        <v>9633</v>
      </c>
      <c r="C2878" s="2" t="s">
        <v>9224</v>
      </c>
      <c r="D2878" s="2" t="s">
        <v>6953</v>
      </c>
      <c r="E2878" s="2" t="s">
        <v>2619</v>
      </c>
      <c r="F2878" s="3" t="s">
        <v>284</v>
      </c>
      <c r="H2878" s="8"/>
      <c r="I2878" s="8" t="s">
        <v>7823</v>
      </c>
      <c r="J2878" s="72" t="s">
        <v>7823</v>
      </c>
      <c r="L2878" s="32" t="s">
        <v>7823</v>
      </c>
      <c r="M2878" s="8"/>
      <c r="N2878" s="8" t="s">
        <v>7823</v>
      </c>
      <c r="O2878" s="8" t="s">
        <v>7823</v>
      </c>
      <c r="P2878" s="8" t="s">
        <v>7823</v>
      </c>
      <c r="Q2878" s="16"/>
      <c r="R2878" s="16" t="s">
        <v>7823</v>
      </c>
      <c r="S2878" s="8" t="s">
        <v>7823</v>
      </c>
      <c r="V2878" s="8" t="s">
        <v>7823</v>
      </c>
      <c r="X2878" s="8"/>
      <c r="Y2878" s="22"/>
      <c r="AC2878" s="8">
        <f>COUNTIF(G2878:Y2878,"X")+COUNTIF(G2878:Y2878, "X(e)")</f>
        <v>9</v>
      </c>
      <c r="AD2878" s="8">
        <f>COUNTIF(G2878:Y2878,"NB")</f>
        <v>0</v>
      </c>
      <c r="AE2878" s="8">
        <f>COUNTIF(G2878:Y2878,"V")</f>
        <v>0</v>
      </c>
      <c r="AF2878" s="8">
        <f>COUNTIF(G2878:Z2878,"IN")</f>
        <v>0</v>
      </c>
      <c r="AG2878" s="3">
        <f>SUM(AC2878:AF2878)</f>
        <v>9</v>
      </c>
    </row>
    <row r="2879" spans="1:33">
      <c r="A2879" s="3" t="s">
        <v>9601</v>
      </c>
      <c r="B2879" s="3" t="s">
        <v>9633</v>
      </c>
      <c r="C2879" s="2" t="s">
        <v>9224</v>
      </c>
      <c r="D2879" s="2" t="s">
        <v>4516</v>
      </c>
      <c r="E2879" s="2" t="s">
        <v>2607</v>
      </c>
      <c r="F2879" s="3" t="s">
        <v>612</v>
      </c>
      <c r="G2879" s="8" t="s">
        <v>7823</v>
      </c>
      <c r="H2879" s="8"/>
      <c r="I2879" s="8"/>
      <c r="J2879" s="72" t="s">
        <v>7823</v>
      </c>
      <c r="L2879" s="32"/>
      <c r="M2879" s="8"/>
      <c r="O2879" s="8"/>
      <c r="Q2879" s="16" t="s">
        <v>7823</v>
      </c>
      <c r="S2879" s="8"/>
      <c r="V2879" s="8"/>
      <c r="X2879" s="8"/>
      <c r="Y2879" s="22"/>
      <c r="AC2879" s="8">
        <f>COUNTIF(G2879:Y2879,"X")+COUNTIF(G2879:Y2879, "X(e)")</f>
        <v>3</v>
      </c>
      <c r="AD2879" s="8">
        <f>COUNTIF(G2879:Y2879,"NB")</f>
        <v>0</v>
      </c>
      <c r="AE2879" s="8">
        <f>COUNTIF(G2879:Y2879,"V")</f>
        <v>0</v>
      </c>
      <c r="AF2879" s="8">
        <f>COUNTIF(G2879:Z2879,"IN")</f>
        <v>0</v>
      </c>
      <c r="AG2879" s="3">
        <f>SUM(AC2879:AF2879)</f>
        <v>3</v>
      </c>
    </row>
    <row r="2880" spans="1:33">
      <c r="A2880" s="3" t="s">
        <v>9601</v>
      </c>
      <c r="B2880" s="3" t="s">
        <v>9633</v>
      </c>
      <c r="C2880" s="2" t="s">
        <v>9224</v>
      </c>
      <c r="D2880" s="2" t="s">
        <v>7519</v>
      </c>
      <c r="E2880" s="2" t="s">
        <v>2775</v>
      </c>
      <c r="F2880" s="3" t="s">
        <v>483</v>
      </c>
      <c r="G2880" s="8" t="s">
        <v>7823</v>
      </c>
      <c r="H2880" s="8"/>
      <c r="I2880" s="8"/>
      <c r="J2880" s="72" t="s">
        <v>7823</v>
      </c>
      <c r="L2880" s="32"/>
      <c r="M2880" s="8"/>
      <c r="O2880" s="8" t="s">
        <v>7823</v>
      </c>
      <c r="P2880" s="8" t="s">
        <v>7823</v>
      </c>
      <c r="Q2880" s="16" t="s">
        <v>7823</v>
      </c>
      <c r="S2880" s="8" t="s">
        <v>7823</v>
      </c>
      <c r="T2880" s="16" t="s">
        <v>7823</v>
      </c>
      <c r="V2880" s="8" t="s">
        <v>7823</v>
      </c>
      <c r="X2880" s="8"/>
      <c r="Y2880" s="22"/>
      <c r="AC2880" s="8">
        <f t="shared" ref="AC2880:AC2887" si="564">COUNTIF(G2880:Y2880,"X")+COUNTIF(G2880:Y2880, "X(e)")</f>
        <v>8</v>
      </c>
      <c r="AD2880" s="8">
        <f t="shared" si="562"/>
        <v>0</v>
      </c>
      <c r="AE2880" s="8">
        <f t="shared" si="563"/>
        <v>0</v>
      </c>
      <c r="AF2880" s="8">
        <f t="shared" si="560"/>
        <v>0</v>
      </c>
      <c r="AG2880" s="3">
        <f t="shared" ref="AG2880:AG2887" si="565">SUM(AC2880:AF2880)</f>
        <v>8</v>
      </c>
    </row>
    <row r="2881" spans="1:33">
      <c r="A2881" s="3" t="s">
        <v>9601</v>
      </c>
      <c r="B2881" s="3" t="s">
        <v>9633</v>
      </c>
      <c r="C2881" s="2" t="s">
        <v>9224</v>
      </c>
      <c r="D2881" s="2" t="s">
        <v>2605</v>
      </c>
      <c r="E2881" s="2" t="s">
        <v>2606</v>
      </c>
      <c r="F2881" s="3" t="s">
        <v>611</v>
      </c>
      <c r="H2881" s="8"/>
      <c r="I2881" s="8" t="s">
        <v>7823</v>
      </c>
      <c r="J2881" s="72" t="s">
        <v>7823</v>
      </c>
      <c r="L2881" s="32" t="s">
        <v>7823</v>
      </c>
      <c r="M2881" s="8"/>
      <c r="N2881" s="8" t="s">
        <v>7823</v>
      </c>
      <c r="O2881" s="8"/>
      <c r="Q2881" s="16"/>
      <c r="R2881" s="16" t="s">
        <v>7823</v>
      </c>
      <c r="S2881" s="8"/>
      <c r="V2881" s="8" t="s">
        <v>7823</v>
      </c>
      <c r="X2881" s="8"/>
      <c r="Y2881" s="22"/>
      <c r="AC2881" s="8">
        <f t="shared" si="564"/>
        <v>6</v>
      </c>
      <c r="AD2881" s="8">
        <f t="shared" si="562"/>
        <v>0</v>
      </c>
      <c r="AE2881" s="8">
        <f t="shared" si="563"/>
        <v>0</v>
      </c>
      <c r="AF2881" s="8">
        <f t="shared" si="560"/>
        <v>0</v>
      </c>
      <c r="AG2881" s="3">
        <f t="shared" si="565"/>
        <v>6</v>
      </c>
    </row>
    <row r="2882" spans="1:33">
      <c r="A2882" s="3" t="s">
        <v>9601</v>
      </c>
      <c r="B2882" s="3" t="s">
        <v>9633</v>
      </c>
      <c r="C2882" s="2" t="s">
        <v>9224</v>
      </c>
      <c r="D2882" s="2" t="s">
        <v>2006</v>
      </c>
      <c r="E2882" s="2" t="s">
        <v>2155</v>
      </c>
      <c r="F2882" s="3" t="s">
        <v>545</v>
      </c>
      <c r="H2882" s="8"/>
      <c r="I2882" s="8"/>
      <c r="L2882" s="32" t="s">
        <v>7823</v>
      </c>
      <c r="M2882" s="8"/>
      <c r="N2882" s="8" t="s">
        <v>7823</v>
      </c>
      <c r="O2882" s="8"/>
      <c r="Q2882" s="16"/>
      <c r="S2882" s="8"/>
      <c r="V2882" s="8"/>
      <c r="X2882" s="8"/>
      <c r="Y2882" s="22"/>
      <c r="AC2882" s="8">
        <f t="shared" si="564"/>
        <v>2</v>
      </c>
      <c r="AD2882" s="8">
        <f t="shared" si="562"/>
        <v>0</v>
      </c>
      <c r="AE2882" s="8">
        <f t="shared" si="563"/>
        <v>0</v>
      </c>
      <c r="AF2882" s="8">
        <f t="shared" ref="AF2882:AF2887" si="566">COUNTIF(G2882:Z2882,"IN")</f>
        <v>0</v>
      </c>
      <c r="AG2882" s="3">
        <f t="shared" si="565"/>
        <v>2</v>
      </c>
    </row>
    <row r="2883" spans="1:33">
      <c r="A2883" s="3" t="s">
        <v>9601</v>
      </c>
      <c r="B2883" s="3" t="s">
        <v>9633</v>
      </c>
      <c r="C2883" s="2" t="s">
        <v>9224</v>
      </c>
      <c r="D2883" s="2" t="s">
        <v>2608</v>
      </c>
      <c r="E2883" s="2" t="s">
        <v>2609</v>
      </c>
      <c r="F2883" s="3" t="s">
        <v>237</v>
      </c>
      <c r="H2883" s="8"/>
      <c r="I2883" s="8"/>
      <c r="L2883" s="32" t="s">
        <v>7823</v>
      </c>
      <c r="M2883" s="8"/>
      <c r="O2883" s="8"/>
      <c r="Q2883" s="16"/>
      <c r="S2883" s="8"/>
      <c r="V2883" s="8"/>
      <c r="X2883" s="8"/>
      <c r="Y2883" s="22"/>
      <c r="AC2883" s="8">
        <f>COUNTIF(G2883:Y2883,"X")+COUNTIF(G2883:Y2883, "X(e)")</f>
        <v>1</v>
      </c>
      <c r="AD2883" s="8">
        <f>COUNTIF(G2883:Y2883,"NB")</f>
        <v>0</v>
      </c>
      <c r="AE2883" s="8">
        <f>COUNTIF(G2883:Y2883,"V")</f>
        <v>0</v>
      </c>
      <c r="AF2883" s="8">
        <f>COUNTIF(G2883:Z2883,"IN")</f>
        <v>0</v>
      </c>
      <c r="AG2883" s="3">
        <f>SUM(AC2883:AF2883)</f>
        <v>1</v>
      </c>
    </row>
    <row r="2884" spans="1:33">
      <c r="A2884" s="3" t="s">
        <v>9601</v>
      </c>
      <c r="B2884" s="3" t="s">
        <v>9633</v>
      </c>
      <c r="C2884" s="2" t="s">
        <v>9224</v>
      </c>
      <c r="D2884" s="2" t="s">
        <v>2467</v>
      </c>
      <c r="E2884" s="2" t="s">
        <v>2934</v>
      </c>
      <c r="F2884" s="3" t="s">
        <v>170</v>
      </c>
      <c r="H2884" s="8"/>
      <c r="I2884" s="8" t="s">
        <v>7823</v>
      </c>
      <c r="J2884" s="72" t="s">
        <v>7823</v>
      </c>
      <c r="L2884" s="32" t="s">
        <v>7823</v>
      </c>
      <c r="M2884" s="8"/>
      <c r="N2884" s="8" t="s">
        <v>7823</v>
      </c>
      <c r="O2884" s="8"/>
      <c r="P2884" s="8" t="s">
        <v>7823</v>
      </c>
      <c r="Q2884" s="16"/>
      <c r="R2884" s="16" t="s">
        <v>7823</v>
      </c>
      <c r="S2884" s="8"/>
      <c r="V2884" s="8" t="s">
        <v>7823</v>
      </c>
      <c r="X2884" s="8"/>
      <c r="Y2884" s="22"/>
      <c r="AC2884" s="8">
        <f>COUNTIF(G2884:Y2884,"X")+COUNTIF(G2884:Y2884, "X(e)")</f>
        <v>7</v>
      </c>
      <c r="AD2884" s="8">
        <f>COUNTIF(G2884:Y2884,"NB")</f>
        <v>0</v>
      </c>
      <c r="AE2884" s="8">
        <f>COUNTIF(G2884:Y2884,"V")</f>
        <v>0</v>
      </c>
      <c r="AF2884" s="8">
        <f>COUNTIF(G2884:Z2884,"IN")</f>
        <v>0</v>
      </c>
      <c r="AG2884" s="3">
        <f>SUM(AC2884:AF2884)</f>
        <v>7</v>
      </c>
    </row>
    <row r="2885" spans="1:33">
      <c r="A2885" s="3" t="s">
        <v>9601</v>
      </c>
      <c r="B2885" s="3" t="s">
        <v>9633</v>
      </c>
      <c r="C2885" s="2" t="s">
        <v>9224</v>
      </c>
      <c r="D2885" s="2" t="s">
        <v>3582</v>
      </c>
      <c r="E2885" s="2" t="s">
        <v>2618</v>
      </c>
      <c r="F2885" s="3" t="s">
        <v>528</v>
      </c>
      <c r="H2885" s="8"/>
      <c r="I2885" s="8" t="s">
        <v>7823</v>
      </c>
      <c r="L2885" s="32" t="s">
        <v>7823</v>
      </c>
      <c r="M2885" s="8"/>
      <c r="N2885" s="8" t="s">
        <v>7823</v>
      </c>
      <c r="O2885" s="8"/>
      <c r="Q2885" s="16"/>
      <c r="R2885" s="16" t="s">
        <v>7823</v>
      </c>
      <c r="S2885" s="8"/>
      <c r="V2885" s="8"/>
      <c r="X2885" s="8"/>
      <c r="Y2885" s="22"/>
      <c r="AC2885" s="8">
        <f t="shared" si="564"/>
        <v>4</v>
      </c>
      <c r="AD2885" s="8">
        <f t="shared" si="562"/>
        <v>0</v>
      </c>
      <c r="AE2885" s="8">
        <f t="shared" si="563"/>
        <v>0</v>
      </c>
      <c r="AF2885" s="8">
        <f t="shared" si="566"/>
        <v>0</v>
      </c>
      <c r="AG2885" s="3">
        <f t="shared" si="565"/>
        <v>4</v>
      </c>
    </row>
    <row r="2886" spans="1:33">
      <c r="A2886" s="3" t="s">
        <v>9601</v>
      </c>
      <c r="B2886" s="3" t="s">
        <v>9633</v>
      </c>
      <c r="C2886" s="2" t="s">
        <v>9224</v>
      </c>
      <c r="D2886" s="2" t="s">
        <v>7027</v>
      </c>
      <c r="E2886" s="2" t="s">
        <v>2151</v>
      </c>
      <c r="F2886" s="3" t="s">
        <v>223</v>
      </c>
      <c r="H2886" s="8"/>
      <c r="I2886" s="8"/>
      <c r="J2886" s="72" t="s">
        <v>7823</v>
      </c>
      <c r="L2886" s="32"/>
      <c r="M2886" s="8"/>
      <c r="O2886" s="8" t="s">
        <v>7823</v>
      </c>
      <c r="P2886" s="8" t="s">
        <v>7823</v>
      </c>
      <c r="Q2886" s="16"/>
      <c r="S2886" s="8" t="s">
        <v>7823</v>
      </c>
      <c r="V2886" s="8" t="s">
        <v>7823</v>
      </c>
      <c r="X2886" s="8"/>
      <c r="Y2886" s="22"/>
      <c r="AC2886" s="8">
        <f>COUNTIF(G2886:Y2886,"X")+COUNTIF(G2886:Y2886, "X(e)")</f>
        <v>5</v>
      </c>
      <c r="AD2886" s="8">
        <f>COUNTIF(G2886:Y2886,"NB")</f>
        <v>0</v>
      </c>
      <c r="AE2886" s="8">
        <f>COUNTIF(G2886:Y2886,"V")</f>
        <v>0</v>
      </c>
      <c r="AF2886" s="8">
        <f>COUNTIF(G2886:Z2886,"IN")</f>
        <v>0</v>
      </c>
      <c r="AG2886" s="3">
        <f>SUM(AC2886:AF2886)</f>
        <v>5</v>
      </c>
    </row>
    <row r="2887" spans="1:33">
      <c r="A2887" s="3" t="s">
        <v>9601</v>
      </c>
      <c r="B2887" s="3" t="s">
        <v>9633</v>
      </c>
      <c r="C2887" s="2" t="s">
        <v>9224</v>
      </c>
      <c r="D2887" s="2" t="s">
        <v>5628</v>
      </c>
      <c r="E2887" s="2" t="s">
        <v>3092</v>
      </c>
      <c r="F2887" s="3" t="s">
        <v>394</v>
      </c>
      <c r="H2887" s="8"/>
      <c r="I2887" s="8" t="s">
        <v>7823</v>
      </c>
      <c r="J2887" s="72" t="s">
        <v>7823</v>
      </c>
      <c r="L2887" s="32" t="s">
        <v>7823</v>
      </c>
      <c r="M2887" s="8"/>
      <c r="N2887" s="8" t="s">
        <v>7823</v>
      </c>
      <c r="O2887" s="8"/>
      <c r="Q2887" s="16"/>
      <c r="R2887" s="16" t="s">
        <v>7823</v>
      </c>
      <c r="S2887" s="8"/>
      <c r="V2887" s="8" t="s">
        <v>7823</v>
      </c>
      <c r="X2887" s="8"/>
      <c r="Y2887" s="22"/>
      <c r="AC2887" s="8">
        <f t="shared" si="564"/>
        <v>6</v>
      </c>
      <c r="AD2887" s="8">
        <f t="shared" si="562"/>
        <v>0</v>
      </c>
      <c r="AE2887" s="8">
        <f t="shared" si="563"/>
        <v>0</v>
      </c>
      <c r="AF2887" s="8">
        <f t="shared" si="566"/>
        <v>0</v>
      </c>
      <c r="AG2887" s="3">
        <f t="shared" si="565"/>
        <v>6</v>
      </c>
    </row>
    <row r="2888" spans="1:33">
      <c r="A2888" s="3" t="s">
        <v>9601</v>
      </c>
      <c r="B2888" s="3" t="s">
        <v>9633</v>
      </c>
      <c r="C2888" s="2" t="s">
        <v>9224</v>
      </c>
      <c r="D2888" s="2" t="s">
        <v>5902</v>
      </c>
      <c r="E2888" s="2" t="s">
        <v>2304</v>
      </c>
      <c r="F2888" s="3" t="s">
        <v>359</v>
      </c>
      <c r="G2888" s="8" t="s">
        <v>7823</v>
      </c>
      <c r="H2888" s="8"/>
      <c r="I2888" s="8"/>
      <c r="J2888" s="72" t="s">
        <v>7823</v>
      </c>
      <c r="L2888" s="32"/>
      <c r="M2888" s="8"/>
      <c r="O2888" s="8"/>
      <c r="Q2888" s="16" t="s">
        <v>7823</v>
      </c>
      <c r="S2888" s="8"/>
      <c r="V2888" s="8"/>
      <c r="X2888" s="8"/>
      <c r="Y2888" s="22"/>
      <c r="AC2888" s="8">
        <f>COUNTIF(G2888:Y2888,"X")+COUNTIF(G2888:Y2888, "X(e)")</f>
        <v>3</v>
      </c>
      <c r="AD2888" s="8">
        <f t="shared" si="562"/>
        <v>0</v>
      </c>
      <c r="AE2888" s="8">
        <f t="shared" si="563"/>
        <v>0</v>
      </c>
      <c r="AF2888" s="8">
        <f>COUNTIF(G2888:Z2888,"IN")</f>
        <v>0</v>
      </c>
      <c r="AG2888" s="3">
        <f>SUM(AC2888:AF2888)</f>
        <v>3</v>
      </c>
    </row>
    <row r="2889" spans="1:33">
      <c r="A2889" s="3" t="s">
        <v>9601</v>
      </c>
      <c r="B2889" s="3" t="s">
        <v>10214</v>
      </c>
      <c r="C2889" s="2" t="s">
        <v>8304</v>
      </c>
      <c r="D2889" s="2" t="s">
        <v>3364</v>
      </c>
      <c r="E2889" s="2" t="s">
        <v>3537</v>
      </c>
      <c r="F2889" s="3" t="s">
        <v>1097</v>
      </c>
      <c r="H2889" s="8"/>
      <c r="I2889" s="8"/>
      <c r="L2889" s="32" t="s">
        <v>7823</v>
      </c>
      <c r="M2889" s="8"/>
      <c r="O2889" s="8"/>
      <c r="Q2889" s="16"/>
      <c r="S2889" s="8"/>
      <c r="V2889" s="8" t="s">
        <v>7823</v>
      </c>
      <c r="X2889" s="8"/>
      <c r="Y2889" s="22"/>
      <c r="AC2889" s="8">
        <f>COUNTIF(G2889:Y2889,"X")+COUNTIF(G2889:Y2889, "X(e)")</f>
        <v>2</v>
      </c>
      <c r="AD2889" s="8">
        <f t="shared" si="562"/>
        <v>0</v>
      </c>
      <c r="AE2889" s="8">
        <f t="shared" si="563"/>
        <v>0</v>
      </c>
      <c r="AF2889" s="8">
        <f>COUNTIF(G2889:Z2889,"IN")</f>
        <v>0</v>
      </c>
      <c r="AG2889" s="3">
        <f>SUM(AC2889:AF2889)</f>
        <v>2</v>
      </c>
    </row>
    <row r="2890" spans="1:33">
      <c r="A2890" s="3" t="s">
        <v>9601</v>
      </c>
      <c r="B2890" s="3" t="s">
        <v>10216</v>
      </c>
      <c r="C2890" s="2" t="s">
        <v>9181</v>
      </c>
      <c r="D2890" s="2" t="s">
        <v>2623</v>
      </c>
      <c r="E2890" s="2" t="s">
        <v>3578</v>
      </c>
      <c r="F2890" s="3" t="s">
        <v>38</v>
      </c>
      <c r="H2890" s="8"/>
      <c r="I2890" s="8"/>
      <c r="L2890" s="32" t="s">
        <v>7823</v>
      </c>
      <c r="M2890" s="8"/>
      <c r="N2890" s="8" t="s">
        <v>7823</v>
      </c>
      <c r="O2890" s="8"/>
      <c r="Q2890" s="16"/>
      <c r="S2890" s="8"/>
      <c r="V2890" s="8"/>
      <c r="X2890" s="8"/>
      <c r="Y2890" s="22"/>
      <c r="AC2890" s="8">
        <f t="shared" ref="AC2890:AC2899" si="567">COUNTIF(G2890:Y2890,"X")+COUNTIF(G2890:Y2890, "X(e)")</f>
        <v>2</v>
      </c>
      <c r="AD2890" s="8">
        <f t="shared" ref="AD2890:AD2899" si="568">COUNTIF(G2890:Y2890,"NB")</f>
        <v>0</v>
      </c>
      <c r="AE2890" s="8">
        <f t="shared" ref="AE2890:AE2899" si="569">COUNTIF(G2890:Y2890,"V")</f>
        <v>0</v>
      </c>
      <c r="AF2890" s="8">
        <f t="shared" ref="AF2890:AF2908" si="570">COUNTIF(G2890:Z2890,"IN")</f>
        <v>0</v>
      </c>
      <c r="AG2890" s="3">
        <f t="shared" ref="AG2890:AG2899" si="571">SUM(AC2890:AF2890)</f>
        <v>2</v>
      </c>
    </row>
    <row r="2891" spans="1:33">
      <c r="A2891" s="3" t="s">
        <v>9601</v>
      </c>
      <c r="B2891" s="3" t="s">
        <v>10216</v>
      </c>
      <c r="C2891" s="2" t="s">
        <v>9302</v>
      </c>
      <c r="D2891" s="2" t="s">
        <v>5264</v>
      </c>
      <c r="E2891" s="2" t="s">
        <v>3205</v>
      </c>
      <c r="F2891" s="3" t="s">
        <v>9442</v>
      </c>
      <c r="H2891" s="8"/>
      <c r="I2891" s="8"/>
      <c r="L2891" s="32" t="s">
        <v>7823</v>
      </c>
      <c r="M2891" s="8"/>
      <c r="N2891" s="8" t="s">
        <v>7823</v>
      </c>
      <c r="O2891" s="8"/>
      <c r="Q2891" s="16"/>
      <c r="R2891" s="16" t="s">
        <v>7823</v>
      </c>
      <c r="S2891" s="8"/>
      <c r="V2891" s="8"/>
      <c r="X2891" s="8"/>
      <c r="Y2891" s="22"/>
      <c r="AC2891" s="8">
        <f t="shared" si="567"/>
        <v>3</v>
      </c>
      <c r="AD2891" s="8">
        <f t="shared" si="568"/>
        <v>0</v>
      </c>
      <c r="AE2891" s="8">
        <f t="shared" si="569"/>
        <v>0</v>
      </c>
      <c r="AF2891" s="8">
        <f t="shared" si="570"/>
        <v>0</v>
      </c>
      <c r="AG2891" s="3">
        <f t="shared" si="571"/>
        <v>3</v>
      </c>
    </row>
    <row r="2892" spans="1:33">
      <c r="A2892" s="3" t="s">
        <v>9601</v>
      </c>
      <c r="B2892" s="3" t="s">
        <v>10216</v>
      </c>
      <c r="C2892" s="2" t="s">
        <v>9302</v>
      </c>
      <c r="D2892" s="2" t="s">
        <v>8730</v>
      </c>
      <c r="E2892" s="2" t="s">
        <v>3204</v>
      </c>
      <c r="F2892" s="3" t="s">
        <v>9441</v>
      </c>
      <c r="H2892" s="8"/>
      <c r="I2892" s="8" t="s">
        <v>7823</v>
      </c>
      <c r="L2892" s="32" t="s">
        <v>7823</v>
      </c>
      <c r="M2892" s="8"/>
      <c r="N2892" s="8" t="s">
        <v>7823</v>
      </c>
      <c r="O2892" s="8"/>
      <c r="Q2892" s="16"/>
      <c r="R2892" s="16" t="s">
        <v>7823</v>
      </c>
      <c r="S2892" s="8"/>
      <c r="V2892" s="8"/>
      <c r="X2892" s="8"/>
      <c r="Y2892" s="22"/>
      <c r="AC2892" s="8">
        <f t="shared" si="567"/>
        <v>4</v>
      </c>
      <c r="AD2892" s="8">
        <f t="shared" si="568"/>
        <v>0</v>
      </c>
      <c r="AE2892" s="8">
        <f t="shared" si="569"/>
        <v>0</v>
      </c>
      <c r="AF2892" s="8">
        <f t="shared" si="570"/>
        <v>0</v>
      </c>
      <c r="AG2892" s="3">
        <f t="shared" si="571"/>
        <v>4</v>
      </c>
    </row>
    <row r="2893" spans="1:33">
      <c r="A2893" s="3" t="s">
        <v>9601</v>
      </c>
      <c r="B2893" s="3" t="s">
        <v>10216</v>
      </c>
      <c r="C2893" s="2" t="s">
        <v>9302</v>
      </c>
      <c r="D2893" s="2" t="s">
        <v>3353</v>
      </c>
      <c r="E2893" s="2" t="s">
        <v>3536</v>
      </c>
      <c r="F2893" s="3" t="s">
        <v>9443</v>
      </c>
      <c r="H2893" s="8"/>
      <c r="I2893" s="8"/>
      <c r="L2893" s="32" t="s">
        <v>7823</v>
      </c>
      <c r="M2893" s="8"/>
      <c r="N2893" s="8" t="s">
        <v>7823</v>
      </c>
      <c r="O2893" s="8"/>
      <c r="Q2893" s="16"/>
      <c r="R2893" s="16" t="s">
        <v>7823</v>
      </c>
      <c r="S2893" s="8"/>
      <c r="V2893" s="8" t="s">
        <v>7823</v>
      </c>
      <c r="X2893" s="8"/>
      <c r="Y2893" s="22"/>
      <c r="AC2893" s="8">
        <f t="shared" si="567"/>
        <v>4</v>
      </c>
      <c r="AD2893" s="8">
        <f t="shared" si="568"/>
        <v>0</v>
      </c>
      <c r="AE2893" s="8">
        <f t="shared" si="569"/>
        <v>0</v>
      </c>
      <c r="AF2893" s="8">
        <f t="shared" si="570"/>
        <v>0</v>
      </c>
      <c r="AG2893" s="3">
        <f t="shared" si="571"/>
        <v>4</v>
      </c>
    </row>
    <row r="2894" spans="1:33">
      <c r="A2894" s="3" t="s">
        <v>9601</v>
      </c>
      <c r="B2894" s="3" t="s">
        <v>10216</v>
      </c>
      <c r="C2894" s="2" t="s">
        <v>9302</v>
      </c>
      <c r="D2894" s="2" t="s">
        <v>9110</v>
      </c>
      <c r="E2894" s="2" t="s">
        <v>9360</v>
      </c>
      <c r="F2894" s="3" t="s">
        <v>9438</v>
      </c>
      <c r="G2894" s="8" t="s">
        <v>7823</v>
      </c>
      <c r="H2894" s="8"/>
      <c r="I2894" s="8" t="s">
        <v>7823</v>
      </c>
      <c r="L2894" s="32" t="s">
        <v>7823</v>
      </c>
      <c r="M2894" s="8"/>
      <c r="N2894" s="8" t="s">
        <v>7823</v>
      </c>
      <c r="O2894" s="8"/>
      <c r="Q2894" s="16"/>
      <c r="R2894" s="16" t="s">
        <v>7823</v>
      </c>
      <c r="S2894" s="8"/>
      <c r="V2894" s="8" t="s">
        <v>7823</v>
      </c>
      <c r="X2894" s="8"/>
      <c r="Y2894" s="22"/>
      <c r="AC2894" s="8">
        <f t="shared" si="567"/>
        <v>6</v>
      </c>
      <c r="AD2894" s="8">
        <f t="shared" si="568"/>
        <v>0</v>
      </c>
      <c r="AE2894" s="8">
        <f t="shared" si="569"/>
        <v>0</v>
      </c>
      <c r="AF2894" s="8">
        <f t="shared" si="570"/>
        <v>0</v>
      </c>
      <c r="AG2894" s="3">
        <f t="shared" si="571"/>
        <v>6</v>
      </c>
    </row>
    <row r="2895" spans="1:33">
      <c r="A2895" s="3" t="s">
        <v>9601</v>
      </c>
      <c r="B2895" s="3" t="s">
        <v>10216</v>
      </c>
      <c r="C2895" s="2" t="s">
        <v>9302</v>
      </c>
      <c r="D2895" s="2" t="s">
        <v>3860</v>
      </c>
      <c r="E2895" s="2" t="s">
        <v>3853</v>
      </c>
      <c r="F2895" s="3" t="s">
        <v>9439</v>
      </c>
      <c r="H2895" s="8"/>
      <c r="I2895" s="8"/>
      <c r="L2895" s="32" t="s">
        <v>7823</v>
      </c>
      <c r="M2895" s="8"/>
      <c r="O2895" s="8"/>
      <c r="Q2895" s="16"/>
      <c r="S2895" s="8"/>
      <c r="V2895" s="8"/>
      <c r="X2895" s="8"/>
      <c r="Y2895" s="22"/>
      <c r="AC2895" s="8">
        <f t="shared" si="567"/>
        <v>1</v>
      </c>
      <c r="AD2895" s="8">
        <f t="shared" si="568"/>
        <v>0</v>
      </c>
      <c r="AE2895" s="8">
        <f t="shared" si="569"/>
        <v>0</v>
      </c>
      <c r="AF2895" s="8">
        <f t="shared" si="570"/>
        <v>0</v>
      </c>
      <c r="AG2895" s="3">
        <f t="shared" si="571"/>
        <v>1</v>
      </c>
    </row>
    <row r="2896" spans="1:33">
      <c r="A2896" s="3" t="s">
        <v>9601</v>
      </c>
      <c r="B2896" s="3" t="s">
        <v>10216</v>
      </c>
      <c r="C2896" s="2" t="s">
        <v>9302</v>
      </c>
      <c r="D2896" s="2" t="s">
        <v>3359</v>
      </c>
      <c r="E2896" s="2" t="s">
        <v>3203</v>
      </c>
      <c r="F2896" s="3" t="s">
        <v>9440</v>
      </c>
      <c r="H2896" s="8"/>
      <c r="I2896" s="8"/>
      <c r="L2896" s="32" t="s">
        <v>7823</v>
      </c>
      <c r="M2896" s="8"/>
      <c r="N2896" s="8" t="s">
        <v>7823</v>
      </c>
      <c r="O2896" s="8"/>
      <c r="Q2896" s="16"/>
      <c r="S2896" s="8"/>
      <c r="V2896" s="8"/>
      <c r="X2896" s="8"/>
      <c r="Y2896" s="22"/>
      <c r="AC2896" s="8">
        <f t="shared" si="567"/>
        <v>2</v>
      </c>
      <c r="AD2896" s="8">
        <f t="shared" si="568"/>
        <v>0</v>
      </c>
      <c r="AE2896" s="8">
        <f t="shared" si="569"/>
        <v>0</v>
      </c>
      <c r="AF2896" s="8">
        <f t="shared" si="570"/>
        <v>0</v>
      </c>
      <c r="AG2896" s="3">
        <f t="shared" si="571"/>
        <v>2</v>
      </c>
    </row>
    <row r="2897" spans="1:33">
      <c r="A2897" s="3" t="s">
        <v>9601</v>
      </c>
      <c r="B2897" s="3" t="s">
        <v>10216</v>
      </c>
      <c r="C2897" s="2" t="s">
        <v>539</v>
      </c>
      <c r="D2897" s="2" t="s">
        <v>3986</v>
      </c>
      <c r="E2897" s="2" t="s">
        <v>695</v>
      </c>
      <c r="F2897" s="3" t="s">
        <v>337</v>
      </c>
      <c r="H2897" s="8"/>
      <c r="I2897" s="8"/>
      <c r="L2897" s="32"/>
      <c r="M2897" s="8"/>
      <c r="N2897" s="8" t="s">
        <v>7823</v>
      </c>
      <c r="O2897" s="8"/>
      <c r="Q2897" s="16"/>
      <c r="R2897" s="16" t="s">
        <v>7823</v>
      </c>
      <c r="S2897" s="8"/>
      <c r="V2897" s="8"/>
      <c r="X2897" s="8"/>
      <c r="Y2897" s="22"/>
      <c r="AC2897" s="8">
        <f t="shared" si="567"/>
        <v>2</v>
      </c>
      <c r="AD2897" s="8">
        <f t="shared" si="568"/>
        <v>0</v>
      </c>
      <c r="AE2897" s="8">
        <f t="shared" si="569"/>
        <v>0</v>
      </c>
      <c r="AF2897" s="8">
        <f t="shared" si="570"/>
        <v>0</v>
      </c>
      <c r="AG2897" s="3">
        <f t="shared" si="571"/>
        <v>2</v>
      </c>
    </row>
    <row r="2898" spans="1:33">
      <c r="A2898" s="3" t="s">
        <v>9601</v>
      </c>
      <c r="B2898" s="3" t="s">
        <v>10216</v>
      </c>
      <c r="C2898" s="2" t="s">
        <v>10375</v>
      </c>
      <c r="D2898" s="2" t="s">
        <v>10384</v>
      </c>
      <c r="E2898" s="2" t="s">
        <v>10526</v>
      </c>
      <c r="F2898" s="3" t="s">
        <v>10376</v>
      </c>
      <c r="G2898" s="8" t="s">
        <v>7823</v>
      </c>
      <c r="H2898" s="8"/>
      <c r="I2898" s="8" t="s">
        <v>7823</v>
      </c>
      <c r="L2898" s="32"/>
      <c r="M2898" s="8"/>
      <c r="O2898" s="8"/>
      <c r="Q2898" s="16"/>
      <c r="S2898" s="8"/>
      <c r="V2898" s="8"/>
      <c r="X2898" s="8"/>
      <c r="Y2898" s="22"/>
      <c r="AC2898" s="8">
        <f t="shared" si="567"/>
        <v>2</v>
      </c>
      <c r="AD2898" s="8">
        <f t="shared" si="568"/>
        <v>0</v>
      </c>
      <c r="AE2898" s="8">
        <f t="shared" si="569"/>
        <v>0</v>
      </c>
      <c r="AF2898" s="8">
        <f t="shared" si="570"/>
        <v>0</v>
      </c>
      <c r="AG2898" s="3">
        <f t="shared" si="571"/>
        <v>2</v>
      </c>
    </row>
    <row r="2899" spans="1:33">
      <c r="A2899" s="3" t="s">
        <v>9601</v>
      </c>
      <c r="B2899" s="3" t="s">
        <v>10216</v>
      </c>
      <c r="C2899" s="2" t="s">
        <v>10375</v>
      </c>
      <c r="D2899" s="2" t="s">
        <v>3421</v>
      </c>
      <c r="E2899" s="2" t="s">
        <v>312</v>
      </c>
      <c r="F2899" s="3" t="s">
        <v>10377</v>
      </c>
      <c r="G2899" s="8" t="s">
        <v>7823</v>
      </c>
      <c r="H2899" s="8"/>
      <c r="I2899" s="8" t="s">
        <v>7823</v>
      </c>
      <c r="L2899" s="32"/>
      <c r="M2899" s="8"/>
      <c r="O2899" s="8"/>
      <c r="Q2899" s="16" t="s">
        <v>7823</v>
      </c>
      <c r="S2899" s="8"/>
      <c r="V2899" s="8"/>
      <c r="X2899" s="8"/>
      <c r="Y2899" s="22"/>
      <c r="AC2899" s="8">
        <f t="shared" si="567"/>
        <v>3</v>
      </c>
      <c r="AD2899" s="8">
        <f t="shared" si="568"/>
        <v>0</v>
      </c>
      <c r="AE2899" s="8">
        <f t="shared" si="569"/>
        <v>0</v>
      </c>
      <c r="AF2899" s="8">
        <f t="shared" si="570"/>
        <v>0</v>
      </c>
      <c r="AG2899" s="3">
        <f t="shared" si="571"/>
        <v>3</v>
      </c>
    </row>
    <row r="2900" spans="1:33">
      <c r="A2900" s="3" t="s">
        <v>9601</v>
      </c>
      <c r="B2900" s="3" t="s">
        <v>10216</v>
      </c>
      <c r="C2900" s="2" t="s">
        <v>9351</v>
      </c>
      <c r="D2900" s="2" t="s">
        <v>3561</v>
      </c>
      <c r="E2900" s="2" t="s">
        <v>3428</v>
      </c>
      <c r="F2900" s="3" t="s">
        <v>79</v>
      </c>
      <c r="H2900" s="8"/>
      <c r="I2900" s="8"/>
      <c r="L2900" s="32" t="s">
        <v>7823</v>
      </c>
      <c r="M2900" s="8" t="s">
        <v>7823</v>
      </c>
      <c r="N2900" s="8" t="s">
        <v>8268</v>
      </c>
      <c r="O2900" s="8"/>
      <c r="Q2900" s="16"/>
      <c r="S2900" s="8"/>
      <c r="V2900" s="8"/>
      <c r="X2900" s="8" t="s">
        <v>7823</v>
      </c>
      <c r="Y2900" s="22"/>
      <c r="AC2900" s="8">
        <f>COUNTIF(G2900:Y2900,"X")+COUNTIF(G2900:Y2900, "X(e)")</f>
        <v>3</v>
      </c>
      <c r="AD2900" s="8">
        <f>COUNTIF(G2900:Y2900,"NB")</f>
        <v>0</v>
      </c>
      <c r="AE2900" s="8">
        <f>COUNTIF(G2900:Y2900,"V")</f>
        <v>0</v>
      </c>
      <c r="AF2900" s="8">
        <f t="shared" si="570"/>
        <v>0</v>
      </c>
      <c r="AG2900" s="3">
        <f>SUM(AC2900:AF2900)</f>
        <v>3</v>
      </c>
    </row>
    <row r="2901" spans="1:33">
      <c r="A2901" s="3" t="s">
        <v>9601</v>
      </c>
      <c r="B2901" s="3" t="s">
        <v>10216</v>
      </c>
      <c r="C2901" s="2" t="s">
        <v>9351</v>
      </c>
      <c r="D2901" s="2" t="s">
        <v>5679</v>
      </c>
      <c r="E2901" s="2" t="s">
        <v>3742</v>
      </c>
      <c r="F2901" s="3" t="s">
        <v>484</v>
      </c>
      <c r="G2901" s="8" t="s">
        <v>7823</v>
      </c>
      <c r="H2901" s="8"/>
      <c r="I2901" s="8" t="s">
        <v>7823</v>
      </c>
      <c r="J2901" s="72" t="s">
        <v>7823</v>
      </c>
      <c r="L2901" s="32" t="s">
        <v>7823</v>
      </c>
      <c r="M2901" s="8"/>
      <c r="O2901" s="8" t="s">
        <v>7823</v>
      </c>
      <c r="P2901" s="8" t="s">
        <v>7823</v>
      </c>
      <c r="Q2901" s="16" t="s">
        <v>7823</v>
      </c>
      <c r="R2901" s="16" t="s">
        <v>7823</v>
      </c>
      <c r="S2901" s="8" t="s">
        <v>7823</v>
      </c>
      <c r="U2901" s="8" t="s">
        <v>7823</v>
      </c>
      <c r="V2901" s="8" t="s">
        <v>7823</v>
      </c>
      <c r="X2901" s="8"/>
      <c r="Y2901" s="22"/>
      <c r="AC2901" s="8">
        <f>COUNTIF(G2901:Y2901,"X")+COUNTIF(G2901:Y2901, "X(e)")</f>
        <v>11</v>
      </c>
      <c r="AD2901" s="8">
        <f>COUNTIF(G2901:Y2901,"NB")</f>
        <v>0</v>
      </c>
      <c r="AE2901" s="8">
        <f>COUNTIF(G2901:Y2901,"V")</f>
        <v>0</v>
      </c>
      <c r="AF2901" s="8">
        <f t="shared" si="570"/>
        <v>0</v>
      </c>
      <c r="AG2901" s="3">
        <f>SUM(AC2901:AF2901)</f>
        <v>11</v>
      </c>
    </row>
    <row r="2902" spans="1:33">
      <c r="A2902" s="3" t="s">
        <v>9601</v>
      </c>
      <c r="B2902" s="3" t="s">
        <v>10216</v>
      </c>
      <c r="C2902" s="2" t="s">
        <v>9351</v>
      </c>
      <c r="D2902" s="2" t="s">
        <v>7714</v>
      </c>
      <c r="E2902" s="2" t="s">
        <v>2937</v>
      </c>
      <c r="F2902" s="3" t="s">
        <v>114</v>
      </c>
      <c r="G2902" s="8" t="s">
        <v>8452</v>
      </c>
      <c r="H2902" s="8"/>
      <c r="I2902" s="8" t="s">
        <v>7823</v>
      </c>
      <c r="J2902" s="72" t="s">
        <v>7823</v>
      </c>
      <c r="L2902" s="32" t="s">
        <v>7823</v>
      </c>
      <c r="M2902" s="8"/>
      <c r="N2902" s="8" t="s">
        <v>7823</v>
      </c>
      <c r="O2902" s="8"/>
      <c r="Q2902" s="16"/>
      <c r="R2902" s="16" t="s">
        <v>7823</v>
      </c>
      <c r="S2902" s="8"/>
      <c r="V2902" s="8" t="s">
        <v>7823</v>
      </c>
      <c r="X2902" s="8"/>
      <c r="Y2902" s="22"/>
      <c r="AC2902" s="8">
        <f>COUNTIF(G2902:Y2902,"X")+COUNTIF(G2902:Y2902, "X(e)")</f>
        <v>6</v>
      </c>
      <c r="AD2902" s="8">
        <f>COUNTIF(G2902:Y2902,"NB")</f>
        <v>0</v>
      </c>
      <c r="AE2902" s="8">
        <f>COUNTIF(G2902:Y2902,"V")</f>
        <v>0</v>
      </c>
      <c r="AF2902" s="8">
        <f t="shared" si="570"/>
        <v>0</v>
      </c>
      <c r="AG2902" s="3">
        <f>SUM(AC2902:AF2902)</f>
        <v>6</v>
      </c>
    </row>
    <row r="2903" spans="1:33">
      <c r="A2903" s="3" t="s">
        <v>9601</v>
      </c>
      <c r="B2903" s="3" t="s">
        <v>10216</v>
      </c>
      <c r="C2903" s="2" t="s">
        <v>8758</v>
      </c>
      <c r="D2903" s="2" t="s">
        <v>4032</v>
      </c>
      <c r="E2903" s="2" t="s">
        <v>3723</v>
      </c>
      <c r="F2903" s="3" t="s">
        <v>620</v>
      </c>
      <c r="H2903" s="8"/>
      <c r="I2903" s="8"/>
      <c r="J2903" s="72" t="s">
        <v>7823</v>
      </c>
      <c r="L2903" s="32" t="s">
        <v>7823</v>
      </c>
      <c r="M2903" s="8"/>
      <c r="N2903" s="8" t="s">
        <v>7823</v>
      </c>
      <c r="O2903" s="8"/>
      <c r="Q2903" s="16"/>
      <c r="R2903" s="16" t="s">
        <v>7278</v>
      </c>
      <c r="S2903" s="8"/>
      <c r="V2903" s="8" t="s">
        <v>7823</v>
      </c>
      <c r="X2903" s="8"/>
      <c r="Y2903" s="22"/>
      <c r="AC2903" s="8">
        <f t="shared" ref="AC2903:AC2947" si="572">COUNTIF(G2903:Y2903,"X")+COUNTIF(G2903:Y2903, "X(e)")</f>
        <v>4</v>
      </c>
      <c r="AD2903" s="8">
        <f t="shared" ref="AD2903:AD2919" si="573">COUNTIF(G2903:Y2903,"NB")</f>
        <v>0</v>
      </c>
      <c r="AE2903" s="8">
        <f t="shared" ref="AE2903:AE2919" si="574">COUNTIF(G2903:Y2903,"V")</f>
        <v>0</v>
      </c>
      <c r="AF2903" s="8">
        <f t="shared" si="570"/>
        <v>0</v>
      </c>
      <c r="AG2903" s="3">
        <f t="shared" ref="AG2903:AG2947" si="575">SUM(AC2903:AF2903)</f>
        <v>4</v>
      </c>
    </row>
    <row r="2904" spans="1:33">
      <c r="A2904" s="3" t="s">
        <v>9601</v>
      </c>
      <c r="B2904" s="3" t="s">
        <v>10216</v>
      </c>
      <c r="C2904" s="2" t="s">
        <v>8758</v>
      </c>
      <c r="D2904" s="2" t="s">
        <v>3399</v>
      </c>
      <c r="E2904" s="2" t="s">
        <v>3725</v>
      </c>
      <c r="F2904" s="3" t="s">
        <v>869</v>
      </c>
      <c r="H2904" s="8"/>
      <c r="I2904" s="8"/>
      <c r="L2904" s="32" t="s">
        <v>7823</v>
      </c>
      <c r="M2904" s="8"/>
      <c r="O2904" s="8"/>
      <c r="Q2904" s="16"/>
      <c r="S2904" s="8"/>
      <c r="V2904" s="8" t="s">
        <v>7823</v>
      </c>
      <c r="X2904" s="8"/>
      <c r="Y2904" s="22"/>
      <c r="AC2904" s="8">
        <f t="shared" si="572"/>
        <v>2</v>
      </c>
      <c r="AD2904" s="8">
        <f t="shared" si="573"/>
        <v>0</v>
      </c>
      <c r="AE2904" s="8">
        <f t="shared" si="574"/>
        <v>0</v>
      </c>
      <c r="AF2904" s="8">
        <f t="shared" si="570"/>
        <v>0</v>
      </c>
      <c r="AG2904" s="3">
        <f t="shared" si="575"/>
        <v>2</v>
      </c>
    </row>
    <row r="2905" spans="1:33">
      <c r="A2905" s="3" t="s">
        <v>9601</v>
      </c>
      <c r="B2905" s="3" t="s">
        <v>10216</v>
      </c>
      <c r="C2905" s="2" t="s">
        <v>9117</v>
      </c>
      <c r="D2905" s="2" t="s">
        <v>361</v>
      </c>
      <c r="E2905" s="2" t="s">
        <v>362</v>
      </c>
      <c r="F2905" s="3" t="s">
        <v>9782</v>
      </c>
      <c r="G2905" s="3"/>
      <c r="H2905" s="3"/>
      <c r="I2905" s="8"/>
      <c r="K2905" s="3"/>
      <c r="L2905" s="23" t="s">
        <v>8991</v>
      </c>
      <c r="M2905" s="8"/>
      <c r="O2905" s="8"/>
      <c r="Q2905" s="3"/>
      <c r="V2905" s="8"/>
      <c r="AC2905" s="8">
        <f t="shared" si="572"/>
        <v>1</v>
      </c>
      <c r="AD2905" s="8">
        <f t="shared" si="573"/>
        <v>0</v>
      </c>
      <c r="AE2905" s="8">
        <f t="shared" si="574"/>
        <v>0</v>
      </c>
      <c r="AF2905" s="8">
        <f t="shared" si="570"/>
        <v>0</v>
      </c>
      <c r="AG2905" s="3">
        <f t="shared" si="575"/>
        <v>1</v>
      </c>
    </row>
    <row r="2906" spans="1:33">
      <c r="A2906" s="3" t="s">
        <v>9601</v>
      </c>
      <c r="B2906" s="3" t="s">
        <v>10216</v>
      </c>
      <c r="C2906" s="2" t="s">
        <v>9117</v>
      </c>
      <c r="D2906" s="2" t="s">
        <v>365</v>
      </c>
      <c r="E2906" s="2" t="s">
        <v>366</v>
      </c>
      <c r="F2906" s="3" t="s">
        <v>9783</v>
      </c>
      <c r="G2906" s="3"/>
      <c r="H2906" s="3"/>
      <c r="I2906" s="8"/>
      <c r="K2906" s="3"/>
      <c r="L2906" s="16" t="s">
        <v>7823</v>
      </c>
      <c r="M2906" s="8"/>
      <c r="O2906" s="8"/>
      <c r="Q2906" s="3"/>
      <c r="V2906" s="8" t="s">
        <v>7823</v>
      </c>
      <c r="AC2906" s="8">
        <f t="shared" si="572"/>
        <v>2</v>
      </c>
      <c r="AD2906" s="8">
        <f t="shared" si="573"/>
        <v>0</v>
      </c>
      <c r="AE2906" s="8">
        <f t="shared" si="574"/>
        <v>0</v>
      </c>
      <c r="AF2906" s="8">
        <f t="shared" si="570"/>
        <v>0</v>
      </c>
      <c r="AG2906" s="3">
        <f t="shared" si="575"/>
        <v>2</v>
      </c>
    </row>
    <row r="2907" spans="1:33">
      <c r="A2907" s="3" t="s">
        <v>9601</v>
      </c>
      <c r="B2907" s="3" t="s">
        <v>10216</v>
      </c>
      <c r="C2907" s="2" t="s">
        <v>9117</v>
      </c>
      <c r="D2907" s="2" t="s">
        <v>171</v>
      </c>
      <c r="E2907" s="2" t="s">
        <v>360</v>
      </c>
      <c r="F2907" s="3" t="s">
        <v>9784</v>
      </c>
      <c r="G2907" s="3"/>
      <c r="H2907" s="3"/>
      <c r="I2907" s="8"/>
      <c r="K2907" s="3"/>
      <c r="L2907" s="32" t="s">
        <v>7823</v>
      </c>
      <c r="M2907" s="8"/>
      <c r="O2907" s="8"/>
      <c r="Q2907" s="3"/>
      <c r="V2907" s="8"/>
      <c r="AC2907" s="8">
        <f t="shared" si="572"/>
        <v>1</v>
      </c>
      <c r="AD2907" s="8">
        <f t="shared" si="573"/>
        <v>0</v>
      </c>
      <c r="AE2907" s="8">
        <f t="shared" si="574"/>
        <v>0</v>
      </c>
      <c r="AF2907" s="8">
        <f t="shared" si="570"/>
        <v>0</v>
      </c>
      <c r="AG2907" s="3">
        <f t="shared" si="575"/>
        <v>1</v>
      </c>
    </row>
    <row r="2908" spans="1:33">
      <c r="A2908" s="3" t="s">
        <v>9601</v>
      </c>
      <c r="B2908" s="3" t="s">
        <v>10216</v>
      </c>
      <c r="C2908" s="2" t="s">
        <v>9117</v>
      </c>
      <c r="D2908" s="2" t="s">
        <v>494</v>
      </c>
      <c r="E2908" s="2" t="s">
        <v>143</v>
      </c>
      <c r="F2908" s="3" t="s">
        <v>9785</v>
      </c>
      <c r="G2908" s="3"/>
      <c r="H2908" s="3"/>
      <c r="I2908" s="8"/>
      <c r="K2908" s="3"/>
      <c r="L2908" s="25"/>
      <c r="M2908" s="8"/>
      <c r="O2908" s="8"/>
      <c r="Q2908" s="3"/>
      <c r="V2908" s="18" t="s">
        <v>8991</v>
      </c>
      <c r="AC2908" s="8">
        <f t="shared" si="572"/>
        <v>1</v>
      </c>
      <c r="AD2908" s="8">
        <f t="shared" si="573"/>
        <v>0</v>
      </c>
      <c r="AE2908" s="8">
        <f t="shared" si="574"/>
        <v>0</v>
      </c>
      <c r="AF2908" s="8">
        <f t="shared" si="570"/>
        <v>0</v>
      </c>
      <c r="AG2908" s="3">
        <f t="shared" si="575"/>
        <v>1</v>
      </c>
    </row>
    <row r="2909" spans="1:33">
      <c r="A2909" s="3" t="s">
        <v>9601</v>
      </c>
      <c r="B2909" s="3" t="s">
        <v>10216</v>
      </c>
      <c r="C2909" s="2" t="s">
        <v>9117</v>
      </c>
      <c r="D2909" s="2" t="s">
        <v>402</v>
      </c>
      <c r="E2909" s="2" t="s">
        <v>179</v>
      </c>
      <c r="F2909" s="3" t="s">
        <v>9786</v>
      </c>
      <c r="G2909" s="3"/>
      <c r="H2909" s="3"/>
      <c r="I2909" s="8"/>
      <c r="K2909" s="3"/>
      <c r="L2909" s="25"/>
      <c r="M2909" s="8"/>
      <c r="O2909" s="8"/>
      <c r="Q2909" s="3"/>
      <c r="V2909" s="18" t="s">
        <v>8991</v>
      </c>
      <c r="AC2909" s="8">
        <f t="shared" si="572"/>
        <v>1</v>
      </c>
      <c r="AD2909" s="8">
        <f t="shared" si="573"/>
        <v>0</v>
      </c>
      <c r="AE2909" s="8">
        <f t="shared" si="574"/>
        <v>0</v>
      </c>
      <c r="AF2909" s="8">
        <f t="shared" ref="AF2909:AF2943" si="576">COUNTIF(G2909:Z2909,"IN")</f>
        <v>0</v>
      </c>
      <c r="AG2909" s="3">
        <f t="shared" si="575"/>
        <v>1</v>
      </c>
    </row>
    <row r="2910" spans="1:33">
      <c r="A2910" s="3" t="s">
        <v>9601</v>
      </c>
      <c r="B2910" s="3" t="s">
        <v>10216</v>
      </c>
      <c r="C2910" s="2" t="s">
        <v>9117</v>
      </c>
      <c r="D2910" s="2" t="s">
        <v>108</v>
      </c>
      <c r="E2910" s="2" t="s">
        <v>291</v>
      </c>
      <c r="F2910" s="3" t="s">
        <v>9787</v>
      </c>
      <c r="G2910" s="3"/>
      <c r="H2910" s="3"/>
      <c r="I2910" s="8"/>
      <c r="K2910" s="3"/>
      <c r="L2910" s="16" t="s">
        <v>7823</v>
      </c>
      <c r="M2910" s="8"/>
      <c r="N2910" s="8" t="s">
        <v>7823</v>
      </c>
      <c r="O2910" s="8"/>
      <c r="Q2910" s="3"/>
      <c r="R2910" s="16" t="s">
        <v>7823</v>
      </c>
      <c r="V2910" s="8" t="s">
        <v>7823</v>
      </c>
      <c r="AC2910" s="8">
        <f t="shared" si="572"/>
        <v>4</v>
      </c>
      <c r="AD2910" s="8">
        <f t="shared" si="573"/>
        <v>0</v>
      </c>
      <c r="AE2910" s="8">
        <f t="shared" si="574"/>
        <v>0</v>
      </c>
      <c r="AF2910" s="8">
        <f t="shared" si="576"/>
        <v>0</v>
      </c>
      <c r="AG2910" s="3">
        <f t="shared" si="575"/>
        <v>4</v>
      </c>
    </row>
    <row r="2911" spans="1:33">
      <c r="A2911" s="3" t="s">
        <v>9601</v>
      </c>
      <c r="B2911" s="3" t="s">
        <v>10216</v>
      </c>
      <c r="C2911" s="2" t="s">
        <v>9117</v>
      </c>
      <c r="D2911" s="2" t="s">
        <v>6364</v>
      </c>
      <c r="E2911" s="2" t="s">
        <v>2611</v>
      </c>
      <c r="F2911" s="3" t="s">
        <v>9788</v>
      </c>
      <c r="G2911" s="8" t="s">
        <v>8671</v>
      </c>
      <c r="H2911" s="8"/>
      <c r="I2911" s="8" t="s">
        <v>7823</v>
      </c>
      <c r="L2911" s="32"/>
      <c r="M2911" s="8"/>
      <c r="O2911" s="8"/>
      <c r="Q2911" s="16"/>
      <c r="R2911" s="16" t="s">
        <v>7823</v>
      </c>
      <c r="S2911" s="8"/>
      <c r="V2911" s="8"/>
      <c r="X2911" s="8"/>
      <c r="Y2911" s="22"/>
      <c r="AC2911" s="8">
        <f t="shared" si="572"/>
        <v>3</v>
      </c>
      <c r="AD2911" s="8">
        <f t="shared" si="573"/>
        <v>0</v>
      </c>
      <c r="AE2911" s="8">
        <f t="shared" si="574"/>
        <v>0</v>
      </c>
      <c r="AF2911" s="8">
        <f t="shared" si="576"/>
        <v>0</v>
      </c>
      <c r="AG2911" s="3">
        <f t="shared" si="575"/>
        <v>3</v>
      </c>
    </row>
    <row r="2912" spans="1:33">
      <c r="A2912" s="3" t="s">
        <v>9601</v>
      </c>
      <c r="B2912" s="3" t="s">
        <v>10216</v>
      </c>
      <c r="C2912" s="2" t="s">
        <v>9117</v>
      </c>
      <c r="D2912" s="2" t="s">
        <v>4912</v>
      </c>
      <c r="E2912" s="2" t="s">
        <v>4364</v>
      </c>
      <c r="F2912" s="3" t="s">
        <v>90</v>
      </c>
      <c r="H2912" s="8"/>
      <c r="I2912" s="8"/>
      <c r="L2912" s="32" t="s">
        <v>7823</v>
      </c>
      <c r="M2912" s="8"/>
      <c r="N2912" s="8" t="s">
        <v>7823</v>
      </c>
      <c r="O2912" s="8"/>
      <c r="Q2912" s="16"/>
      <c r="R2912" s="16" t="s">
        <v>7823</v>
      </c>
      <c r="S2912" s="8"/>
      <c r="V2912" s="8"/>
      <c r="X2912" s="8"/>
      <c r="Y2912" s="22"/>
      <c r="AC2912" s="8">
        <f t="shared" si="572"/>
        <v>3</v>
      </c>
      <c r="AD2912" s="8">
        <f t="shared" si="573"/>
        <v>0</v>
      </c>
      <c r="AE2912" s="8">
        <f t="shared" si="574"/>
        <v>0</v>
      </c>
      <c r="AF2912" s="8">
        <f t="shared" si="576"/>
        <v>0</v>
      </c>
      <c r="AG2912" s="3">
        <f t="shared" si="575"/>
        <v>3</v>
      </c>
    </row>
    <row r="2913" spans="1:33">
      <c r="A2913" s="3" t="s">
        <v>9601</v>
      </c>
      <c r="B2913" s="3" t="s">
        <v>10216</v>
      </c>
      <c r="C2913" s="2" t="s">
        <v>9117</v>
      </c>
      <c r="D2913" s="2" t="s">
        <v>4674</v>
      </c>
      <c r="E2913" s="2" t="s">
        <v>2942</v>
      </c>
      <c r="F2913" s="3" t="s">
        <v>858</v>
      </c>
      <c r="H2913" s="8"/>
      <c r="I2913" s="8"/>
      <c r="L2913" s="32"/>
      <c r="M2913" s="8"/>
      <c r="N2913" s="8" t="s">
        <v>7823</v>
      </c>
      <c r="O2913" s="8"/>
      <c r="Q2913" s="16"/>
      <c r="R2913" s="16" t="s">
        <v>7823</v>
      </c>
      <c r="S2913" s="8"/>
      <c r="V2913" s="8"/>
      <c r="X2913" s="8"/>
      <c r="Y2913" s="22"/>
      <c r="AC2913" s="8">
        <f t="shared" si="572"/>
        <v>2</v>
      </c>
      <c r="AD2913" s="8">
        <f t="shared" si="573"/>
        <v>0</v>
      </c>
      <c r="AE2913" s="8">
        <f t="shared" si="574"/>
        <v>0</v>
      </c>
      <c r="AF2913" s="8">
        <f t="shared" si="576"/>
        <v>0</v>
      </c>
      <c r="AG2913" s="3">
        <f t="shared" si="575"/>
        <v>2</v>
      </c>
    </row>
    <row r="2914" spans="1:33">
      <c r="A2914" s="3" t="s">
        <v>9601</v>
      </c>
      <c r="B2914" s="3" t="s">
        <v>10216</v>
      </c>
      <c r="C2914" s="2" t="s">
        <v>9117</v>
      </c>
      <c r="D2914" s="2" t="s">
        <v>4205</v>
      </c>
      <c r="E2914" s="2" t="s">
        <v>2610</v>
      </c>
      <c r="F2914" s="3" t="s">
        <v>198</v>
      </c>
      <c r="H2914" s="8"/>
      <c r="I2914" s="8"/>
      <c r="L2914" s="32" t="s">
        <v>7823</v>
      </c>
      <c r="M2914" s="8"/>
      <c r="O2914" s="8"/>
      <c r="Q2914" s="16"/>
      <c r="S2914" s="8"/>
      <c r="V2914" s="8" t="s">
        <v>7823</v>
      </c>
      <c r="X2914" s="8"/>
      <c r="Y2914" s="22"/>
      <c r="AC2914" s="8">
        <f t="shared" si="572"/>
        <v>2</v>
      </c>
      <c r="AD2914" s="8">
        <f t="shared" si="573"/>
        <v>0</v>
      </c>
      <c r="AE2914" s="8">
        <f t="shared" si="574"/>
        <v>0</v>
      </c>
      <c r="AF2914" s="8">
        <f t="shared" si="576"/>
        <v>0</v>
      </c>
      <c r="AG2914" s="3">
        <f t="shared" si="575"/>
        <v>2</v>
      </c>
    </row>
    <row r="2915" spans="1:33">
      <c r="A2915" s="3" t="s">
        <v>9601</v>
      </c>
      <c r="B2915" s="3" t="s">
        <v>10216</v>
      </c>
      <c r="C2915" s="2" t="s">
        <v>9117</v>
      </c>
      <c r="D2915" s="2" t="s">
        <v>3404</v>
      </c>
      <c r="E2915" s="2" t="s">
        <v>3724</v>
      </c>
      <c r="F2915" s="3" t="s">
        <v>588</v>
      </c>
      <c r="H2915" s="8"/>
      <c r="I2915" s="8" t="s">
        <v>7823</v>
      </c>
      <c r="J2915" s="72" t="s">
        <v>7823</v>
      </c>
      <c r="L2915" s="32" t="s">
        <v>7823</v>
      </c>
      <c r="M2915" s="8"/>
      <c r="O2915" s="8" t="s">
        <v>7823</v>
      </c>
      <c r="P2915" s="8" t="s">
        <v>7823</v>
      </c>
      <c r="Q2915" s="16"/>
      <c r="R2915" s="16" t="s">
        <v>7823</v>
      </c>
      <c r="S2915" s="8" t="s">
        <v>7823</v>
      </c>
      <c r="V2915" s="8" t="s">
        <v>7823</v>
      </c>
      <c r="X2915" s="8"/>
      <c r="Y2915" s="22"/>
      <c r="AC2915" s="8">
        <f t="shared" si="572"/>
        <v>8</v>
      </c>
      <c r="AD2915" s="8">
        <f t="shared" si="573"/>
        <v>0</v>
      </c>
      <c r="AE2915" s="8">
        <f t="shared" si="574"/>
        <v>0</v>
      </c>
      <c r="AF2915" s="8">
        <f t="shared" si="576"/>
        <v>0</v>
      </c>
      <c r="AG2915" s="3">
        <f t="shared" si="575"/>
        <v>8</v>
      </c>
    </row>
    <row r="2916" spans="1:33">
      <c r="A2916" s="3" t="s">
        <v>9601</v>
      </c>
      <c r="B2916" s="3" t="s">
        <v>10216</v>
      </c>
      <c r="C2916" s="2" t="s">
        <v>9117</v>
      </c>
      <c r="D2916" s="2" t="s">
        <v>3558</v>
      </c>
      <c r="E2916" s="2" t="s">
        <v>4367</v>
      </c>
      <c r="F2916" s="3" t="s">
        <v>9242</v>
      </c>
      <c r="H2916" s="8"/>
      <c r="I2916" s="8"/>
      <c r="J2916" s="73" t="s">
        <v>8991</v>
      </c>
      <c r="L2916" s="32"/>
      <c r="M2916" s="8"/>
      <c r="O2916" s="8"/>
      <c r="Q2916" s="16"/>
      <c r="S2916" s="8"/>
      <c r="V2916" s="8"/>
      <c r="X2916" s="8"/>
      <c r="Y2916" s="22"/>
      <c r="AC2916" s="8">
        <f t="shared" si="572"/>
        <v>1</v>
      </c>
      <c r="AD2916" s="8">
        <f t="shared" si="573"/>
        <v>0</v>
      </c>
      <c r="AE2916" s="8">
        <f t="shared" si="574"/>
        <v>0</v>
      </c>
      <c r="AF2916" s="8">
        <f t="shared" si="576"/>
        <v>0</v>
      </c>
      <c r="AG2916" s="3">
        <f t="shared" si="575"/>
        <v>1</v>
      </c>
    </row>
    <row r="2917" spans="1:33">
      <c r="A2917" s="3" t="s">
        <v>9601</v>
      </c>
      <c r="B2917" s="3" t="s">
        <v>10216</v>
      </c>
      <c r="C2917" s="2" t="s">
        <v>9117</v>
      </c>
      <c r="D2917" s="2" t="s">
        <v>7877</v>
      </c>
      <c r="E2917" s="2" t="s">
        <v>3722</v>
      </c>
      <c r="F2917" s="3" t="s">
        <v>464</v>
      </c>
      <c r="H2917" s="8"/>
      <c r="I2917" s="8"/>
      <c r="J2917" s="73" t="s">
        <v>8991</v>
      </c>
      <c r="L2917" s="32"/>
      <c r="M2917" s="8"/>
      <c r="O2917" s="8"/>
      <c r="Q2917" s="16"/>
      <c r="S2917" s="8"/>
      <c r="V2917" s="8"/>
      <c r="X2917" s="8"/>
      <c r="Y2917" s="22"/>
      <c r="AC2917" s="8">
        <f t="shared" si="572"/>
        <v>1</v>
      </c>
      <c r="AD2917" s="8">
        <f t="shared" si="573"/>
        <v>0</v>
      </c>
      <c r="AE2917" s="8">
        <f t="shared" si="574"/>
        <v>0</v>
      </c>
      <c r="AF2917" s="8">
        <f t="shared" si="576"/>
        <v>0</v>
      </c>
      <c r="AG2917" s="3">
        <f t="shared" si="575"/>
        <v>1</v>
      </c>
    </row>
    <row r="2918" spans="1:33">
      <c r="A2918" s="3" t="s">
        <v>9601</v>
      </c>
      <c r="B2918" s="3" t="s">
        <v>10216</v>
      </c>
      <c r="C2918" s="2" t="s">
        <v>9117</v>
      </c>
      <c r="D2918" s="2" t="s">
        <v>10445</v>
      </c>
      <c r="E2918" s="2" t="s">
        <v>10446</v>
      </c>
      <c r="F2918" s="3" t="s">
        <v>10447</v>
      </c>
      <c r="G2918" s="8" t="s">
        <v>7823</v>
      </c>
      <c r="H2918" s="8"/>
      <c r="I2918" s="8" t="s">
        <v>7823</v>
      </c>
      <c r="J2918" s="73"/>
      <c r="L2918" s="32"/>
      <c r="M2918" s="8"/>
      <c r="O2918" s="8"/>
      <c r="Q2918" s="16"/>
      <c r="S2918" s="8"/>
      <c r="V2918" s="8"/>
      <c r="X2918" s="8"/>
      <c r="Y2918" s="22"/>
      <c r="AC2918" s="8">
        <f t="shared" si="572"/>
        <v>2</v>
      </c>
      <c r="AD2918" s="8">
        <f t="shared" si="573"/>
        <v>0</v>
      </c>
      <c r="AE2918" s="8">
        <f t="shared" si="574"/>
        <v>0</v>
      </c>
      <c r="AF2918" s="8">
        <f t="shared" si="576"/>
        <v>0</v>
      </c>
      <c r="AG2918" s="3">
        <f t="shared" si="575"/>
        <v>2</v>
      </c>
    </row>
    <row r="2919" spans="1:33">
      <c r="A2919" s="3" t="s">
        <v>9601</v>
      </c>
      <c r="B2919" s="3" t="s">
        <v>10216</v>
      </c>
      <c r="C2919" s="2" t="s">
        <v>9117</v>
      </c>
      <c r="D2919" s="2" t="s">
        <v>8272</v>
      </c>
      <c r="E2919" s="2" t="s">
        <v>3249</v>
      </c>
      <c r="F2919" s="3" t="s">
        <v>1023</v>
      </c>
      <c r="G2919" s="8" t="s">
        <v>7823</v>
      </c>
      <c r="H2919" s="8"/>
      <c r="I2919" s="8" t="s">
        <v>7823</v>
      </c>
      <c r="J2919" s="72" t="s">
        <v>7823</v>
      </c>
      <c r="L2919" s="32"/>
      <c r="M2919" s="8"/>
      <c r="O2919" s="8"/>
      <c r="Q2919" s="16" t="s">
        <v>7823</v>
      </c>
      <c r="S2919" s="8"/>
      <c r="V2919" s="8"/>
      <c r="X2919" s="8"/>
      <c r="Y2919" s="22"/>
      <c r="AC2919" s="8">
        <f t="shared" si="572"/>
        <v>4</v>
      </c>
      <c r="AD2919" s="8">
        <f t="shared" si="573"/>
        <v>0</v>
      </c>
      <c r="AE2919" s="8">
        <f t="shared" si="574"/>
        <v>0</v>
      </c>
      <c r="AF2919" s="8">
        <f t="shared" si="576"/>
        <v>0</v>
      </c>
      <c r="AG2919" s="3">
        <f t="shared" si="575"/>
        <v>4</v>
      </c>
    </row>
    <row r="2920" spans="1:33">
      <c r="A2920" s="3" t="s">
        <v>9601</v>
      </c>
      <c r="B2920" s="3" t="s">
        <v>10216</v>
      </c>
      <c r="C2920" s="2" t="s">
        <v>9117</v>
      </c>
      <c r="D2920" s="2" t="s">
        <v>2943</v>
      </c>
      <c r="E2920" s="2" t="s">
        <v>2147</v>
      </c>
      <c r="F2920" s="3" t="s">
        <v>9789</v>
      </c>
      <c r="H2920" s="8"/>
      <c r="I2920" s="8"/>
      <c r="L2920" s="32" t="s">
        <v>7823</v>
      </c>
      <c r="M2920" s="8"/>
      <c r="N2920" s="8" t="s">
        <v>7823</v>
      </c>
      <c r="O2920" s="8"/>
      <c r="Q2920" s="16"/>
      <c r="R2920" s="16" t="s">
        <v>7823</v>
      </c>
      <c r="S2920" s="8"/>
      <c r="V2920" s="8" t="s">
        <v>7823</v>
      </c>
      <c r="X2920" s="8"/>
      <c r="Y2920" s="22"/>
      <c r="AC2920" s="8">
        <f t="shared" si="572"/>
        <v>4</v>
      </c>
      <c r="AD2920" s="8">
        <f t="shared" ref="AD2920:AD2952" si="577">COUNTIF(G2920:Y2920,"NB")</f>
        <v>0</v>
      </c>
      <c r="AE2920" s="8">
        <f t="shared" ref="AE2920:AE2952" si="578">COUNTIF(G2920:Y2920,"V")</f>
        <v>0</v>
      </c>
      <c r="AF2920" s="8">
        <f t="shared" si="576"/>
        <v>0</v>
      </c>
      <c r="AG2920" s="3">
        <f t="shared" si="575"/>
        <v>4</v>
      </c>
    </row>
    <row r="2921" spans="1:33">
      <c r="A2921" s="3" t="s">
        <v>9601</v>
      </c>
      <c r="B2921" s="3" t="s">
        <v>10216</v>
      </c>
      <c r="C2921" s="2" t="s">
        <v>9117</v>
      </c>
      <c r="D2921" s="2" t="s">
        <v>6349</v>
      </c>
      <c r="E2921" s="2" t="s">
        <v>10046</v>
      </c>
      <c r="F2921" s="3" t="s">
        <v>10047</v>
      </c>
      <c r="H2921" s="8"/>
      <c r="I2921" s="8"/>
      <c r="L2921" s="16" t="s">
        <v>7823</v>
      </c>
      <c r="M2921" s="8"/>
      <c r="O2921" s="8"/>
      <c r="Q2921" s="16"/>
      <c r="S2921" s="8"/>
      <c r="V2921" s="8"/>
      <c r="X2921" s="8"/>
      <c r="Y2921" s="22"/>
      <c r="AC2921" s="8">
        <f t="shared" si="572"/>
        <v>1</v>
      </c>
      <c r="AD2921" s="8">
        <f t="shared" si="577"/>
        <v>0</v>
      </c>
      <c r="AE2921" s="8">
        <f t="shared" si="578"/>
        <v>0</v>
      </c>
      <c r="AF2921" s="8">
        <f t="shared" si="576"/>
        <v>0</v>
      </c>
      <c r="AG2921" s="3">
        <f t="shared" si="575"/>
        <v>1</v>
      </c>
    </row>
    <row r="2922" spans="1:33">
      <c r="A2922" s="3" t="s">
        <v>9601</v>
      </c>
      <c r="B2922" s="3" t="s">
        <v>10216</v>
      </c>
      <c r="C2922" s="2" t="s">
        <v>9117</v>
      </c>
      <c r="D2922" s="2" t="s">
        <v>7750</v>
      </c>
      <c r="E2922" s="2" t="s">
        <v>2938</v>
      </c>
      <c r="F2922" s="3" t="s">
        <v>725</v>
      </c>
      <c r="H2922" s="8"/>
      <c r="I2922" s="8"/>
      <c r="L2922" s="32" t="s">
        <v>7823</v>
      </c>
      <c r="M2922" s="8"/>
      <c r="N2922" s="8" t="s">
        <v>7823</v>
      </c>
      <c r="O2922" s="8"/>
      <c r="Q2922" s="16"/>
      <c r="R2922" s="16" t="s">
        <v>7823</v>
      </c>
      <c r="S2922" s="8"/>
      <c r="V2922" s="8"/>
      <c r="X2922" s="8"/>
      <c r="Y2922" s="22"/>
      <c r="AC2922" s="8">
        <f t="shared" si="572"/>
        <v>3</v>
      </c>
      <c r="AD2922" s="8">
        <f t="shared" si="577"/>
        <v>0</v>
      </c>
      <c r="AE2922" s="8">
        <f t="shared" si="578"/>
        <v>0</v>
      </c>
      <c r="AF2922" s="8">
        <f t="shared" si="576"/>
        <v>0</v>
      </c>
      <c r="AG2922" s="3">
        <f t="shared" si="575"/>
        <v>3</v>
      </c>
    </row>
    <row r="2923" spans="1:33">
      <c r="A2923" s="3" t="s">
        <v>9601</v>
      </c>
      <c r="B2923" s="3" t="s">
        <v>10216</v>
      </c>
      <c r="C2923" s="2" t="s">
        <v>10355</v>
      </c>
      <c r="D2923" s="2" t="s">
        <v>7202</v>
      </c>
      <c r="E2923" s="2" t="s">
        <v>10356</v>
      </c>
      <c r="F2923" s="3" t="s">
        <v>10357</v>
      </c>
      <c r="H2923" s="8"/>
      <c r="I2923" s="8"/>
      <c r="L2923" s="32" t="s">
        <v>7277</v>
      </c>
      <c r="M2923" s="8"/>
      <c r="O2923" s="8"/>
      <c r="Q2923" s="16"/>
      <c r="S2923" s="8"/>
      <c r="V2923" s="8"/>
      <c r="X2923" s="8"/>
      <c r="Y2923" s="22"/>
      <c r="AC2923" s="8">
        <f t="shared" si="572"/>
        <v>0</v>
      </c>
      <c r="AD2923" s="8">
        <f t="shared" si="577"/>
        <v>0</v>
      </c>
      <c r="AE2923" s="8">
        <f t="shared" si="578"/>
        <v>1</v>
      </c>
      <c r="AF2923" s="8">
        <f t="shared" si="576"/>
        <v>0</v>
      </c>
      <c r="AG2923" s="3">
        <f t="shared" si="575"/>
        <v>1</v>
      </c>
    </row>
    <row r="2924" spans="1:33">
      <c r="A2924" s="3" t="s">
        <v>9601</v>
      </c>
      <c r="B2924" s="3" t="s">
        <v>10216</v>
      </c>
      <c r="C2924" s="2" t="s">
        <v>9350</v>
      </c>
      <c r="D2924" s="2" t="s">
        <v>7289</v>
      </c>
      <c r="E2924" s="2" t="s">
        <v>3099</v>
      </c>
      <c r="F2924" s="3" t="s">
        <v>188</v>
      </c>
      <c r="G2924" s="8" t="s">
        <v>7823</v>
      </c>
      <c r="H2924" s="8" t="s">
        <v>7823</v>
      </c>
      <c r="I2924" s="8" t="s">
        <v>7823</v>
      </c>
      <c r="J2924" s="72" t="s">
        <v>7823</v>
      </c>
      <c r="K2924" s="8" t="s">
        <v>7823</v>
      </c>
      <c r="L2924" s="32" t="s">
        <v>7823</v>
      </c>
      <c r="M2924" s="8" t="s">
        <v>7823</v>
      </c>
      <c r="N2924" s="8" t="s">
        <v>7823</v>
      </c>
      <c r="O2924" s="8" t="s">
        <v>7823</v>
      </c>
      <c r="P2924" s="8" t="s">
        <v>7823</v>
      </c>
      <c r="Q2924" s="16" t="s">
        <v>7823</v>
      </c>
      <c r="R2924" s="16" t="s">
        <v>7823</v>
      </c>
      <c r="S2924" s="8" t="s">
        <v>7823</v>
      </c>
      <c r="U2924" s="8" t="s">
        <v>7823</v>
      </c>
      <c r="V2924" s="8" t="s">
        <v>7823</v>
      </c>
      <c r="X2924" s="8"/>
      <c r="Y2924" s="22" t="s">
        <v>7277</v>
      </c>
      <c r="AC2924" s="8">
        <f t="shared" si="572"/>
        <v>15</v>
      </c>
      <c r="AD2924" s="8">
        <f>COUNTIF(G2924:Y2924,"NB")</f>
        <v>0</v>
      </c>
      <c r="AE2924" s="8">
        <f>COUNTIF(G2924:Y2924,"V")</f>
        <v>1</v>
      </c>
      <c r="AF2924" s="8">
        <f t="shared" si="576"/>
        <v>0</v>
      </c>
      <c r="AG2924" s="3">
        <f t="shared" si="575"/>
        <v>16</v>
      </c>
    </row>
    <row r="2925" spans="1:33">
      <c r="A2925" s="3" t="s">
        <v>9601</v>
      </c>
      <c r="B2925" s="3" t="s">
        <v>10216</v>
      </c>
      <c r="C2925" s="2" t="s">
        <v>8457</v>
      </c>
      <c r="D2925" s="2" t="s">
        <v>3408</v>
      </c>
      <c r="E2925" s="2" t="s">
        <v>3098</v>
      </c>
      <c r="F2925" s="3" t="s">
        <v>345</v>
      </c>
      <c r="H2925" s="8"/>
      <c r="I2925" s="8"/>
      <c r="L2925" s="32"/>
      <c r="M2925" s="8"/>
      <c r="O2925" s="8"/>
      <c r="Q2925" s="16"/>
      <c r="S2925" s="8"/>
      <c r="V2925" s="8" t="s">
        <v>7277</v>
      </c>
      <c r="X2925" s="8"/>
      <c r="Y2925" s="22"/>
      <c r="AC2925" s="8">
        <f t="shared" si="572"/>
        <v>0</v>
      </c>
      <c r="AD2925" s="8">
        <f>COUNTIF(G2925:Y2925,"NB")</f>
        <v>0</v>
      </c>
      <c r="AE2925" s="8">
        <f>COUNTIF(G2925:Y2925,"V")</f>
        <v>1</v>
      </c>
      <c r="AF2925" s="8">
        <f t="shared" si="576"/>
        <v>0</v>
      </c>
      <c r="AG2925" s="3">
        <f t="shared" si="575"/>
        <v>1</v>
      </c>
    </row>
    <row r="2926" spans="1:33">
      <c r="A2926" s="3" t="s">
        <v>9601</v>
      </c>
      <c r="B2926" s="3" t="s">
        <v>10216</v>
      </c>
      <c r="C2926" s="2" t="s">
        <v>8460</v>
      </c>
      <c r="D2926" s="2" t="s">
        <v>4698</v>
      </c>
      <c r="E2926" s="2" t="s">
        <v>3444</v>
      </c>
      <c r="F2926" s="3" t="s">
        <v>9790</v>
      </c>
      <c r="H2926" s="8"/>
      <c r="I2926" s="8"/>
      <c r="L2926" s="32" t="s">
        <v>7823</v>
      </c>
      <c r="M2926" s="8"/>
      <c r="N2926" s="8" t="s">
        <v>7823</v>
      </c>
      <c r="O2926" s="8"/>
      <c r="Q2926" s="16"/>
      <c r="S2926" s="8"/>
      <c r="V2926" s="8"/>
      <c r="X2926" s="8"/>
      <c r="Y2926" s="22"/>
      <c r="AC2926" s="8">
        <f t="shared" si="572"/>
        <v>2</v>
      </c>
      <c r="AD2926" s="8">
        <f>COUNTIF(G2926:Y2926,"NB")</f>
        <v>0</v>
      </c>
      <c r="AE2926" s="8">
        <f>COUNTIF(G2926:Y2926,"V")</f>
        <v>0</v>
      </c>
      <c r="AF2926" s="8">
        <f t="shared" si="576"/>
        <v>0</v>
      </c>
      <c r="AG2926" s="3">
        <f t="shared" si="575"/>
        <v>2</v>
      </c>
    </row>
    <row r="2927" spans="1:33">
      <c r="A2927" s="3" t="s">
        <v>9601</v>
      </c>
      <c r="B2927" s="3" t="s">
        <v>10216</v>
      </c>
      <c r="C2927" s="2" t="s">
        <v>8460</v>
      </c>
      <c r="D2927" s="2" t="s">
        <v>3435</v>
      </c>
      <c r="E2927" s="2" t="s">
        <v>3759</v>
      </c>
      <c r="F2927" s="3" t="s">
        <v>9791</v>
      </c>
      <c r="H2927" s="8"/>
      <c r="I2927" s="8"/>
      <c r="L2927" s="32" t="s">
        <v>7823</v>
      </c>
      <c r="M2927" s="8"/>
      <c r="O2927" s="8"/>
      <c r="Q2927" s="16"/>
      <c r="S2927" s="8"/>
      <c r="V2927" s="8" t="s">
        <v>7823</v>
      </c>
      <c r="X2927" s="8"/>
      <c r="Y2927" s="22"/>
      <c r="AC2927" s="8">
        <f t="shared" si="572"/>
        <v>2</v>
      </c>
      <c r="AD2927" s="8">
        <f t="shared" si="577"/>
        <v>0</v>
      </c>
      <c r="AE2927" s="8">
        <f t="shared" si="578"/>
        <v>0</v>
      </c>
      <c r="AF2927" s="8">
        <f t="shared" si="576"/>
        <v>0</v>
      </c>
      <c r="AG2927" s="3">
        <f t="shared" si="575"/>
        <v>2</v>
      </c>
    </row>
    <row r="2928" spans="1:33">
      <c r="A2928" s="3" t="s">
        <v>9601</v>
      </c>
      <c r="B2928" s="3" t="s">
        <v>10216</v>
      </c>
      <c r="C2928" s="2" t="s">
        <v>8460</v>
      </c>
      <c r="D2928" s="2" t="s">
        <v>6330</v>
      </c>
      <c r="E2928" s="2" t="s">
        <v>3434</v>
      </c>
      <c r="F2928" s="3" t="s">
        <v>9792</v>
      </c>
      <c r="H2928" s="8"/>
      <c r="I2928" s="8"/>
      <c r="J2928" s="72" t="s">
        <v>7823</v>
      </c>
      <c r="L2928" s="32"/>
      <c r="M2928" s="8"/>
      <c r="O2928" s="8"/>
      <c r="P2928" s="8" t="s">
        <v>7823</v>
      </c>
      <c r="Q2928" s="16"/>
      <c r="S2928" s="8"/>
      <c r="V2928" s="8" t="s">
        <v>7823</v>
      </c>
      <c r="X2928" s="8"/>
      <c r="Y2928" s="22"/>
      <c r="AC2928" s="8">
        <f t="shared" si="572"/>
        <v>3</v>
      </c>
      <c r="AD2928" s="8">
        <f>COUNTIF(G2928:Y2928,"NB")</f>
        <v>0</v>
      </c>
      <c r="AE2928" s="8">
        <f>COUNTIF(G2928:Y2928,"V")</f>
        <v>0</v>
      </c>
      <c r="AF2928" s="8">
        <f t="shared" si="576"/>
        <v>0</v>
      </c>
      <c r="AG2928" s="3">
        <f t="shared" si="575"/>
        <v>3</v>
      </c>
    </row>
    <row r="2929" spans="1:33">
      <c r="A2929" s="3" t="s">
        <v>9601</v>
      </c>
      <c r="B2929" s="3" t="s">
        <v>10216</v>
      </c>
      <c r="C2929" s="2" t="s">
        <v>8460</v>
      </c>
      <c r="D2929" s="2" t="s">
        <v>7026</v>
      </c>
      <c r="E2929" s="2" t="s">
        <v>3445</v>
      </c>
      <c r="F2929" s="3" t="s">
        <v>9793</v>
      </c>
      <c r="H2929" s="8"/>
      <c r="I2929" s="8"/>
      <c r="L2929" s="23" t="s">
        <v>8991</v>
      </c>
      <c r="M2929" s="8"/>
      <c r="O2929" s="8"/>
      <c r="Q2929" s="16"/>
      <c r="S2929" s="8"/>
      <c r="V2929" s="8"/>
      <c r="X2929" s="8"/>
      <c r="Y2929" s="22"/>
      <c r="AC2929" s="8">
        <f t="shared" si="572"/>
        <v>1</v>
      </c>
      <c r="AD2929" s="8">
        <f>COUNTIF(G2929:Y2929,"NB")</f>
        <v>0</v>
      </c>
      <c r="AE2929" s="8">
        <f>COUNTIF(G2929:Y2929,"V")</f>
        <v>0</v>
      </c>
      <c r="AF2929" s="8">
        <f t="shared" si="576"/>
        <v>0</v>
      </c>
      <c r="AG2929" s="3">
        <f t="shared" si="575"/>
        <v>1</v>
      </c>
    </row>
    <row r="2930" spans="1:33">
      <c r="A2930" s="3" t="s">
        <v>9601</v>
      </c>
      <c r="B2930" s="3" t="s">
        <v>10216</v>
      </c>
      <c r="C2930" s="2" t="s">
        <v>8460</v>
      </c>
      <c r="D2930" s="2" t="s">
        <v>4337</v>
      </c>
      <c r="E2930" s="2" t="s">
        <v>3751</v>
      </c>
      <c r="F2930" s="3" t="s">
        <v>9794</v>
      </c>
      <c r="H2930" s="8"/>
      <c r="I2930" s="8"/>
      <c r="L2930" s="32" t="s">
        <v>7823</v>
      </c>
      <c r="M2930" s="8"/>
      <c r="O2930" s="8"/>
      <c r="Q2930" s="16"/>
      <c r="S2930" s="8"/>
      <c r="V2930" s="8" t="s">
        <v>7823</v>
      </c>
      <c r="X2930" s="8"/>
      <c r="Y2930" s="22"/>
      <c r="AC2930" s="8">
        <f t="shared" si="572"/>
        <v>2</v>
      </c>
      <c r="AD2930" s="8">
        <f t="shared" si="577"/>
        <v>0</v>
      </c>
      <c r="AE2930" s="8">
        <f t="shared" si="578"/>
        <v>0</v>
      </c>
      <c r="AF2930" s="8">
        <f t="shared" si="576"/>
        <v>0</v>
      </c>
      <c r="AG2930" s="3">
        <f t="shared" si="575"/>
        <v>2</v>
      </c>
    </row>
    <row r="2931" spans="1:33">
      <c r="A2931" s="3" t="s">
        <v>9601</v>
      </c>
      <c r="B2931" s="3" t="s">
        <v>10216</v>
      </c>
      <c r="C2931" s="2" t="s">
        <v>8460</v>
      </c>
      <c r="D2931" s="2" t="s">
        <v>3770</v>
      </c>
      <c r="E2931" s="2" t="s">
        <v>3771</v>
      </c>
      <c r="F2931" s="3" t="s">
        <v>9795</v>
      </c>
      <c r="H2931" s="8"/>
      <c r="I2931" s="8"/>
      <c r="L2931" s="23" t="s">
        <v>8991</v>
      </c>
      <c r="M2931" s="8"/>
      <c r="O2931" s="8"/>
      <c r="Q2931" s="16"/>
      <c r="S2931" s="8"/>
      <c r="V2931" s="8"/>
      <c r="X2931" s="8"/>
      <c r="Y2931" s="22"/>
      <c r="AC2931" s="8">
        <f t="shared" si="572"/>
        <v>1</v>
      </c>
      <c r="AD2931" s="8">
        <f>COUNTIF(G2931:Y2931,"NB")</f>
        <v>0</v>
      </c>
      <c r="AE2931" s="8">
        <f>COUNTIF(G2931:Y2931,"V")</f>
        <v>0</v>
      </c>
      <c r="AF2931" s="8">
        <f t="shared" si="576"/>
        <v>0</v>
      </c>
      <c r="AG2931" s="3">
        <f t="shared" si="575"/>
        <v>1</v>
      </c>
    </row>
    <row r="2932" spans="1:33">
      <c r="A2932" s="3" t="s">
        <v>9601</v>
      </c>
      <c r="B2932" s="3" t="s">
        <v>10216</v>
      </c>
      <c r="C2932" s="2" t="s">
        <v>8460</v>
      </c>
      <c r="D2932" s="2" t="s">
        <v>3431</v>
      </c>
      <c r="E2932" s="2" t="s">
        <v>2622</v>
      </c>
      <c r="F2932" s="3" t="s">
        <v>9796</v>
      </c>
      <c r="H2932" s="8"/>
      <c r="I2932" s="8"/>
      <c r="L2932" s="23" t="s">
        <v>8991</v>
      </c>
      <c r="M2932" s="8"/>
      <c r="O2932" s="8"/>
      <c r="Q2932" s="16"/>
      <c r="S2932" s="8"/>
      <c r="V2932" s="8"/>
      <c r="X2932" s="8"/>
      <c r="Y2932" s="22"/>
      <c r="AC2932" s="8">
        <f t="shared" si="572"/>
        <v>1</v>
      </c>
      <c r="AD2932" s="8">
        <f>COUNTIF(G2932:Y2932,"NB")</f>
        <v>0</v>
      </c>
      <c r="AE2932" s="8">
        <f>COUNTIF(G2932:Y2932,"V")</f>
        <v>0</v>
      </c>
      <c r="AF2932" s="8">
        <f t="shared" si="576"/>
        <v>0</v>
      </c>
      <c r="AG2932" s="3">
        <f t="shared" si="575"/>
        <v>1</v>
      </c>
    </row>
    <row r="2933" spans="1:33">
      <c r="A2933" s="3" t="s">
        <v>9601</v>
      </c>
      <c r="B2933" s="3" t="s">
        <v>10216</v>
      </c>
      <c r="C2933" s="2" t="s">
        <v>8460</v>
      </c>
      <c r="D2933" s="2" t="s">
        <v>3103</v>
      </c>
      <c r="E2933" s="2" t="s">
        <v>2947</v>
      </c>
      <c r="F2933" s="3" t="s">
        <v>9797</v>
      </c>
      <c r="H2933" s="8"/>
      <c r="I2933" s="8"/>
      <c r="L2933" s="32" t="s">
        <v>7823</v>
      </c>
      <c r="M2933" s="8"/>
      <c r="N2933" s="8" t="s">
        <v>7823</v>
      </c>
      <c r="O2933" s="8"/>
      <c r="Q2933" s="16"/>
      <c r="S2933" s="8"/>
      <c r="V2933" s="8"/>
      <c r="X2933" s="8"/>
      <c r="Y2933" s="22"/>
      <c r="AC2933" s="8">
        <f t="shared" si="572"/>
        <v>2</v>
      </c>
      <c r="AD2933" s="8">
        <f t="shared" si="577"/>
        <v>0</v>
      </c>
      <c r="AE2933" s="8">
        <f t="shared" si="578"/>
        <v>0</v>
      </c>
      <c r="AF2933" s="8">
        <f t="shared" si="576"/>
        <v>0</v>
      </c>
      <c r="AG2933" s="3">
        <f t="shared" si="575"/>
        <v>2</v>
      </c>
    </row>
    <row r="2934" spans="1:33">
      <c r="A2934" s="3" t="s">
        <v>9601</v>
      </c>
      <c r="B2934" s="3" t="s">
        <v>10216</v>
      </c>
      <c r="C2934" s="2" t="s">
        <v>8460</v>
      </c>
      <c r="D2934" s="2" t="s">
        <v>6353</v>
      </c>
      <c r="E2934" s="2" t="s">
        <v>3007</v>
      </c>
      <c r="F2934" s="3" t="s">
        <v>9798</v>
      </c>
      <c r="H2934" s="8"/>
      <c r="I2934" s="8"/>
      <c r="L2934" s="32"/>
      <c r="M2934" s="8"/>
      <c r="N2934" s="8" t="s">
        <v>7823</v>
      </c>
      <c r="O2934" s="8"/>
      <c r="Q2934" s="16"/>
      <c r="R2934" s="16" t="s">
        <v>7823</v>
      </c>
      <c r="S2934" s="8"/>
      <c r="V2934" s="8"/>
      <c r="X2934" s="8"/>
      <c r="Y2934" s="22"/>
      <c r="AC2934" s="8">
        <f t="shared" si="572"/>
        <v>2</v>
      </c>
      <c r="AD2934" s="8">
        <f t="shared" ref="AD2934:AD2939" si="579">COUNTIF(G2934:Y2934,"NB")</f>
        <v>0</v>
      </c>
      <c r="AE2934" s="8">
        <f t="shared" ref="AE2934:AE2939" si="580">COUNTIF(G2934:Y2934,"V")</f>
        <v>0</v>
      </c>
      <c r="AF2934" s="8">
        <f t="shared" si="576"/>
        <v>0</v>
      </c>
      <c r="AG2934" s="3">
        <f t="shared" si="575"/>
        <v>2</v>
      </c>
    </row>
    <row r="2935" spans="1:33">
      <c r="A2935" s="3" t="s">
        <v>9601</v>
      </c>
      <c r="B2935" s="3" t="s">
        <v>10216</v>
      </c>
      <c r="C2935" s="2" t="s">
        <v>8460</v>
      </c>
      <c r="D2935" s="2" t="s">
        <v>3580</v>
      </c>
      <c r="E2935" s="2" t="s">
        <v>3449</v>
      </c>
      <c r="F2935" s="3" t="s">
        <v>9799</v>
      </c>
      <c r="H2935" s="8"/>
      <c r="I2935" s="8"/>
      <c r="L2935" s="32"/>
      <c r="M2935" s="8"/>
      <c r="O2935" s="8"/>
      <c r="Q2935" s="16"/>
      <c r="R2935" s="23" t="s">
        <v>8991</v>
      </c>
      <c r="S2935" s="8"/>
      <c r="V2935" s="8"/>
      <c r="X2935" s="8"/>
      <c r="Y2935" s="22"/>
      <c r="AC2935" s="8">
        <f t="shared" si="572"/>
        <v>1</v>
      </c>
      <c r="AD2935" s="8">
        <f t="shared" si="579"/>
        <v>0</v>
      </c>
      <c r="AE2935" s="8">
        <f t="shared" si="580"/>
        <v>0</v>
      </c>
      <c r="AF2935" s="8">
        <f t="shared" si="576"/>
        <v>0</v>
      </c>
      <c r="AG2935" s="3">
        <f t="shared" si="575"/>
        <v>1</v>
      </c>
    </row>
    <row r="2936" spans="1:33">
      <c r="A2936" s="3" t="s">
        <v>9601</v>
      </c>
      <c r="B2936" s="3" t="s">
        <v>10216</v>
      </c>
      <c r="C2936" s="2" t="s">
        <v>8460</v>
      </c>
      <c r="D2936" s="2" t="s">
        <v>7893</v>
      </c>
      <c r="E2936" s="2" t="s">
        <v>3752</v>
      </c>
      <c r="F2936" s="3" t="s">
        <v>9800</v>
      </c>
      <c r="H2936" s="8"/>
      <c r="I2936" s="8"/>
      <c r="L2936" s="32" t="s">
        <v>7823</v>
      </c>
      <c r="M2936" s="8"/>
      <c r="N2936" s="8" t="s">
        <v>7823</v>
      </c>
      <c r="O2936" s="8"/>
      <c r="Q2936" s="16"/>
      <c r="R2936" s="16" t="s">
        <v>7823</v>
      </c>
      <c r="S2936" s="8"/>
      <c r="V2936" s="8"/>
      <c r="X2936" s="8"/>
      <c r="Y2936" s="22"/>
      <c r="AC2936" s="8">
        <f t="shared" si="572"/>
        <v>3</v>
      </c>
      <c r="AD2936" s="8">
        <f t="shared" si="579"/>
        <v>0</v>
      </c>
      <c r="AE2936" s="8">
        <f t="shared" si="580"/>
        <v>0</v>
      </c>
      <c r="AF2936" s="8">
        <f t="shared" si="576"/>
        <v>0</v>
      </c>
      <c r="AG2936" s="3">
        <f t="shared" si="575"/>
        <v>3</v>
      </c>
    </row>
    <row r="2937" spans="1:33">
      <c r="A2937" s="3" t="s">
        <v>9601</v>
      </c>
      <c r="B2937" s="3" t="s">
        <v>10216</v>
      </c>
      <c r="C2937" s="2" t="s">
        <v>8460</v>
      </c>
      <c r="D2937" s="2" t="s">
        <v>8394</v>
      </c>
      <c r="E2937" s="2" t="s">
        <v>3307</v>
      </c>
      <c r="F2937" s="3" t="s">
        <v>9801</v>
      </c>
      <c r="H2937" s="8"/>
      <c r="I2937" s="8"/>
      <c r="L2937" s="32" t="s">
        <v>7823</v>
      </c>
      <c r="M2937" s="8"/>
      <c r="N2937" s="8" t="s">
        <v>7823</v>
      </c>
      <c r="O2937" s="8"/>
      <c r="Q2937" s="16"/>
      <c r="R2937" s="16" t="s">
        <v>7823</v>
      </c>
      <c r="S2937" s="8"/>
      <c r="V2937" s="8" t="s">
        <v>7823</v>
      </c>
      <c r="X2937" s="8"/>
      <c r="Y2937" s="22"/>
      <c r="AC2937" s="8">
        <f t="shared" si="572"/>
        <v>4</v>
      </c>
      <c r="AD2937" s="8">
        <f t="shared" si="579"/>
        <v>0</v>
      </c>
      <c r="AE2937" s="8">
        <f t="shared" si="580"/>
        <v>0</v>
      </c>
      <c r="AF2937" s="8">
        <f t="shared" si="576"/>
        <v>0</v>
      </c>
      <c r="AG2937" s="3">
        <f t="shared" si="575"/>
        <v>4</v>
      </c>
    </row>
    <row r="2938" spans="1:33">
      <c r="A2938" s="3" t="s">
        <v>9601</v>
      </c>
      <c r="B2938" s="3" t="s">
        <v>10216</v>
      </c>
      <c r="C2938" s="2" t="s">
        <v>8460</v>
      </c>
      <c r="D2938" s="2" t="s">
        <v>3427</v>
      </c>
      <c r="E2938" s="2" t="s">
        <v>3586</v>
      </c>
      <c r="F2938" s="3" t="s">
        <v>9802</v>
      </c>
      <c r="H2938" s="8"/>
      <c r="I2938" s="8"/>
      <c r="L2938" s="32" t="s">
        <v>7823</v>
      </c>
      <c r="M2938" s="8"/>
      <c r="N2938" s="8" t="s">
        <v>7823</v>
      </c>
      <c r="O2938" s="8"/>
      <c r="Q2938" s="16"/>
      <c r="R2938" s="16" t="s">
        <v>7823</v>
      </c>
      <c r="S2938" s="8"/>
      <c r="V2938" s="8" t="s">
        <v>7823</v>
      </c>
      <c r="X2938" s="8"/>
      <c r="Y2938" s="22"/>
      <c r="AC2938" s="8">
        <f t="shared" si="572"/>
        <v>4</v>
      </c>
      <c r="AD2938" s="8">
        <f t="shared" si="579"/>
        <v>0</v>
      </c>
      <c r="AE2938" s="8">
        <f t="shared" si="580"/>
        <v>0</v>
      </c>
      <c r="AF2938" s="8">
        <f t="shared" si="576"/>
        <v>0</v>
      </c>
      <c r="AG2938" s="3">
        <f t="shared" si="575"/>
        <v>4</v>
      </c>
    </row>
    <row r="2939" spans="1:33">
      <c r="A2939" s="3" t="s">
        <v>9601</v>
      </c>
      <c r="B2939" s="3" t="s">
        <v>10216</v>
      </c>
      <c r="C2939" s="2" t="s">
        <v>8460</v>
      </c>
      <c r="D2939" s="2" t="s">
        <v>8463</v>
      </c>
      <c r="E2939" s="2" t="s">
        <v>3448</v>
      </c>
      <c r="F2939" s="3" t="s">
        <v>9803</v>
      </c>
      <c r="H2939" s="8"/>
      <c r="I2939" s="8"/>
      <c r="L2939" s="33" t="s">
        <v>8991</v>
      </c>
      <c r="M2939" s="8"/>
      <c r="O2939" s="8"/>
      <c r="Q2939" s="16"/>
      <c r="S2939" s="8"/>
      <c r="V2939" s="8"/>
      <c r="X2939" s="8"/>
      <c r="Y2939" s="22"/>
      <c r="AC2939" s="8">
        <f t="shared" si="572"/>
        <v>1</v>
      </c>
      <c r="AD2939" s="8">
        <f t="shared" si="579"/>
        <v>0</v>
      </c>
      <c r="AE2939" s="8">
        <f t="shared" si="580"/>
        <v>0</v>
      </c>
      <c r="AF2939" s="8">
        <f t="shared" si="576"/>
        <v>0</v>
      </c>
      <c r="AG2939" s="3">
        <f t="shared" si="575"/>
        <v>1</v>
      </c>
    </row>
    <row r="2940" spans="1:33">
      <c r="A2940" s="3" t="s">
        <v>9601</v>
      </c>
      <c r="B2940" s="3" t="s">
        <v>10216</v>
      </c>
      <c r="C2940" s="2" t="s">
        <v>8460</v>
      </c>
      <c r="D2940" s="2" t="s">
        <v>3787</v>
      </c>
      <c r="E2940" s="2" t="s">
        <v>3473</v>
      </c>
      <c r="F2940" s="3" t="s">
        <v>9804</v>
      </c>
      <c r="H2940" s="8"/>
      <c r="I2940" s="8"/>
      <c r="L2940" s="32" t="s">
        <v>7823</v>
      </c>
      <c r="M2940" s="8"/>
      <c r="N2940" s="8" t="s">
        <v>7823</v>
      </c>
      <c r="O2940" s="8"/>
      <c r="Q2940" s="16"/>
      <c r="R2940" s="16" t="s">
        <v>7823</v>
      </c>
      <c r="S2940" s="8"/>
      <c r="V2940" s="8" t="s">
        <v>7823</v>
      </c>
      <c r="X2940" s="8"/>
      <c r="Y2940" s="22"/>
      <c r="AC2940" s="8">
        <f t="shared" si="572"/>
        <v>4</v>
      </c>
      <c r="AD2940" s="8">
        <f t="shared" si="577"/>
        <v>0</v>
      </c>
      <c r="AE2940" s="8">
        <f t="shared" si="578"/>
        <v>0</v>
      </c>
      <c r="AF2940" s="8">
        <f t="shared" si="576"/>
        <v>0</v>
      </c>
      <c r="AG2940" s="3">
        <f t="shared" si="575"/>
        <v>4</v>
      </c>
    </row>
    <row r="2941" spans="1:33">
      <c r="A2941" s="3" t="s">
        <v>9601</v>
      </c>
      <c r="B2941" s="3" t="s">
        <v>10216</v>
      </c>
      <c r="C2941" s="2" t="s">
        <v>8460</v>
      </c>
      <c r="D2941" s="2" t="s">
        <v>5980</v>
      </c>
      <c r="E2941" s="2" t="s">
        <v>3126</v>
      </c>
      <c r="F2941" s="3" t="s">
        <v>9805</v>
      </c>
      <c r="H2941" s="8"/>
      <c r="I2941" s="8"/>
      <c r="L2941" s="32"/>
      <c r="M2941" s="8"/>
      <c r="N2941" s="8" t="s">
        <v>7823</v>
      </c>
      <c r="O2941" s="8"/>
      <c r="Q2941" s="16"/>
      <c r="R2941" s="16" t="s">
        <v>7823</v>
      </c>
      <c r="S2941" s="8"/>
      <c r="V2941" s="8"/>
      <c r="X2941" s="8"/>
      <c r="Y2941" s="22"/>
      <c r="AC2941" s="8">
        <f t="shared" si="572"/>
        <v>2</v>
      </c>
      <c r="AD2941" s="8">
        <f>COUNTIF(G2941:Y2941,"NB")</f>
        <v>0</v>
      </c>
      <c r="AE2941" s="8">
        <f>COUNTIF(G2941:Y2941,"V")</f>
        <v>0</v>
      </c>
      <c r="AF2941" s="8">
        <f t="shared" si="576"/>
        <v>0</v>
      </c>
      <c r="AG2941" s="3">
        <f t="shared" si="575"/>
        <v>2</v>
      </c>
    </row>
    <row r="2942" spans="1:33">
      <c r="A2942" s="3" t="s">
        <v>9601</v>
      </c>
      <c r="B2942" s="3" t="s">
        <v>10216</v>
      </c>
      <c r="C2942" s="2" t="s">
        <v>8460</v>
      </c>
      <c r="D2942" s="2" t="s">
        <v>3164</v>
      </c>
      <c r="E2942" s="2" t="s">
        <v>3005</v>
      </c>
      <c r="F2942" s="3" t="s">
        <v>9806</v>
      </c>
      <c r="H2942" s="8"/>
      <c r="I2942" s="8"/>
      <c r="L2942" s="32"/>
      <c r="M2942" s="8"/>
      <c r="N2942" s="54" t="s">
        <v>8991</v>
      </c>
      <c r="O2942" s="8"/>
      <c r="Q2942" s="16"/>
      <c r="S2942" s="8"/>
      <c r="V2942" s="8"/>
      <c r="X2942" s="8"/>
      <c r="Y2942" s="22"/>
      <c r="AC2942" s="8">
        <f t="shared" si="572"/>
        <v>1</v>
      </c>
      <c r="AD2942" s="8">
        <f>COUNTIF(G2942:Y2942,"NB")</f>
        <v>0</v>
      </c>
      <c r="AE2942" s="8">
        <f>COUNTIF(G2942:Y2942,"V")</f>
        <v>0</v>
      </c>
      <c r="AF2942" s="8">
        <f t="shared" si="576"/>
        <v>0</v>
      </c>
      <c r="AG2942" s="3">
        <f t="shared" si="575"/>
        <v>1</v>
      </c>
    </row>
    <row r="2943" spans="1:33">
      <c r="A2943" s="3" t="s">
        <v>9601</v>
      </c>
      <c r="B2943" s="3" t="s">
        <v>10216</v>
      </c>
      <c r="C2943" s="2" t="s">
        <v>8460</v>
      </c>
      <c r="D2943" s="2" t="s">
        <v>3780</v>
      </c>
      <c r="E2943" s="2" t="s">
        <v>3786</v>
      </c>
      <c r="F2943" s="3" t="s">
        <v>9807</v>
      </c>
      <c r="H2943" s="8"/>
      <c r="I2943" s="8"/>
      <c r="L2943" s="32"/>
      <c r="M2943" s="8"/>
      <c r="N2943" s="8" t="s">
        <v>7823</v>
      </c>
      <c r="O2943" s="8"/>
      <c r="Q2943" s="16"/>
      <c r="R2943" s="16" t="s">
        <v>7823</v>
      </c>
      <c r="S2943" s="8"/>
      <c r="V2943" s="8"/>
      <c r="X2943" s="8"/>
      <c r="Y2943" s="22"/>
      <c r="AC2943" s="8">
        <f t="shared" si="572"/>
        <v>2</v>
      </c>
      <c r="AD2943" s="8">
        <f>COUNTIF(G2943:Y2943,"NB")</f>
        <v>0</v>
      </c>
      <c r="AE2943" s="8">
        <f>COUNTIF(G2943:Y2943,"V")</f>
        <v>0</v>
      </c>
      <c r="AF2943" s="8">
        <f t="shared" si="576"/>
        <v>0</v>
      </c>
      <c r="AG2943" s="3">
        <f t="shared" si="575"/>
        <v>2</v>
      </c>
    </row>
    <row r="2944" spans="1:33">
      <c r="A2944" s="3" t="s">
        <v>9601</v>
      </c>
      <c r="B2944" s="3" t="s">
        <v>10216</v>
      </c>
      <c r="C2944" s="2" t="s">
        <v>8460</v>
      </c>
      <c r="D2944" s="2" t="s">
        <v>4099</v>
      </c>
      <c r="E2944" s="2" t="s">
        <v>3607</v>
      </c>
      <c r="F2944" s="3" t="s">
        <v>9808</v>
      </c>
      <c r="H2944" s="8"/>
      <c r="I2944" s="8"/>
      <c r="L2944" s="32"/>
      <c r="M2944" s="8"/>
      <c r="O2944" s="8"/>
      <c r="Q2944" s="16"/>
      <c r="R2944" s="23" t="s">
        <v>8991</v>
      </c>
      <c r="S2944" s="8"/>
      <c r="V2944" s="8"/>
      <c r="X2944" s="8"/>
      <c r="Y2944" s="22"/>
      <c r="AC2944" s="8">
        <f t="shared" si="572"/>
        <v>1</v>
      </c>
      <c r="AD2944" s="8">
        <f>COUNTIF(G2944:Y2944,"NB")</f>
        <v>0</v>
      </c>
      <c r="AE2944" s="8">
        <f>COUNTIF(G2944:Y2944,"V")</f>
        <v>0</v>
      </c>
      <c r="AF2944" s="8">
        <f t="shared" ref="AF2944:AF2950" si="581">COUNTIF(G2944:Z2944,"IN")</f>
        <v>0</v>
      </c>
      <c r="AG2944" s="3">
        <f t="shared" si="575"/>
        <v>1</v>
      </c>
    </row>
    <row r="2945" spans="1:33">
      <c r="A2945" s="3" t="s">
        <v>9601</v>
      </c>
      <c r="B2945" s="3" t="s">
        <v>10216</v>
      </c>
      <c r="C2945" s="2" t="s">
        <v>8460</v>
      </c>
      <c r="D2945" s="2" t="s">
        <v>8557</v>
      </c>
      <c r="E2945" s="2" t="s">
        <v>3612</v>
      </c>
      <c r="F2945" s="3" t="s">
        <v>9809</v>
      </c>
      <c r="H2945" s="8"/>
      <c r="I2945" s="8"/>
      <c r="L2945" s="32"/>
      <c r="M2945" s="8"/>
      <c r="O2945" s="8"/>
      <c r="Q2945" s="16"/>
      <c r="R2945" s="23" t="s">
        <v>8991</v>
      </c>
      <c r="S2945" s="8"/>
      <c r="V2945" s="8"/>
      <c r="X2945" s="8"/>
      <c r="Y2945" s="22"/>
      <c r="AC2945" s="8">
        <f t="shared" si="572"/>
        <v>1</v>
      </c>
      <c r="AD2945" s="8">
        <f t="shared" si="577"/>
        <v>0</v>
      </c>
      <c r="AE2945" s="8">
        <f t="shared" si="578"/>
        <v>0</v>
      </c>
      <c r="AF2945" s="8">
        <f t="shared" si="581"/>
        <v>0</v>
      </c>
      <c r="AG2945" s="3">
        <f t="shared" si="575"/>
        <v>1</v>
      </c>
    </row>
    <row r="2946" spans="1:33">
      <c r="A2946" s="3" t="s">
        <v>9601</v>
      </c>
      <c r="B2946" s="3" t="s">
        <v>10216</v>
      </c>
      <c r="C2946" s="2" t="s">
        <v>8460</v>
      </c>
      <c r="D2946" s="2" t="s">
        <v>3779</v>
      </c>
      <c r="E2946" s="2" t="s">
        <v>3306</v>
      </c>
      <c r="F2946" s="3" t="s">
        <v>9810</v>
      </c>
      <c r="H2946" s="8"/>
      <c r="I2946" s="8"/>
      <c r="L2946" s="32"/>
      <c r="M2946" s="8"/>
      <c r="O2946" s="8"/>
      <c r="Q2946" s="16"/>
      <c r="R2946" s="23" t="s">
        <v>8991</v>
      </c>
      <c r="S2946" s="8"/>
      <c r="V2946" s="8"/>
      <c r="X2946" s="8"/>
      <c r="Y2946" s="22"/>
      <c r="AC2946" s="8">
        <f t="shared" si="572"/>
        <v>1</v>
      </c>
      <c r="AD2946" s="8">
        <f t="shared" si="577"/>
        <v>0</v>
      </c>
      <c r="AE2946" s="8">
        <f t="shared" si="578"/>
        <v>0</v>
      </c>
      <c r="AF2946" s="8">
        <f t="shared" si="581"/>
        <v>0</v>
      </c>
      <c r="AG2946" s="3">
        <f t="shared" si="575"/>
        <v>1</v>
      </c>
    </row>
    <row r="2947" spans="1:33">
      <c r="A2947" s="3" t="s">
        <v>9601</v>
      </c>
      <c r="B2947" s="3" t="s">
        <v>10216</v>
      </c>
      <c r="C2947" s="2" t="s">
        <v>8460</v>
      </c>
      <c r="D2947" s="2" t="s">
        <v>3264</v>
      </c>
      <c r="E2947" s="2" t="s">
        <v>4103</v>
      </c>
      <c r="F2947" s="3" t="s">
        <v>9811</v>
      </c>
      <c r="H2947" s="8"/>
      <c r="I2947" s="8"/>
      <c r="L2947" s="32"/>
      <c r="M2947" s="8"/>
      <c r="O2947" s="8"/>
      <c r="Q2947" s="16"/>
      <c r="R2947" s="23" t="s">
        <v>8991</v>
      </c>
      <c r="S2947" s="8"/>
      <c r="V2947" s="8"/>
      <c r="X2947" s="8"/>
      <c r="Y2947" s="22"/>
      <c r="AC2947" s="8">
        <f t="shared" si="572"/>
        <v>1</v>
      </c>
      <c r="AD2947" s="8">
        <f>COUNTIF(G2947:Y2947,"NB")</f>
        <v>0</v>
      </c>
      <c r="AE2947" s="8">
        <f>COUNTIF(G2947:Y2947,"V")</f>
        <v>0</v>
      </c>
      <c r="AF2947" s="8">
        <f t="shared" si="581"/>
        <v>0</v>
      </c>
      <c r="AG2947" s="3">
        <f t="shared" si="575"/>
        <v>1</v>
      </c>
    </row>
    <row r="2948" spans="1:33">
      <c r="A2948" s="3" t="s">
        <v>9601</v>
      </c>
      <c r="B2948" s="3" t="s">
        <v>10216</v>
      </c>
      <c r="C2948" s="2" t="s">
        <v>8460</v>
      </c>
      <c r="D2948" s="2" t="s">
        <v>3774</v>
      </c>
      <c r="E2948" s="2" t="s">
        <v>4096</v>
      </c>
      <c r="F2948" s="3" t="s">
        <v>9812</v>
      </c>
      <c r="H2948" s="8"/>
      <c r="I2948" s="8"/>
      <c r="L2948" s="32"/>
      <c r="M2948" s="8"/>
      <c r="O2948" s="8"/>
      <c r="Q2948" s="16"/>
      <c r="R2948" s="23" t="s">
        <v>8991</v>
      </c>
      <c r="S2948" s="8"/>
      <c r="V2948" s="8"/>
      <c r="X2948" s="8"/>
      <c r="Y2948" s="22"/>
      <c r="AC2948" s="8">
        <f t="shared" ref="AC2948:AC3052" si="582">COUNTIF(G2948:Y2948,"X")+COUNTIF(G2948:Y2948, "X(e)")</f>
        <v>1</v>
      </c>
      <c r="AD2948" s="8">
        <f t="shared" si="577"/>
        <v>0</v>
      </c>
      <c r="AE2948" s="8">
        <f t="shared" si="578"/>
        <v>0</v>
      </c>
      <c r="AF2948" s="8">
        <f t="shared" si="581"/>
        <v>0</v>
      </c>
      <c r="AG2948" s="3">
        <f t="shared" ref="AG2948:AG3052" si="583">SUM(AC2948:AF2948)</f>
        <v>1</v>
      </c>
    </row>
    <row r="2949" spans="1:33">
      <c r="A2949" s="3" t="s">
        <v>9601</v>
      </c>
      <c r="B2949" s="3" t="s">
        <v>10216</v>
      </c>
      <c r="C2949" s="2" t="s">
        <v>8460</v>
      </c>
      <c r="D2949" s="2" t="s">
        <v>3609</v>
      </c>
      <c r="E2949" s="2" t="s">
        <v>4270</v>
      </c>
      <c r="F2949" s="3" t="s">
        <v>9813</v>
      </c>
      <c r="H2949" s="8"/>
      <c r="I2949" s="8" t="s">
        <v>7823</v>
      </c>
      <c r="L2949" s="32"/>
      <c r="M2949" s="8"/>
      <c r="O2949" s="8"/>
      <c r="Q2949" s="16"/>
      <c r="R2949" s="16" t="s">
        <v>7823</v>
      </c>
      <c r="S2949" s="8"/>
      <c r="V2949" s="8"/>
      <c r="X2949" s="8"/>
      <c r="Y2949" s="22"/>
      <c r="AC2949" s="8">
        <f t="shared" si="582"/>
        <v>2</v>
      </c>
      <c r="AD2949" s="8">
        <f t="shared" si="577"/>
        <v>0</v>
      </c>
      <c r="AE2949" s="8">
        <f t="shared" si="578"/>
        <v>0</v>
      </c>
      <c r="AF2949" s="8">
        <f t="shared" si="581"/>
        <v>0</v>
      </c>
      <c r="AG2949" s="3">
        <f t="shared" si="583"/>
        <v>2</v>
      </c>
    </row>
    <row r="2950" spans="1:33">
      <c r="A2950" s="3" t="s">
        <v>9601</v>
      </c>
      <c r="B2950" s="3" t="s">
        <v>10216</v>
      </c>
      <c r="C2950" s="2" t="s">
        <v>8460</v>
      </c>
      <c r="D2950" s="2" t="s">
        <v>3951</v>
      </c>
      <c r="E2950" s="2" t="s">
        <v>4105</v>
      </c>
      <c r="F2950" s="3" t="s">
        <v>9814</v>
      </c>
      <c r="H2950" s="8"/>
      <c r="I2950" s="18" t="s">
        <v>8991</v>
      </c>
      <c r="L2950" s="32"/>
      <c r="M2950" s="8"/>
      <c r="O2950" s="8"/>
      <c r="Q2950" s="16"/>
      <c r="S2950" s="8"/>
      <c r="V2950" s="8"/>
      <c r="X2950" s="8"/>
      <c r="Y2950" s="22"/>
      <c r="AC2950" s="8">
        <f t="shared" si="582"/>
        <v>1</v>
      </c>
      <c r="AD2950" s="8">
        <f t="shared" si="577"/>
        <v>0</v>
      </c>
      <c r="AE2950" s="8">
        <f t="shared" si="578"/>
        <v>0</v>
      </c>
      <c r="AF2950" s="8">
        <f t="shared" si="581"/>
        <v>0</v>
      </c>
      <c r="AG2950" s="3">
        <f t="shared" si="583"/>
        <v>1</v>
      </c>
    </row>
    <row r="2951" spans="1:33">
      <c r="A2951" s="3" t="s">
        <v>9601</v>
      </c>
      <c r="B2951" s="3" t="s">
        <v>10216</v>
      </c>
      <c r="C2951" s="2" t="s">
        <v>8460</v>
      </c>
      <c r="D2951" s="2" t="s">
        <v>3253</v>
      </c>
      <c r="E2951" s="2" t="s">
        <v>4106</v>
      </c>
      <c r="F2951" s="3" t="s">
        <v>9815</v>
      </c>
      <c r="G2951" s="8" t="s">
        <v>7823</v>
      </c>
      <c r="H2951" s="8"/>
      <c r="I2951" s="8" t="s">
        <v>7823</v>
      </c>
      <c r="L2951" s="32"/>
      <c r="M2951" s="8"/>
      <c r="O2951" s="8"/>
      <c r="Q2951" s="16"/>
      <c r="S2951" s="8"/>
      <c r="V2951" s="8"/>
      <c r="X2951" s="8"/>
      <c r="Y2951" s="22"/>
      <c r="AC2951" s="8">
        <f t="shared" si="582"/>
        <v>2</v>
      </c>
      <c r="AD2951" s="8">
        <f t="shared" si="577"/>
        <v>0</v>
      </c>
      <c r="AE2951" s="8">
        <f t="shared" si="578"/>
        <v>0</v>
      </c>
      <c r="AF2951" s="8">
        <f t="shared" ref="AF2951:AF3043" si="584">COUNTIF(G2951:Z2951,"IN")</f>
        <v>0</v>
      </c>
      <c r="AG2951" s="3">
        <f t="shared" si="583"/>
        <v>2</v>
      </c>
    </row>
    <row r="2952" spans="1:33">
      <c r="A2952" s="3" t="s">
        <v>9601</v>
      </c>
      <c r="B2952" s="3" t="s">
        <v>10216</v>
      </c>
      <c r="C2952" s="2" t="s">
        <v>8460</v>
      </c>
      <c r="D2952" s="2" t="s">
        <v>3960</v>
      </c>
      <c r="E2952" s="2" t="s">
        <v>3958</v>
      </c>
      <c r="F2952" s="3" t="s">
        <v>9816</v>
      </c>
      <c r="G2952" s="18" t="s">
        <v>8991</v>
      </c>
      <c r="H2952" s="8"/>
      <c r="I2952" s="8"/>
      <c r="L2952" s="32"/>
      <c r="M2952" s="8"/>
      <c r="O2952" s="8"/>
      <c r="Q2952" s="16"/>
      <c r="S2952" s="8"/>
      <c r="V2952" s="8"/>
      <c r="X2952" s="8"/>
      <c r="Y2952" s="22"/>
      <c r="AC2952" s="8">
        <f t="shared" si="582"/>
        <v>1</v>
      </c>
      <c r="AD2952" s="8">
        <f t="shared" si="577"/>
        <v>0</v>
      </c>
      <c r="AE2952" s="8">
        <f t="shared" si="578"/>
        <v>0</v>
      </c>
      <c r="AF2952" s="8">
        <f t="shared" si="584"/>
        <v>0</v>
      </c>
      <c r="AG2952" s="3">
        <f t="shared" si="583"/>
        <v>1</v>
      </c>
    </row>
    <row r="2953" spans="1:33">
      <c r="A2953" s="3" t="s">
        <v>9601</v>
      </c>
      <c r="B2953" s="3" t="s">
        <v>9632</v>
      </c>
      <c r="C2953" s="2" t="s">
        <v>9321</v>
      </c>
      <c r="D2953" s="2" t="s">
        <v>3863</v>
      </c>
      <c r="E2953" s="2" t="s">
        <v>3236</v>
      </c>
      <c r="F2953" s="3" t="s">
        <v>689</v>
      </c>
      <c r="G2953" s="8" t="s">
        <v>7835</v>
      </c>
      <c r="H2953" s="8" t="s">
        <v>7835</v>
      </c>
      <c r="I2953" s="8" t="s">
        <v>7835</v>
      </c>
      <c r="J2953" s="72" t="s">
        <v>7835</v>
      </c>
      <c r="K2953" s="8" t="s">
        <v>7277</v>
      </c>
      <c r="L2953" s="32" t="s">
        <v>7835</v>
      </c>
      <c r="M2953" s="8" t="s">
        <v>7835</v>
      </c>
      <c r="N2953" s="8" t="s">
        <v>7277</v>
      </c>
      <c r="O2953" s="8" t="s">
        <v>7835</v>
      </c>
      <c r="P2953" s="8" t="s">
        <v>7835</v>
      </c>
      <c r="Q2953" s="16" t="s">
        <v>7835</v>
      </c>
      <c r="R2953" s="16" t="s">
        <v>7835</v>
      </c>
      <c r="S2953" s="8" t="s">
        <v>7835</v>
      </c>
      <c r="T2953" s="16" t="s">
        <v>7835</v>
      </c>
      <c r="U2953" s="8" t="s">
        <v>7277</v>
      </c>
      <c r="V2953" s="8" t="s">
        <v>7835</v>
      </c>
      <c r="X2953" s="8" t="s">
        <v>7835</v>
      </c>
      <c r="Y2953" s="22"/>
      <c r="AC2953" s="8">
        <f t="shared" ref="AC2953:AC2960" si="585">COUNTIF(G2953:Y2953,"X")+COUNTIF(G2953:Y2953, "X(e)")</f>
        <v>0</v>
      </c>
      <c r="AD2953" s="8">
        <f t="shared" ref="AD2953:AD2960" si="586">COUNTIF(G2953:Y2953,"NB")</f>
        <v>14</v>
      </c>
      <c r="AE2953" s="8">
        <f t="shared" ref="AE2953:AE2960" si="587">COUNTIF(G2953:Y2953,"V")</f>
        <v>3</v>
      </c>
      <c r="AF2953" s="8">
        <f t="shared" ref="AF2953:AF2960" si="588">COUNTIF(G2953:Z2953,"IN")</f>
        <v>0</v>
      </c>
      <c r="AG2953" s="3">
        <f t="shared" ref="AG2953:AG2960" si="589">SUM(AC2953:AF2953)</f>
        <v>17</v>
      </c>
    </row>
    <row r="2954" spans="1:33">
      <c r="A2954" s="3" t="s">
        <v>9601</v>
      </c>
      <c r="B2954" s="3" t="s">
        <v>9632</v>
      </c>
      <c r="C2954" s="2" t="s">
        <v>8870</v>
      </c>
      <c r="D2954" s="2" t="s">
        <v>2440</v>
      </c>
      <c r="E2954" s="2" t="s">
        <v>3242</v>
      </c>
      <c r="F2954" s="3" t="s">
        <v>548</v>
      </c>
      <c r="H2954" s="8"/>
      <c r="I2954" s="8"/>
      <c r="J2954" s="72" t="s">
        <v>7823</v>
      </c>
      <c r="L2954" s="32" t="s">
        <v>7823</v>
      </c>
      <c r="M2954" s="8"/>
      <c r="O2954" s="8" t="s">
        <v>7823</v>
      </c>
      <c r="P2954" s="8" t="s">
        <v>7823</v>
      </c>
      <c r="Q2954" s="16"/>
      <c r="S2954" s="8" t="s">
        <v>7823</v>
      </c>
      <c r="V2954" s="8" t="s">
        <v>7823</v>
      </c>
      <c r="X2954" s="8" t="s">
        <v>7277</v>
      </c>
      <c r="Y2954" s="22"/>
      <c r="AC2954" s="8">
        <f t="shared" si="585"/>
        <v>6</v>
      </c>
      <c r="AD2954" s="8">
        <f t="shared" si="586"/>
        <v>0</v>
      </c>
      <c r="AE2954" s="8">
        <f t="shared" si="587"/>
        <v>1</v>
      </c>
      <c r="AF2954" s="8">
        <f t="shared" si="588"/>
        <v>0</v>
      </c>
      <c r="AG2954" s="3">
        <f t="shared" si="589"/>
        <v>7</v>
      </c>
    </row>
    <row r="2955" spans="1:33">
      <c r="A2955" s="3" t="s">
        <v>9601</v>
      </c>
      <c r="B2955" s="3" t="s">
        <v>9632</v>
      </c>
      <c r="C2955" s="2" t="s">
        <v>10258</v>
      </c>
      <c r="D2955" s="2" t="s">
        <v>8144</v>
      </c>
      <c r="E2955" s="2" t="s">
        <v>10259</v>
      </c>
      <c r="F2955" s="3" t="s">
        <v>9738</v>
      </c>
      <c r="H2955" s="8" t="s">
        <v>7277</v>
      </c>
      <c r="I2955" s="8" t="s">
        <v>7823</v>
      </c>
      <c r="J2955" s="72" t="s">
        <v>7823</v>
      </c>
      <c r="L2955" s="32" t="s">
        <v>7823</v>
      </c>
      <c r="M2955" s="8" t="s">
        <v>7823</v>
      </c>
      <c r="N2955" s="8" t="s">
        <v>7823</v>
      </c>
      <c r="O2955" s="8" t="s">
        <v>7823</v>
      </c>
      <c r="P2955" s="8" t="s">
        <v>7823</v>
      </c>
      <c r="Q2955" s="16"/>
      <c r="R2955" s="16" t="s">
        <v>7823</v>
      </c>
      <c r="S2955" s="8" t="s">
        <v>7823</v>
      </c>
      <c r="T2955" s="16" t="s">
        <v>7823</v>
      </c>
      <c r="V2955" s="8" t="s">
        <v>7823</v>
      </c>
      <c r="X2955" s="8"/>
      <c r="Y2955" s="22"/>
      <c r="AC2955" s="8">
        <f t="shared" si="585"/>
        <v>11</v>
      </c>
      <c r="AD2955" s="8">
        <f t="shared" si="586"/>
        <v>0</v>
      </c>
      <c r="AE2955" s="8">
        <f t="shared" si="587"/>
        <v>1</v>
      </c>
      <c r="AF2955" s="8">
        <f t="shared" si="588"/>
        <v>0</v>
      </c>
      <c r="AG2955" s="3">
        <f t="shared" si="589"/>
        <v>12</v>
      </c>
    </row>
    <row r="2956" spans="1:33">
      <c r="A2956" s="3" t="s">
        <v>9601</v>
      </c>
      <c r="B2956" s="3" t="s">
        <v>9632</v>
      </c>
      <c r="C2956" s="2" t="s">
        <v>10258</v>
      </c>
      <c r="D2956" s="2" t="s">
        <v>7760</v>
      </c>
      <c r="E2956" s="2" t="s">
        <v>10260</v>
      </c>
      <c r="F2956" s="3" t="s">
        <v>9739</v>
      </c>
      <c r="G2956" s="8" t="s">
        <v>7823</v>
      </c>
      <c r="H2956" s="8"/>
      <c r="I2956" s="8" t="s">
        <v>7823</v>
      </c>
      <c r="J2956" s="72" t="s">
        <v>7823</v>
      </c>
      <c r="K2956" s="8" t="s">
        <v>7277</v>
      </c>
      <c r="L2956" s="32"/>
      <c r="M2956" s="8"/>
      <c r="O2956" s="8"/>
      <c r="Q2956" s="16" t="s">
        <v>7823</v>
      </c>
      <c r="R2956" s="16" t="s">
        <v>7835</v>
      </c>
      <c r="S2956" s="8"/>
      <c r="U2956" s="8" t="s">
        <v>7823</v>
      </c>
      <c r="V2956" s="8"/>
      <c r="X2956" s="8"/>
      <c r="Y2956" s="22"/>
      <c r="AC2956" s="8">
        <f t="shared" si="585"/>
        <v>5</v>
      </c>
      <c r="AD2956" s="8">
        <f t="shared" si="586"/>
        <v>1</v>
      </c>
      <c r="AE2956" s="8">
        <f t="shared" si="587"/>
        <v>1</v>
      </c>
      <c r="AF2956" s="8">
        <f t="shared" si="588"/>
        <v>0</v>
      </c>
      <c r="AG2956" s="3">
        <f t="shared" si="589"/>
        <v>7</v>
      </c>
    </row>
    <row r="2957" spans="1:33">
      <c r="A2957" s="3" t="s">
        <v>9601</v>
      </c>
      <c r="B2957" s="3" t="s">
        <v>9632</v>
      </c>
      <c r="C2957" s="2" t="s">
        <v>10258</v>
      </c>
      <c r="D2957" s="2" t="s">
        <v>10390</v>
      </c>
      <c r="E2957" s="2" t="s">
        <v>10389</v>
      </c>
      <c r="F2957" s="3" t="s">
        <v>755</v>
      </c>
      <c r="H2957" s="8"/>
      <c r="I2957" s="8"/>
      <c r="K2957" s="8" t="s">
        <v>7823</v>
      </c>
      <c r="L2957" s="32" t="s">
        <v>7823</v>
      </c>
      <c r="M2957" s="8"/>
      <c r="N2957" s="8" t="s">
        <v>7823</v>
      </c>
      <c r="O2957" s="8"/>
      <c r="Q2957" s="16"/>
      <c r="R2957" s="16" t="s">
        <v>7823</v>
      </c>
      <c r="S2957" s="8"/>
      <c r="V2957" s="8"/>
      <c r="X2957" s="8"/>
      <c r="Y2957" s="22"/>
      <c r="AC2957" s="8">
        <f t="shared" si="585"/>
        <v>4</v>
      </c>
      <c r="AD2957" s="8">
        <f t="shared" si="586"/>
        <v>0</v>
      </c>
      <c r="AE2957" s="8">
        <f t="shared" si="587"/>
        <v>0</v>
      </c>
      <c r="AF2957" s="8">
        <f t="shared" si="588"/>
        <v>0</v>
      </c>
      <c r="AG2957" s="3">
        <f t="shared" si="589"/>
        <v>4</v>
      </c>
    </row>
    <row r="2958" spans="1:33">
      <c r="A2958" s="3" t="s">
        <v>9601</v>
      </c>
      <c r="B2958" s="3" t="s">
        <v>9632</v>
      </c>
      <c r="C2958" s="2" t="s">
        <v>10258</v>
      </c>
      <c r="D2958" s="2" t="s">
        <v>2298</v>
      </c>
      <c r="E2958" s="2" t="s">
        <v>10261</v>
      </c>
      <c r="F2958" s="3" t="s">
        <v>756</v>
      </c>
      <c r="G2958" s="8" t="s">
        <v>7823</v>
      </c>
      <c r="H2958" s="8"/>
      <c r="I2958" s="8"/>
      <c r="J2958" s="72" t="s">
        <v>7277</v>
      </c>
      <c r="L2958" s="32"/>
      <c r="M2958" s="8"/>
      <c r="O2958" s="8"/>
      <c r="Q2958" s="16"/>
      <c r="S2958" s="8"/>
      <c r="U2958" s="8" t="s">
        <v>7823</v>
      </c>
      <c r="V2958" s="8"/>
      <c r="X2958" s="8"/>
      <c r="Y2958" s="22"/>
      <c r="AC2958" s="8">
        <f t="shared" si="585"/>
        <v>2</v>
      </c>
      <c r="AD2958" s="8">
        <f t="shared" si="586"/>
        <v>0</v>
      </c>
      <c r="AE2958" s="8">
        <f t="shared" si="587"/>
        <v>1</v>
      </c>
      <c r="AF2958" s="8">
        <f t="shared" si="588"/>
        <v>0</v>
      </c>
      <c r="AG2958" s="3">
        <f t="shared" si="589"/>
        <v>3</v>
      </c>
    </row>
    <row r="2959" spans="1:33">
      <c r="A2959" s="3" t="s">
        <v>9601</v>
      </c>
      <c r="B2959" s="3" t="s">
        <v>9632</v>
      </c>
      <c r="C2959" s="2" t="s">
        <v>10258</v>
      </c>
      <c r="D2959" s="2" t="s">
        <v>2291</v>
      </c>
      <c r="E2959" s="2" t="s">
        <v>10262</v>
      </c>
      <c r="F2959" s="3" t="s">
        <v>622</v>
      </c>
      <c r="G2959" s="8" t="s">
        <v>7823</v>
      </c>
      <c r="H2959" s="8"/>
      <c r="I2959" s="8"/>
      <c r="K2959" s="8" t="s">
        <v>7823</v>
      </c>
      <c r="L2959" s="32"/>
      <c r="M2959" s="8"/>
      <c r="O2959" s="8"/>
      <c r="Q2959" s="16"/>
      <c r="S2959" s="8"/>
      <c r="V2959" s="8"/>
      <c r="X2959" s="8"/>
      <c r="Y2959" s="22" t="s">
        <v>7823</v>
      </c>
      <c r="AC2959" s="8">
        <f t="shared" si="585"/>
        <v>3</v>
      </c>
      <c r="AD2959" s="8">
        <f t="shared" si="586"/>
        <v>0</v>
      </c>
      <c r="AE2959" s="8">
        <f t="shared" si="587"/>
        <v>0</v>
      </c>
      <c r="AF2959" s="8">
        <f t="shared" si="588"/>
        <v>0</v>
      </c>
      <c r="AG2959" s="3">
        <f t="shared" si="589"/>
        <v>3</v>
      </c>
    </row>
    <row r="2960" spans="1:33">
      <c r="A2960" s="3" t="s">
        <v>9601</v>
      </c>
      <c r="B2960" s="3" t="s">
        <v>9632</v>
      </c>
      <c r="C2960" s="2" t="s">
        <v>8161</v>
      </c>
      <c r="D2960" s="2" t="s">
        <v>3959</v>
      </c>
      <c r="E2960" s="2" t="s">
        <v>3949</v>
      </c>
      <c r="F2960" s="3" t="s">
        <v>999</v>
      </c>
      <c r="H2960" s="8"/>
      <c r="I2960" s="8" t="s">
        <v>7823</v>
      </c>
      <c r="L2960" s="32" t="s">
        <v>7823</v>
      </c>
      <c r="M2960" s="8"/>
      <c r="N2960" s="8" t="s">
        <v>7823</v>
      </c>
      <c r="O2960" s="8"/>
      <c r="Q2960" s="16"/>
      <c r="R2960" s="16" t="s">
        <v>7823</v>
      </c>
      <c r="S2960" s="8"/>
      <c r="V2960" s="8" t="s">
        <v>7823</v>
      </c>
      <c r="X2960" s="8"/>
      <c r="Y2960" s="22"/>
      <c r="AC2960" s="8">
        <f t="shared" si="585"/>
        <v>5</v>
      </c>
      <c r="AD2960" s="8">
        <f t="shared" si="586"/>
        <v>0</v>
      </c>
      <c r="AE2960" s="8">
        <f t="shared" si="587"/>
        <v>0</v>
      </c>
      <c r="AF2960" s="8">
        <f t="shared" si="588"/>
        <v>0</v>
      </c>
      <c r="AG2960" s="3">
        <f t="shared" si="589"/>
        <v>5</v>
      </c>
    </row>
    <row r="2961" spans="1:33">
      <c r="A2961" s="3" t="s">
        <v>9601</v>
      </c>
      <c r="B2961" s="3" t="s">
        <v>9632</v>
      </c>
      <c r="C2961" s="2" t="s">
        <v>8583</v>
      </c>
      <c r="D2961" s="2" t="s">
        <v>3319</v>
      </c>
      <c r="E2961" s="2" t="s">
        <v>2366</v>
      </c>
      <c r="F2961" s="3" t="s">
        <v>363</v>
      </c>
      <c r="H2961" s="8"/>
      <c r="I2961" s="8" t="s">
        <v>7823</v>
      </c>
      <c r="J2961" s="72" t="s">
        <v>7823</v>
      </c>
      <c r="L2961" s="32" t="s">
        <v>7823</v>
      </c>
      <c r="M2961" s="8"/>
      <c r="N2961" s="8" t="s">
        <v>7823</v>
      </c>
      <c r="O2961" s="8"/>
      <c r="Q2961" s="16"/>
      <c r="R2961" s="16" t="s">
        <v>7823</v>
      </c>
      <c r="S2961" s="8"/>
      <c r="V2961" s="8" t="s">
        <v>7823</v>
      </c>
      <c r="X2961" s="8"/>
      <c r="Y2961" s="22"/>
      <c r="AC2961" s="8">
        <f t="shared" ref="AC2961:AC2978" si="590">COUNTIF(G2961:Y2961,"X")+COUNTIF(G2961:Y2961, "X(e)")</f>
        <v>6</v>
      </c>
      <c r="AD2961" s="8">
        <f t="shared" ref="AD2961:AD3018" si="591">COUNTIF(G2961:Y2961,"NB")</f>
        <v>0</v>
      </c>
      <c r="AE2961" s="8">
        <f t="shared" ref="AE2961:AE3018" si="592">COUNTIF(G2961:Y2961,"V")</f>
        <v>0</v>
      </c>
      <c r="AF2961" s="8">
        <f t="shared" ref="AF2961:AF2981" si="593">COUNTIF(G2961:Z2961,"IN")</f>
        <v>0</v>
      </c>
      <c r="AG2961" s="3">
        <f t="shared" ref="AG2961:AG2978" si="594">SUM(AC2961:AF2961)</f>
        <v>6</v>
      </c>
    </row>
    <row r="2962" spans="1:33">
      <c r="A2962" s="3" t="s">
        <v>9601</v>
      </c>
      <c r="B2962" s="3" t="s">
        <v>9632</v>
      </c>
      <c r="C2962" s="2" t="s">
        <v>8583</v>
      </c>
      <c r="D2962" s="2" t="s">
        <v>2367</v>
      </c>
      <c r="E2962" s="2" t="s">
        <v>2364</v>
      </c>
      <c r="F2962" s="3" t="s">
        <v>89</v>
      </c>
      <c r="H2962" s="8"/>
      <c r="I2962" s="8" t="s">
        <v>7823</v>
      </c>
      <c r="L2962" s="32"/>
      <c r="M2962" s="8"/>
      <c r="O2962" s="8"/>
      <c r="Q2962" s="16"/>
      <c r="R2962" s="16" t="s">
        <v>7823</v>
      </c>
      <c r="S2962" s="8"/>
      <c r="V2962" s="8"/>
      <c r="X2962" s="8"/>
      <c r="Y2962" s="22"/>
      <c r="AC2962" s="8">
        <f t="shared" si="590"/>
        <v>2</v>
      </c>
      <c r="AD2962" s="8">
        <f t="shared" si="591"/>
        <v>0</v>
      </c>
      <c r="AE2962" s="8">
        <f t="shared" si="592"/>
        <v>0</v>
      </c>
      <c r="AF2962" s="8">
        <f t="shared" si="593"/>
        <v>0</v>
      </c>
      <c r="AG2962" s="3">
        <f t="shared" si="594"/>
        <v>2</v>
      </c>
    </row>
    <row r="2963" spans="1:33">
      <c r="A2963" s="3" t="s">
        <v>9601</v>
      </c>
      <c r="B2963" s="3" t="s">
        <v>9632</v>
      </c>
      <c r="C2963" s="2" t="s">
        <v>8583</v>
      </c>
      <c r="D2963" s="2" t="s">
        <v>7034</v>
      </c>
      <c r="E2963" s="2" t="s">
        <v>3006</v>
      </c>
      <c r="F2963" s="3" t="s">
        <v>3</v>
      </c>
      <c r="H2963" s="8"/>
      <c r="I2963" s="8" t="s">
        <v>7823</v>
      </c>
      <c r="J2963" s="72" t="s">
        <v>7823</v>
      </c>
      <c r="L2963" s="32" t="s">
        <v>7823</v>
      </c>
      <c r="M2963" s="8"/>
      <c r="N2963" s="8" t="s">
        <v>7823</v>
      </c>
      <c r="O2963" s="8" t="s">
        <v>7823</v>
      </c>
      <c r="P2963" s="8" t="s">
        <v>7823</v>
      </c>
      <c r="Q2963" s="16"/>
      <c r="R2963" s="16" t="s">
        <v>7823</v>
      </c>
      <c r="S2963" s="8" t="s">
        <v>7823</v>
      </c>
      <c r="V2963" s="8" t="s">
        <v>7823</v>
      </c>
      <c r="X2963" s="8"/>
      <c r="Y2963" s="22"/>
      <c r="AC2963" s="8">
        <f t="shared" si="590"/>
        <v>9</v>
      </c>
      <c r="AD2963" s="8">
        <f t="shared" si="591"/>
        <v>0</v>
      </c>
      <c r="AE2963" s="8">
        <f t="shared" si="592"/>
        <v>0</v>
      </c>
      <c r="AF2963" s="8">
        <f t="shared" si="593"/>
        <v>0</v>
      </c>
      <c r="AG2963" s="3">
        <f t="shared" si="594"/>
        <v>9</v>
      </c>
    </row>
    <row r="2964" spans="1:33">
      <c r="A2964" s="3" t="s">
        <v>9601</v>
      </c>
      <c r="B2964" s="3" t="s">
        <v>9632</v>
      </c>
      <c r="C2964" s="2" t="s">
        <v>8583</v>
      </c>
      <c r="D2964" s="2" t="s">
        <v>7448</v>
      </c>
      <c r="E2964" s="2" t="s">
        <v>3793</v>
      </c>
      <c r="F2964" s="3" t="s">
        <v>353</v>
      </c>
      <c r="H2964" s="8"/>
      <c r="I2964" s="8"/>
      <c r="L2964" s="32" t="s">
        <v>7823</v>
      </c>
      <c r="M2964" s="8"/>
      <c r="N2964" s="8" t="s">
        <v>7823</v>
      </c>
      <c r="O2964" s="8"/>
      <c r="Q2964" s="16"/>
      <c r="S2964" s="8"/>
      <c r="V2964" s="8"/>
      <c r="X2964" s="8"/>
      <c r="Y2964" s="22"/>
      <c r="AC2964" s="8">
        <f t="shared" si="590"/>
        <v>2</v>
      </c>
      <c r="AD2964" s="8">
        <f t="shared" si="591"/>
        <v>0</v>
      </c>
      <c r="AE2964" s="8">
        <f t="shared" si="592"/>
        <v>0</v>
      </c>
      <c r="AF2964" s="8">
        <f t="shared" si="593"/>
        <v>0</v>
      </c>
      <c r="AG2964" s="3">
        <f t="shared" si="594"/>
        <v>2</v>
      </c>
    </row>
    <row r="2965" spans="1:33">
      <c r="A2965" s="3" t="s">
        <v>9601</v>
      </c>
      <c r="B2965" s="3" t="s">
        <v>9632</v>
      </c>
      <c r="C2965" s="2" t="s">
        <v>8583</v>
      </c>
      <c r="D2965" s="2" t="s">
        <v>3614</v>
      </c>
      <c r="E2965" s="2" t="s">
        <v>3147</v>
      </c>
      <c r="F2965" s="3" t="s">
        <v>354</v>
      </c>
      <c r="G2965" s="8" t="s">
        <v>7823</v>
      </c>
      <c r="H2965" s="8"/>
      <c r="I2965" s="8" t="s">
        <v>7823</v>
      </c>
      <c r="J2965" s="72" t="s">
        <v>7823</v>
      </c>
      <c r="L2965" s="32" t="s">
        <v>7823</v>
      </c>
      <c r="M2965" s="8"/>
      <c r="N2965" s="8" t="s">
        <v>7823</v>
      </c>
      <c r="O2965" s="8" t="s">
        <v>7823</v>
      </c>
      <c r="P2965" s="8" t="s">
        <v>7823</v>
      </c>
      <c r="Q2965" s="16" t="s">
        <v>7823</v>
      </c>
      <c r="R2965" s="16" t="s">
        <v>7823</v>
      </c>
      <c r="S2965" s="8" t="s">
        <v>7823</v>
      </c>
      <c r="T2965" s="16" t="s">
        <v>7823</v>
      </c>
      <c r="V2965" s="8" t="s">
        <v>7823</v>
      </c>
      <c r="X2965" s="8"/>
      <c r="Y2965" s="22"/>
      <c r="AC2965" s="8">
        <f t="shared" si="590"/>
        <v>12</v>
      </c>
      <c r="AD2965" s="8">
        <f t="shared" si="591"/>
        <v>0</v>
      </c>
      <c r="AE2965" s="8">
        <f t="shared" si="592"/>
        <v>0</v>
      </c>
      <c r="AF2965" s="8">
        <f t="shared" si="593"/>
        <v>0</v>
      </c>
      <c r="AG2965" s="3">
        <f t="shared" si="594"/>
        <v>12</v>
      </c>
    </row>
    <row r="2966" spans="1:33">
      <c r="A2966" s="3" t="s">
        <v>9601</v>
      </c>
      <c r="B2966" s="3" t="s">
        <v>9632</v>
      </c>
      <c r="C2966" s="2" t="s">
        <v>8583</v>
      </c>
      <c r="D2966" s="2" t="s">
        <v>3791</v>
      </c>
      <c r="E2966" s="2" t="s">
        <v>3617</v>
      </c>
      <c r="F2966" s="3" t="s">
        <v>232</v>
      </c>
      <c r="H2966" s="8"/>
      <c r="I2966" s="8"/>
      <c r="L2966" s="32" t="s">
        <v>7823</v>
      </c>
      <c r="M2966" s="8"/>
      <c r="O2966" s="8"/>
      <c r="Q2966" s="16"/>
      <c r="S2966" s="8"/>
      <c r="V2966" s="8"/>
      <c r="X2966" s="8"/>
      <c r="Y2966" s="22"/>
      <c r="AC2966" s="8">
        <f t="shared" si="590"/>
        <v>1</v>
      </c>
      <c r="AD2966" s="8">
        <f t="shared" si="591"/>
        <v>0</v>
      </c>
      <c r="AE2966" s="8">
        <f t="shared" si="592"/>
        <v>0</v>
      </c>
      <c r="AF2966" s="8">
        <f t="shared" si="593"/>
        <v>0</v>
      </c>
      <c r="AG2966" s="3">
        <f t="shared" si="594"/>
        <v>1</v>
      </c>
    </row>
    <row r="2967" spans="1:33">
      <c r="A2967" s="3" t="s">
        <v>9601</v>
      </c>
      <c r="B2967" s="3" t="s">
        <v>9632</v>
      </c>
      <c r="C2967" s="2" t="s">
        <v>8583</v>
      </c>
      <c r="D2967" s="2" t="s">
        <v>6840</v>
      </c>
      <c r="E2967" s="2" t="s">
        <v>4425</v>
      </c>
      <c r="F2967" s="3" t="s">
        <v>721</v>
      </c>
      <c r="H2967" s="8"/>
      <c r="I2967" s="8"/>
      <c r="L2967" s="23" t="s">
        <v>8991</v>
      </c>
      <c r="M2967" s="8"/>
      <c r="O2967" s="8"/>
      <c r="Q2967" s="16"/>
      <c r="S2967" s="8"/>
      <c r="V2967" s="8"/>
      <c r="X2967" s="8"/>
      <c r="Y2967" s="22"/>
      <c r="AC2967" s="8">
        <f t="shared" si="590"/>
        <v>1</v>
      </c>
      <c r="AD2967" s="8">
        <f t="shared" si="591"/>
        <v>0</v>
      </c>
      <c r="AE2967" s="8">
        <f t="shared" si="592"/>
        <v>0</v>
      </c>
      <c r="AF2967" s="8">
        <f t="shared" si="593"/>
        <v>0</v>
      </c>
      <c r="AG2967" s="3">
        <f t="shared" si="594"/>
        <v>1</v>
      </c>
    </row>
    <row r="2968" spans="1:33">
      <c r="A2968" s="3" t="s">
        <v>9601</v>
      </c>
      <c r="B2968" s="3" t="s">
        <v>9632</v>
      </c>
      <c r="C2968" s="2" t="s">
        <v>8583</v>
      </c>
      <c r="D2968" s="2" t="s">
        <v>3457</v>
      </c>
      <c r="E2968" s="2" t="s">
        <v>3961</v>
      </c>
      <c r="F2968" s="3" t="s">
        <v>2</v>
      </c>
      <c r="H2968" s="8"/>
      <c r="I2968" s="8" t="s">
        <v>7823</v>
      </c>
      <c r="J2968" s="72" t="s">
        <v>7823</v>
      </c>
      <c r="L2968" s="32" t="s">
        <v>7823</v>
      </c>
      <c r="M2968" s="8"/>
      <c r="N2968" s="8" t="s">
        <v>7823</v>
      </c>
      <c r="O2968" s="8"/>
      <c r="Q2968" s="16"/>
      <c r="R2968" s="16" t="s">
        <v>7823</v>
      </c>
      <c r="S2968" s="8"/>
      <c r="V2968" s="8" t="s">
        <v>7823</v>
      </c>
      <c r="X2968" s="8"/>
      <c r="Y2968" s="22"/>
      <c r="AC2968" s="8">
        <f t="shared" si="590"/>
        <v>6</v>
      </c>
      <c r="AD2968" s="8">
        <f t="shared" si="591"/>
        <v>0</v>
      </c>
      <c r="AE2968" s="8">
        <f t="shared" si="592"/>
        <v>0</v>
      </c>
      <c r="AF2968" s="8">
        <f t="shared" si="593"/>
        <v>0</v>
      </c>
      <c r="AG2968" s="3">
        <f t="shared" si="594"/>
        <v>6</v>
      </c>
    </row>
    <row r="2969" spans="1:33">
      <c r="A2969" s="3" t="s">
        <v>9601</v>
      </c>
      <c r="B2969" s="3" t="s">
        <v>9632</v>
      </c>
      <c r="C2969" s="2" t="s">
        <v>7970</v>
      </c>
      <c r="D2969" s="2" t="s">
        <v>7362</v>
      </c>
      <c r="E2969" s="2" t="s">
        <v>3287</v>
      </c>
      <c r="F2969" s="3" t="s">
        <v>550</v>
      </c>
      <c r="G2969" s="8" t="s">
        <v>7823</v>
      </c>
      <c r="H2969" s="8"/>
      <c r="I2969" s="8" t="s">
        <v>7823</v>
      </c>
      <c r="J2969" s="72" t="s">
        <v>7823</v>
      </c>
      <c r="L2969" s="32" t="s">
        <v>7823</v>
      </c>
      <c r="M2969" s="8"/>
      <c r="N2969" s="8" t="s">
        <v>7823</v>
      </c>
      <c r="O2969" s="8"/>
      <c r="Q2969" s="16" t="s">
        <v>7823</v>
      </c>
      <c r="R2969" s="16" t="s">
        <v>7823</v>
      </c>
      <c r="S2969" s="8"/>
      <c r="U2969" s="8" t="s">
        <v>7823</v>
      </c>
      <c r="V2969" s="8" t="s">
        <v>7823</v>
      </c>
      <c r="X2969" s="8"/>
      <c r="Y2969" s="22"/>
      <c r="AC2969" s="8">
        <f t="shared" si="590"/>
        <v>9</v>
      </c>
      <c r="AD2969" s="8">
        <f t="shared" ref="AD2969:AD2975" si="595">COUNTIF(G2969:Y2969,"NB")</f>
        <v>0</v>
      </c>
      <c r="AE2969" s="8">
        <f t="shared" ref="AE2969:AE2975" si="596">COUNTIF(G2969:Y2969,"V")</f>
        <v>0</v>
      </c>
      <c r="AF2969" s="8">
        <f t="shared" si="593"/>
        <v>0</v>
      </c>
      <c r="AG2969" s="3">
        <f t="shared" si="594"/>
        <v>9</v>
      </c>
    </row>
    <row r="2970" spans="1:33">
      <c r="A2970" s="3" t="s">
        <v>9601</v>
      </c>
      <c r="B2970" s="3" t="s">
        <v>9632</v>
      </c>
      <c r="C2970" s="2" t="s">
        <v>7970</v>
      </c>
      <c r="D2970" s="2" t="s">
        <v>3494</v>
      </c>
      <c r="E2970" s="2" t="s">
        <v>3665</v>
      </c>
      <c r="F2970" s="3" t="s">
        <v>325</v>
      </c>
      <c r="G2970" s="8" t="s">
        <v>7823</v>
      </c>
      <c r="H2970" s="8"/>
      <c r="I2970" s="8" t="s">
        <v>7823</v>
      </c>
      <c r="J2970" s="72" t="s">
        <v>7823</v>
      </c>
      <c r="L2970" s="32"/>
      <c r="M2970" s="8"/>
      <c r="O2970" s="8"/>
      <c r="Q2970" s="16" t="s">
        <v>7823</v>
      </c>
      <c r="S2970" s="8"/>
      <c r="U2970" s="8" t="s">
        <v>7823</v>
      </c>
      <c r="V2970" s="8"/>
      <c r="X2970" s="8"/>
      <c r="Y2970" s="22"/>
      <c r="AC2970" s="8">
        <f t="shared" si="590"/>
        <v>5</v>
      </c>
      <c r="AD2970" s="8">
        <f t="shared" si="595"/>
        <v>0</v>
      </c>
      <c r="AE2970" s="8">
        <f t="shared" si="596"/>
        <v>0</v>
      </c>
      <c r="AF2970" s="8">
        <f t="shared" si="593"/>
        <v>0</v>
      </c>
      <c r="AG2970" s="3">
        <f t="shared" si="594"/>
        <v>5</v>
      </c>
    </row>
    <row r="2971" spans="1:33">
      <c r="A2971" s="3" t="s">
        <v>9601</v>
      </c>
      <c r="B2971" s="3" t="s">
        <v>9632</v>
      </c>
      <c r="C2971" s="2" t="s">
        <v>7970</v>
      </c>
      <c r="D2971" s="2" t="s">
        <v>7883</v>
      </c>
      <c r="E2971" s="2" t="s">
        <v>3288</v>
      </c>
      <c r="F2971" s="3" t="s">
        <v>355</v>
      </c>
      <c r="H2971" s="8"/>
      <c r="I2971" s="8"/>
      <c r="L2971" s="32" t="s">
        <v>7823</v>
      </c>
      <c r="M2971" s="8"/>
      <c r="N2971" s="8" t="s">
        <v>7823</v>
      </c>
      <c r="O2971" s="8"/>
      <c r="Q2971" s="16"/>
      <c r="R2971" s="16" t="s">
        <v>7823</v>
      </c>
      <c r="S2971" s="8"/>
      <c r="V2971" s="8"/>
      <c r="X2971" s="8"/>
      <c r="Y2971" s="22"/>
      <c r="AC2971" s="8">
        <f t="shared" si="590"/>
        <v>3</v>
      </c>
      <c r="AD2971" s="8">
        <f t="shared" si="595"/>
        <v>0</v>
      </c>
      <c r="AE2971" s="8">
        <f t="shared" si="596"/>
        <v>0</v>
      </c>
      <c r="AF2971" s="8">
        <f t="shared" si="593"/>
        <v>0</v>
      </c>
      <c r="AG2971" s="3">
        <f t="shared" si="594"/>
        <v>3</v>
      </c>
    </row>
    <row r="2972" spans="1:33">
      <c r="A2972" s="3" t="s">
        <v>9601</v>
      </c>
      <c r="B2972" s="3" t="s">
        <v>9632</v>
      </c>
      <c r="C2972" s="2" t="s">
        <v>7970</v>
      </c>
      <c r="D2972" s="2" t="s">
        <v>5549</v>
      </c>
      <c r="E2972" s="2" t="s">
        <v>3286</v>
      </c>
      <c r="F2972" s="3" t="s">
        <v>479</v>
      </c>
      <c r="H2972" s="8"/>
      <c r="I2972" s="8"/>
      <c r="J2972" s="72" t="s">
        <v>7823</v>
      </c>
      <c r="L2972" s="32"/>
      <c r="M2972" s="8"/>
      <c r="O2972" s="8"/>
      <c r="Q2972" s="16"/>
      <c r="R2972" s="23" t="s">
        <v>8991</v>
      </c>
      <c r="S2972" s="8"/>
      <c r="V2972" s="8"/>
      <c r="X2972" s="8"/>
      <c r="Y2972" s="22"/>
      <c r="AC2972" s="8">
        <f t="shared" si="590"/>
        <v>2</v>
      </c>
      <c r="AD2972" s="8">
        <f t="shared" si="595"/>
        <v>0</v>
      </c>
      <c r="AE2972" s="8">
        <f t="shared" si="596"/>
        <v>0</v>
      </c>
      <c r="AF2972" s="8">
        <f t="shared" si="593"/>
        <v>0</v>
      </c>
      <c r="AG2972" s="3">
        <f t="shared" si="594"/>
        <v>2</v>
      </c>
    </row>
    <row r="2973" spans="1:33">
      <c r="A2973" s="3" t="s">
        <v>9601</v>
      </c>
      <c r="B2973" s="3" t="s">
        <v>9632</v>
      </c>
      <c r="C2973" s="2" t="s">
        <v>7970</v>
      </c>
      <c r="D2973" s="2" t="s">
        <v>6000</v>
      </c>
      <c r="E2973" s="2" t="s">
        <v>3507</v>
      </c>
      <c r="F2973" s="3" t="s">
        <v>624</v>
      </c>
      <c r="H2973" s="8"/>
      <c r="I2973" s="8"/>
      <c r="L2973" s="32" t="s">
        <v>7823</v>
      </c>
      <c r="M2973" s="8"/>
      <c r="N2973" s="8" t="s">
        <v>7823</v>
      </c>
      <c r="O2973" s="8"/>
      <c r="Q2973" s="16"/>
      <c r="R2973" s="16" t="s">
        <v>7823</v>
      </c>
      <c r="S2973" s="8"/>
      <c r="V2973" s="8" t="s">
        <v>7823</v>
      </c>
      <c r="X2973" s="8"/>
      <c r="Y2973" s="22"/>
      <c r="AC2973" s="8">
        <f t="shared" si="590"/>
        <v>4</v>
      </c>
      <c r="AD2973" s="8">
        <f t="shared" si="595"/>
        <v>0</v>
      </c>
      <c r="AE2973" s="8">
        <f t="shared" si="596"/>
        <v>0</v>
      </c>
      <c r="AF2973" s="8">
        <f t="shared" si="593"/>
        <v>0</v>
      </c>
      <c r="AG2973" s="3">
        <f t="shared" si="594"/>
        <v>4</v>
      </c>
    </row>
    <row r="2974" spans="1:33">
      <c r="A2974" s="3" t="s">
        <v>9601</v>
      </c>
      <c r="B2974" s="3" t="s">
        <v>9632</v>
      </c>
      <c r="C2974" s="2" t="s">
        <v>7970</v>
      </c>
      <c r="D2974" s="2" t="s">
        <v>4100</v>
      </c>
      <c r="E2974" s="2" t="s">
        <v>3456</v>
      </c>
      <c r="F2974" s="3" t="s">
        <v>720</v>
      </c>
      <c r="H2974" s="8"/>
      <c r="I2974" s="8" t="s">
        <v>7823</v>
      </c>
      <c r="J2974" s="72" t="s">
        <v>7823</v>
      </c>
      <c r="L2974" s="32" t="s">
        <v>7823</v>
      </c>
      <c r="M2974" s="8"/>
      <c r="N2974" s="8" t="s">
        <v>7823</v>
      </c>
      <c r="O2974" s="8" t="s">
        <v>7823</v>
      </c>
      <c r="P2974" s="8" t="s">
        <v>7823</v>
      </c>
      <c r="Q2974" s="16"/>
      <c r="R2974" s="16" t="s">
        <v>7823</v>
      </c>
      <c r="S2974" s="8" t="s">
        <v>7823</v>
      </c>
      <c r="T2974" s="16" t="s">
        <v>7823</v>
      </c>
      <c r="V2974" s="8" t="s">
        <v>7823</v>
      </c>
      <c r="X2974" s="8"/>
      <c r="Y2974" s="22"/>
      <c r="AC2974" s="8">
        <f t="shared" si="590"/>
        <v>10</v>
      </c>
      <c r="AD2974" s="8">
        <f t="shared" si="595"/>
        <v>0</v>
      </c>
      <c r="AE2974" s="8">
        <f t="shared" si="596"/>
        <v>0</v>
      </c>
      <c r="AF2974" s="8">
        <f t="shared" si="593"/>
        <v>0</v>
      </c>
      <c r="AG2974" s="3">
        <f t="shared" si="594"/>
        <v>10</v>
      </c>
    </row>
    <row r="2975" spans="1:33">
      <c r="A2975" s="3" t="s">
        <v>9601</v>
      </c>
      <c r="B2975" s="3" t="s">
        <v>9632</v>
      </c>
      <c r="C2975" s="2" t="s">
        <v>7970</v>
      </c>
      <c r="D2975" s="2" t="s">
        <v>3788</v>
      </c>
      <c r="E2975" s="2" t="s">
        <v>3939</v>
      </c>
      <c r="F2975" s="3" t="s">
        <v>527</v>
      </c>
      <c r="H2975" s="8"/>
      <c r="I2975" s="8" t="s">
        <v>7823</v>
      </c>
      <c r="L2975" s="32" t="s">
        <v>7823</v>
      </c>
      <c r="M2975" s="8"/>
      <c r="N2975" s="8" t="s">
        <v>7823</v>
      </c>
      <c r="O2975" s="8"/>
      <c r="Q2975" s="16"/>
      <c r="R2975" s="16" t="s">
        <v>7823</v>
      </c>
      <c r="S2975" s="8"/>
      <c r="V2975" s="8" t="s">
        <v>7823</v>
      </c>
      <c r="X2975" s="8"/>
      <c r="Y2975" s="22"/>
      <c r="AC2975" s="8">
        <f t="shared" si="590"/>
        <v>5</v>
      </c>
      <c r="AD2975" s="8">
        <f t="shared" si="595"/>
        <v>0</v>
      </c>
      <c r="AE2975" s="8">
        <f t="shared" si="596"/>
        <v>0</v>
      </c>
      <c r="AF2975" s="8">
        <f t="shared" si="593"/>
        <v>0</v>
      </c>
      <c r="AG2975" s="3">
        <f t="shared" si="594"/>
        <v>5</v>
      </c>
    </row>
    <row r="2976" spans="1:33">
      <c r="A2976" s="3" t="s">
        <v>9601</v>
      </c>
      <c r="B2976" s="3" t="s">
        <v>9632</v>
      </c>
      <c r="C2976" s="2" t="s">
        <v>7970</v>
      </c>
      <c r="D2976" s="2" t="s">
        <v>4885</v>
      </c>
      <c r="E2976" s="2" t="s">
        <v>9685</v>
      </c>
      <c r="F2976" s="3" t="s">
        <v>9740</v>
      </c>
      <c r="H2976" s="8"/>
      <c r="I2976" s="8"/>
      <c r="J2976" s="72" t="s">
        <v>7823</v>
      </c>
      <c r="L2976" s="32" t="s">
        <v>7823</v>
      </c>
      <c r="M2976" s="8"/>
      <c r="N2976" s="8" t="s">
        <v>7823</v>
      </c>
      <c r="O2976" s="8"/>
      <c r="Q2976" s="16"/>
      <c r="R2976" s="16" t="s">
        <v>7823</v>
      </c>
      <c r="S2976" s="8"/>
      <c r="V2976" s="8"/>
      <c r="X2976" s="8"/>
      <c r="Y2976" s="22"/>
      <c r="AC2976" s="8">
        <f>COUNTIF(G2976:Y2976,"X")+COUNTIF(G2976:Y2976, "X(e)")</f>
        <v>4</v>
      </c>
      <c r="AD2976" s="8">
        <f>COUNTIF(G2976:Y2976,"NB")</f>
        <v>0</v>
      </c>
      <c r="AE2976" s="8">
        <f>COUNTIF(G2976:Y2976,"V")</f>
        <v>0</v>
      </c>
      <c r="AF2976" s="8">
        <f t="shared" si="593"/>
        <v>0</v>
      </c>
      <c r="AG2976" s="3">
        <f>SUM(AC2976:AF2976)</f>
        <v>4</v>
      </c>
    </row>
    <row r="2977" spans="1:33">
      <c r="A2977" s="3" t="s">
        <v>9601</v>
      </c>
      <c r="B2977" s="3" t="s">
        <v>9632</v>
      </c>
      <c r="C2977" s="2" t="s">
        <v>7970</v>
      </c>
      <c r="D2977" s="2" t="s">
        <v>3945</v>
      </c>
      <c r="E2977" s="2" t="s">
        <v>4119</v>
      </c>
      <c r="F2977" s="3" t="s">
        <v>64</v>
      </c>
      <c r="G2977" s="8" t="s">
        <v>7823</v>
      </c>
      <c r="H2977" s="8"/>
      <c r="I2977" s="8" t="s">
        <v>7823</v>
      </c>
      <c r="J2977" s="72" t="s">
        <v>7823</v>
      </c>
      <c r="L2977" s="32" t="s">
        <v>7823</v>
      </c>
      <c r="M2977" s="8"/>
      <c r="N2977" s="8" t="s">
        <v>7823</v>
      </c>
      <c r="O2977" s="8" t="s">
        <v>7823</v>
      </c>
      <c r="P2977" s="8" t="s">
        <v>7823</v>
      </c>
      <c r="Q2977" s="16" t="s">
        <v>7823</v>
      </c>
      <c r="R2977" s="16" t="s">
        <v>7823</v>
      </c>
      <c r="S2977" s="8" t="s">
        <v>7823</v>
      </c>
      <c r="U2977" s="8" t="s">
        <v>7823</v>
      </c>
      <c r="V2977" s="8" t="s">
        <v>7823</v>
      </c>
      <c r="X2977" s="8"/>
      <c r="Y2977" s="22"/>
      <c r="AC2977" s="8">
        <f>COUNTIF(G2977:Y2977,"X")+COUNTIF(G2977:Y2977, "X(e)")</f>
        <v>12</v>
      </c>
      <c r="AD2977" s="8">
        <f>COUNTIF(G2977:Y2977,"NB")</f>
        <v>0</v>
      </c>
      <c r="AE2977" s="8">
        <f>COUNTIF(G2977:Y2977,"V")</f>
        <v>0</v>
      </c>
      <c r="AF2977" s="8">
        <f t="shared" si="593"/>
        <v>0</v>
      </c>
      <c r="AG2977" s="3">
        <f>SUM(AC2977:AF2977)</f>
        <v>12</v>
      </c>
    </row>
    <row r="2978" spans="1:33">
      <c r="A2978" s="3" t="s">
        <v>9601</v>
      </c>
      <c r="B2978" s="3" t="s">
        <v>9632</v>
      </c>
      <c r="C2978" s="2" t="s">
        <v>7970</v>
      </c>
      <c r="D2978" s="2" t="s">
        <v>4107</v>
      </c>
      <c r="E2978" s="2" t="s">
        <v>9684</v>
      </c>
      <c r="F2978" s="3" t="s">
        <v>9741</v>
      </c>
      <c r="H2978" s="8"/>
      <c r="I2978" s="8" t="s">
        <v>7823</v>
      </c>
      <c r="J2978" s="72" t="s">
        <v>7823</v>
      </c>
      <c r="L2978" s="32" t="s">
        <v>7823</v>
      </c>
      <c r="M2978" s="8"/>
      <c r="N2978" s="8" t="s">
        <v>7823</v>
      </c>
      <c r="O2978" s="8"/>
      <c r="Q2978" s="16"/>
      <c r="R2978" s="16" t="s">
        <v>7823</v>
      </c>
      <c r="S2978" s="8"/>
      <c r="V2978" s="8"/>
      <c r="X2978" s="8"/>
      <c r="Y2978" s="22"/>
      <c r="AC2978" s="8">
        <f t="shared" si="590"/>
        <v>5</v>
      </c>
      <c r="AD2978" s="8">
        <f t="shared" si="591"/>
        <v>0</v>
      </c>
      <c r="AE2978" s="8">
        <f t="shared" si="592"/>
        <v>0</v>
      </c>
      <c r="AF2978" s="8">
        <f t="shared" si="593"/>
        <v>0</v>
      </c>
      <c r="AG2978" s="3">
        <f t="shared" si="594"/>
        <v>5</v>
      </c>
    </row>
    <row r="2979" spans="1:33">
      <c r="A2979" s="3" t="s">
        <v>9601</v>
      </c>
      <c r="B2979" s="3" t="s">
        <v>9632</v>
      </c>
      <c r="C2979" s="2" t="s">
        <v>8995</v>
      </c>
      <c r="D2979" s="2" t="s">
        <v>3950</v>
      </c>
      <c r="E2979" s="2" t="s">
        <v>3637</v>
      </c>
      <c r="F2979" s="3" t="s">
        <v>370</v>
      </c>
      <c r="H2979" s="8" t="s">
        <v>7823</v>
      </c>
      <c r="I2979" s="8"/>
      <c r="L2979" s="32" t="s">
        <v>7823</v>
      </c>
      <c r="M2979" s="8" t="s">
        <v>7823</v>
      </c>
      <c r="O2979" s="8"/>
      <c r="P2979" s="8" t="s">
        <v>7823</v>
      </c>
      <c r="Q2979" s="16"/>
      <c r="S2979" s="8"/>
      <c r="V2979" s="8" t="s">
        <v>7823</v>
      </c>
      <c r="X2979" s="16" t="s">
        <v>9283</v>
      </c>
      <c r="Y2979" s="22"/>
      <c r="AC2979" s="8">
        <f t="shared" ref="AC2979:AC3018" si="597">COUNTIF(G2979:Y2979,"X")+COUNTIF(G2979:Y2979, "X(e)")</f>
        <v>5</v>
      </c>
      <c r="AD2979" s="8">
        <f t="shared" si="591"/>
        <v>0</v>
      </c>
      <c r="AE2979" s="8">
        <f t="shared" si="592"/>
        <v>0</v>
      </c>
      <c r="AF2979" s="8">
        <f t="shared" si="593"/>
        <v>1</v>
      </c>
      <c r="AG2979" s="3">
        <f t="shared" ref="AG2979:AG3018" si="598">SUM(AC2979:AF2979)</f>
        <v>6</v>
      </c>
    </row>
    <row r="2980" spans="1:33">
      <c r="A2980" s="3" t="s">
        <v>9601</v>
      </c>
      <c r="B2980" s="3" t="s">
        <v>9632</v>
      </c>
      <c r="C2980" s="2" t="s">
        <v>8995</v>
      </c>
      <c r="D2980" s="2" t="s">
        <v>4264</v>
      </c>
      <c r="E2980" s="2" t="s">
        <v>4265</v>
      </c>
      <c r="F2980" s="3" t="s">
        <v>8643</v>
      </c>
      <c r="G2980" s="8" t="s">
        <v>7823</v>
      </c>
      <c r="H2980" s="8"/>
      <c r="I2980" s="8" t="s">
        <v>7823</v>
      </c>
      <c r="J2980" s="72" t="s">
        <v>7823</v>
      </c>
      <c r="L2980" s="32" t="s">
        <v>7823</v>
      </c>
      <c r="M2980" s="8"/>
      <c r="N2980" s="8" t="s">
        <v>7823</v>
      </c>
      <c r="O2980" s="8"/>
      <c r="Q2980" s="16" t="s">
        <v>7823</v>
      </c>
      <c r="R2980" s="16" t="s">
        <v>7823</v>
      </c>
      <c r="S2980" s="8"/>
      <c r="V2980" s="8"/>
      <c r="X2980" s="8"/>
      <c r="Y2980" s="22"/>
      <c r="AC2980" s="8">
        <f t="shared" si="597"/>
        <v>7</v>
      </c>
      <c r="AD2980" s="8">
        <f t="shared" si="591"/>
        <v>0</v>
      </c>
      <c r="AE2980" s="8">
        <f t="shared" si="592"/>
        <v>0</v>
      </c>
      <c r="AF2980" s="8">
        <f t="shared" si="593"/>
        <v>0</v>
      </c>
      <c r="AG2980" s="3">
        <f t="shared" si="598"/>
        <v>7</v>
      </c>
    </row>
    <row r="2981" spans="1:33">
      <c r="A2981" s="3" t="s">
        <v>9601</v>
      </c>
      <c r="B2981" s="3" t="s">
        <v>9632</v>
      </c>
      <c r="C2981" s="2" t="s">
        <v>8995</v>
      </c>
      <c r="D2981" s="2" t="s">
        <v>3794</v>
      </c>
      <c r="E2981" s="2" t="s">
        <v>3312</v>
      </c>
      <c r="F2981" s="3" t="s">
        <v>9328</v>
      </c>
      <c r="H2981" s="8"/>
      <c r="I2981" s="8"/>
      <c r="J2981" s="73" t="s">
        <v>8991</v>
      </c>
      <c r="L2981" s="32"/>
      <c r="M2981" s="8"/>
      <c r="O2981" s="8"/>
      <c r="Q2981" s="16"/>
      <c r="S2981" s="8"/>
      <c r="V2981" s="8"/>
      <c r="X2981" s="8"/>
      <c r="Y2981" s="22"/>
      <c r="AC2981" s="8">
        <f t="shared" si="597"/>
        <v>1</v>
      </c>
      <c r="AD2981" s="8">
        <f t="shared" si="591"/>
        <v>0</v>
      </c>
      <c r="AE2981" s="8">
        <f t="shared" si="592"/>
        <v>0</v>
      </c>
      <c r="AF2981" s="8">
        <f t="shared" si="593"/>
        <v>0</v>
      </c>
      <c r="AG2981" s="3">
        <f t="shared" si="598"/>
        <v>1</v>
      </c>
    </row>
    <row r="2982" spans="1:33">
      <c r="A2982" s="3" t="s">
        <v>9601</v>
      </c>
      <c r="B2982" s="3" t="s">
        <v>9632</v>
      </c>
      <c r="C2982" s="2" t="s">
        <v>8995</v>
      </c>
      <c r="D2982" s="2" t="s">
        <v>3179</v>
      </c>
      <c r="E2982" s="2" t="s">
        <v>3180</v>
      </c>
      <c r="F2982" s="3" t="s">
        <v>724</v>
      </c>
      <c r="H2982" s="8"/>
      <c r="I2982" s="8"/>
      <c r="L2982" s="32"/>
      <c r="M2982" s="8"/>
      <c r="N2982" s="8" t="s">
        <v>7823</v>
      </c>
      <c r="O2982" s="8"/>
      <c r="Q2982" s="16"/>
      <c r="R2982" s="16" t="s">
        <v>7823</v>
      </c>
      <c r="S2982" s="8"/>
      <c r="V2982" s="8"/>
      <c r="X2982" s="8"/>
      <c r="Y2982" s="22"/>
      <c r="AC2982" s="8">
        <f t="shared" si="597"/>
        <v>2</v>
      </c>
      <c r="AD2982" s="8">
        <f t="shared" si="591"/>
        <v>0</v>
      </c>
      <c r="AE2982" s="8">
        <f t="shared" si="592"/>
        <v>0</v>
      </c>
      <c r="AF2982" s="8">
        <f t="shared" ref="AF2982:AF3018" si="599">COUNTIF(G2982:Z2982,"IN")</f>
        <v>0</v>
      </c>
      <c r="AG2982" s="3">
        <f t="shared" si="598"/>
        <v>2</v>
      </c>
    </row>
    <row r="2983" spans="1:33">
      <c r="A2983" s="3" t="s">
        <v>9601</v>
      </c>
      <c r="B2983" s="3" t="s">
        <v>9632</v>
      </c>
      <c r="C2983" s="2" t="s">
        <v>8995</v>
      </c>
      <c r="D2983" s="2" t="s">
        <v>3181</v>
      </c>
      <c r="E2983" s="2" t="s">
        <v>2693</v>
      </c>
      <c r="F2983" s="3" t="s">
        <v>592</v>
      </c>
      <c r="H2983" s="8"/>
      <c r="I2983" s="8"/>
      <c r="L2983" s="32" t="s">
        <v>7823</v>
      </c>
      <c r="M2983" s="8"/>
      <c r="N2983" s="8" t="s">
        <v>7823</v>
      </c>
      <c r="O2983" s="8"/>
      <c r="Q2983" s="16"/>
      <c r="R2983" s="16" t="s">
        <v>7823</v>
      </c>
      <c r="S2983" s="8"/>
      <c r="V2983" s="8" t="s">
        <v>7823</v>
      </c>
      <c r="X2983" s="8"/>
      <c r="Y2983" s="22"/>
      <c r="AC2983" s="8">
        <f t="shared" si="597"/>
        <v>4</v>
      </c>
      <c r="AD2983" s="8">
        <f t="shared" si="591"/>
        <v>0</v>
      </c>
      <c r="AE2983" s="8">
        <f t="shared" si="592"/>
        <v>0</v>
      </c>
      <c r="AF2983" s="8">
        <f t="shared" si="599"/>
        <v>0</v>
      </c>
      <c r="AG2983" s="3">
        <f t="shared" si="598"/>
        <v>4</v>
      </c>
    </row>
    <row r="2984" spans="1:33">
      <c r="A2984" s="3" t="s">
        <v>9601</v>
      </c>
      <c r="B2984" s="3" t="s">
        <v>9632</v>
      </c>
      <c r="C2984" s="2" t="s">
        <v>8995</v>
      </c>
      <c r="D2984" s="2" t="s">
        <v>8333</v>
      </c>
      <c r="E2984" s="2" t="s">
        <v>2513</v>
      </c>
      <c r="F2984" s="3" t="s">
        <v>598</v>
      </c>
      <c r="H2984" s="8"/>
      <c r="I2984" s="8" t="s">
        <v>7823</v>
      </c>
      <c r="J2984" s="72" t="s">
        <v>7823</v>
      </c>
      <c r="L2984" s="32" t="s">
        <v>7823</v>
      </c>
      <c r="M2984" s="8"/>
      <c r="N2984" s="8" t="s">
        <v>7823</v>
      </c>
      <c r="O2984" s="8" t="s">
        <v>7823</v>
      </c>
      <c r="P2984" s="8" t="s">
        <v>7823</v>
      </c>
      <c r="Q2984" s="16"/>
      <c r="R2984" s="16" t="s">
        <v>7823</v>
      </c>
      <c r="S2984" s="8" t="s">
        <v>7823</v>
      </c>
      <c r="T2984" s="16" t="s">
        <v>7823</v>
      </c>
      <c r="V2984" s="8" t="s">
        <v>7823</v>
      </c>
      <c r="X2984" s="8"/>
      <c r="Y2984" s="22"/>
      <c r="AC2984" s="8">
        <f t="shared" si="597"/>
        <v>10</v>
      </c>
      <c r="AD2984" s="8">
        <f t="shared" si="591"/>
        <v>0</v>
      </c>
      <c r="AE2984" s="8">
        <f t="shared" si="592"/>
        <v>0</v>
      </c>
      <c r="AF2984" s="8">
        <f t="shared" si="599"/>
        <v>0</v>
      </c>
      <c r="AG2984" s="3">
        <f t="shared" si="598"/>
        <v>10</v>
      </c>
    </row>
    <row r="2985" spans="1:33">
      <c r="A2985" s="3" t="s">
        <v>9601</v>
      </c>
      <c r="B2985" s="3" t="s">
        <v>9632</v>
      </c>
      <c r="C2985" s="2" t="s">
        <v>8995</v>
      </c>
      <c r="D2985" s="2" t="s">
        <v>164</v>
      </c>
      <c r="E2985" s="2" t="s">
        <v>155</v>
      </c>
      <c r="F2985" s="3" t="s">
        <v>31</v>
      </c>
      <c r="G2985" s="8" t="s">
        <v>7823</v>
      </c>
      <c r="H2985" s="3"/>
      <c r="I2985" s="8" t="s">
        <v>32</v>
      </c>
      <c r="J2985" s="72" t="s">
        <v>8671</v>
      </c>
      <c r="K2985" s="3" t="s">
        <v>7277</v>
      </c>
      <c r="L2985" s="25"/>
      <c r="O2985" s="8"/>
      <c r="Q2985" s="16" t="s">
        <v>32</v>
      </c>
      <c r="U2985" s="8" t="s">
        <v>7823</v>
      </c>
      <c r="V2985" s="8"/>
      <c r="AC2985" s="8">
        <f t="shared" si="597"/>
        <v>5</v>
      </c>
      <c r="AD2985" s="8">
        <f t="shared" si="591"/>
        <v>0</v>
      </c>
      <c r="AE2985" s="8">
        <f t="shared" si="592"/>
        <v>1</v>
      </c>
      <c r="AF2985" s="8">
        <f t="shared" si="599"/>
        <v>0</v>
      </c>
      <c r="AG2985" s="3">
        <f t="shared" si="598"/>
        <v>6</v>
      </c>
    </row>
    <row r="2986" spans="1:33">
      <c r="A2986" s="3" t="s">
        <v>9601</v>
      </c>
      <c r="B2986" s="3" t="s">
        <v>9632</v>
      </c>
      <c r="C2986" s="2" t="s">
        <v>8995</v>
      </c>
      <c r="D2986" s="2" t="s">
        <v>2857</v>
      </c>
      <c r="E2986" s="2" t="s">
        <v>1951</v>
      </c>
      <c r="F2986" s="3" t="s">
        <v>342</v>
      </c>
      <c r="H2986" s="8"/>
      <c r="I2986" s="8"/>
      <c r="L2986" s="32" t="s">
        <v>7835</v>
      </c>
      <c r="M2986" s="8" t="s">
        <v>7277</v>
      </c>
      <c r="O2986" s="8"/>
      <c r="Q2986" s="16"/>
      <c r="S2986" s="8"/>
      <c r="T2986" s="16" t="s">
        <v>7277</v>
      </c>
      <c r="V2986" s="8" t="s">
        <v>7835</v>
      </c>
      <c r="X2986" s="8"/>
      <c r="Y2986" s="22"/>
      <c r="AC2986" s="8">
        <f t="shared" si="597"/>
        <v>0</v>
      </c>
      <c r="AD2986" s="8">
        <f t="shared" si="591"/>
        <v>2</v>
      </c>
      <c r="AE2986" s="8">
        <f t="shared" si="592"/>
        <v>2</v>
      </c>
      <c r="AF2986" s="8">
        <f t="shared" si="599"/>
        <v>0</v>
      </c>
      <c r="AG2986" s="3">
        <f t="shared" si="598"/>
        <v>4</v>
      </c>
    </row>
    <row r="2987" spans="1:33">
      <c r="A2987" s="3" t="s">
        <v>9601</v>
      </c>
      <c r="B2987" s="3" t="s">
        <v>9632</v>
      </c>
      <c r="C2987" s="2" t="s">
        <v>8995</v>
      </c>
      <c r="D2987" s="2" t="s">
        <v>7611</v>
      </c>
      <c r="E2987" s="2" t="s">
        <v>2537</v>
      </c>
      <c r="F2987" s="3" t="s">
        <v>351</v>
      </c>
      <c r="H2987" s="8"/>
      <c r="I2987" s="8"/>
      <c r="L2987" s="32" t="s">
        <v>7823</v>
      </c>
      <c r="M2987" s="8"/>
      <c r="O2987" s="8"/>
      <c r="Q2987" s="16"/>
      <c r="S2987" s="8"/>
      <c r="V2987" s="8" t="s">
        <v>7823</v>
      </c>
      <c r="X2987" s="8"/>
      <c r="Y2987" s="22"/>
      <c r="AC2987" s="8">
        <f t="shared" si="597"/>
        <v>2</v>
      </c>
      <c r="AD2987" s="8">
        <f t="shared" si="591"/>
        <v>0</v>
      </c>
      <c r="AE2987" s="8">
        <f t="shared" si="592"/>
        <v>0</v>
      </c>
      <c r="AF2987" s="8">
        <f t="shared" si="599"/>
        <v>0</v>
      </c>
      <c r="AG2987" s="3">
        <f t="shared" si="598"/>
        <v>2</v>
      </c>
    </row>
    <row r="2988" spans="1:33">
      <c r="A2988" s="3" t="s">
        <v>9601</v>
      </c>
      <c r="B2988" s="3" t="s">
        <v>9632</v>
      </c>
      <c r="C2988" s="2" t="s">
        <v>8995</v>
      </c>
      <c r="D2988" s="2" t="s">
        <v>2538</v>
      </c>
      <c r="E2988" s="2" t="s">
        <v>2536</v>
      </c>
      <c r="F2988" s="3" t="s">
        <v>1144</v>
      </c>
      <c r="H2988" s="8"/>
      <c r="I2988" s="8"/>
      <c r="L2988" s="32" t="s">
        <v>7823</v>
      </c>
      <c r="M2988" s="8"/>
      <c r="N2988" s="8" t="s">
        <v>7823</v>
      </c>
      <c r="O2988" s="8"/>
      <c r="Q2988" s="16"/>
      <c r="S2988" s="8"/>
      <c r="V2988" s="8" t="s">
        <v>7823</v>
      </c>
      <c r="X2988" s="8"/>
      <c r="Y2988" s="22"/>
      <c r="AC2988" s="8">
        <f t="shared" si="597"/>
        <v>3</v>
      </c>
      <c r="AD2988" s="8">
        <f t="shared" si="591"/>
        <v>0</v>
      </c>
      <c r="AE2988" s="8">
        <f t="shared" si="592"/>
        <v>0</v>
      </c>
      <c r="AF2988" s="8">
        <f t="shared" si="599"/>
        <v>0</v>
      </c>
      <c r="AG2988" s="3">
        <f t="shared" si="598"/>
        <v>3</v>
      </c>
    </row>
    <row r="2989" spans="1:33">
      <c r="A2989" s="3" t="s">
        <v>9601</v>
      </c>
      <c r="B2989" s="3" t="s">
        <v>9632</v>
      </c>
      <c r="C2989" s="2" t="s">
        <v>8995</v>
      </c>
      <c r="D2989" s="2" t="s">
        <v>6722</v>
      </c>
      <c r="E2989" s="2" t="s">
        <v>4125</v>
      </c>
      <c r="F2989" s="3" t="s">
        <v>221</v>
      </c>
      <c r="H2989" s="8" t="s">
        <v>7277</v>
      </c>
      <c r="I2989" s="8"/>
      <c r="J2989" s="8" t="s">
        <v>7277</v>
      </c>
      <c r="K2989" s="8" t="s">
        <v>7277</v>
      </c>
      <c r="L2989" s="32" t="s">
        <v>7835</v>
      </c>
      <c r="M2989" s="8"/>
      <c r="N2989" s="16" t="s">
        <v>7277</v>
      </c>
      <c r="O2989" s="8" t="s">
        <v>7277</v>
      </c>
      <c r="Q2989" s="16"/>
      <c r="S2989" s="8"/>
      <c r="T2989" s="16" t="s">
        <v>7277</v>
      </c>
      <c r="V2989" s="8" t="s">
        <v>7835</v>
      </c>
      <c r="X2989" s="8" t="s">
        <v>7835</v>
      </c>
      <c r="Y2989" s="22"/>
      <c r="AC2989" s="8">
        <f t="shared" si="597"/>
        <v>0</v>
      </c>
      <c r="AD2989" s="8">
        <f t="shared" si="591"/>
        <v>3</v>
      </c>
      <c r="AE2989" s="8">
        <f t="shared" si="592"/>
        <v>6</v>
      </c>
      <c r="AF2989" s="8">
        <f t="shared" si="599"/>
        <v>0</v>
      </c>
      <c r="AG2989" s="3">
        <f t="shared" si="598"/>
        <v>9</v>
      </c>
    </row>
    <row r="2990" spans="1:33">
      <c r="A2990" s="3" t="s">
        <v>9601</v>
      </c>
      <c r="B2990" s="3" t="s">
        <v>9632</v>
      </c>
      <c r="C2990" s="2" t="s">
        <v>8995</v>
      </c>
      <c r="D2990" s="2" t="s">
        <v>4273</v>
      </c>
      <c r="E2990" s="2" t="s">
        <v>3962</v>
      </c>
      <c r="F2990" s="3" t="s">
        <v>346</v>
      </c>
      <c r="H2990" s="8" t="s">
        <v>7823</v>
      </c>
      <c r="I2990" s="8"/>
      <c r="J2990" s="72" t="s">
        <v>7823</v>
      </c>
      <c r="L2990" s="32" t="s">
        <v>7823</v>
      </c>
      <c r="M2990" s="8" t="s">
        <v>7823</v>
      </c>
      <c r="O2990" s="8" t="s">
        <v>7823</v>
      </c>
      <c r="P2990" s="8" t="s">
        <v>7823</v>
      </c>
      <c r="Q2990" s="16"/>
      <c r="S2990" s="8" t="s">
        <v>7823</v>
      </c>
      <c r="T2990" s="16" t="s">
        <v>7823</v>
      </c>
      <c r="V2990" s="8" t="s">
        <v>7823</v>
      </c>
      <c r="X2990" s="8" t="s">
        <v>7823</v>
      </c>
      <c r="Y2990" s="22"/>
      <c r="AC2990" s="8">
        <f t="shared" si="597"/>
        <v>10</v>
      </c>
      <c r="AD2990" s="8">
        <f t="shared" si="591"/>
        <v>0</v>
      </c>
      <c r="AE2990" s="8">
        <f t="shared" si="592"/>
        <v>0</v>
      </c>
      <c r="AF2990" s="8">
        <f t="shared" si="599"/>
        <v>0</v>
      </c>
      <c r="AG2990" s="3">
        <f t="shared" si="598"/>
        <v>10</v>
      </c>
    </row>
    <row r="2991" spans="1:33">
      <c r="A2991" s="3" t="s">
        <v>9601</v>
      </c>
      <c r="B2991" s="3" t="s">
        <v>9632</v>
      </c>
      <c r="C2991" s="2" t="s">
        <v>10499</v>
      </c>
      <c r="D2991" s="2" t="s">
        <v>3170</v>
      </c>
      <c r="E2991" s="2" t="s">
        <v>10500</v>
      </c>
      <c r="F2991" s="3" t="s">
        <v>10501</v>
      </c>
      <c r="H2991" s="8"/>
      <c r="I2991" s="8"/>
      <c r="L2991" s="32"/>
      <c r="M2991" s="8"/>
      <c r="O2991" s="8"/>
      <c r="P2991" s="8"/>
      <c r="Q2991" s="16"/>
      <c r="S2991" s="8"/>
      <c r="T2991" s="16" t="s">
        <v>7277</v>
      </c>
      <c r="V2991" s="8"/>
      <c r="X2991" s="8"/>
      <c r="Y2991" s="22"/>
    </row>
    <row r="2992" spans="1:33">
      <c r="A2992" s="3" t="s">
        <v>9601</v>
      </c>
      <c r="B2992" s="3" t="s">
        <v>9632</v>
      </c>
      <c r="C2992" s="2" t="s">
        <v>8787</v>
      </c>
      <c r="D2992" s="2" t="s">
        <v>3545</v>
      </c>
      <c r="E2992" s="2" t="s">
        <v>3231</v>
      </c>
      <c r="F2992" s="3" t="s">
        <v>277</v>
      </c>
      <c r="G2992" s="8" t="s">
        <v>7823</v>
      </c>
      <c r="H2992" s="8"/>
      <c r="I2992" s="8" t="s">
        <v>7823</v>
      </c>
      <c r="J2992" s="72" t="s">
        <v>7823</v>
      </c>
      <c r="K2992" s="8" t="s">
        <v>7823</v>
      </c>
      <c r="L2992" s="32"/>
      <c r="M2992" s="8"/>
      <c r="O2992" s="8"/>
      <c r="Q2992" s="16" t="s">
        <v>7823</v>
      </c>
      <c r="S2992" s="8"/>
      <c r="U2992" s="8" t="s">
        <v>7823</v>
      </c>
      <c r="V2992" s="8"/>
      <c r="X2992" s="8"/>
      <c r="Y2992" s="22"/>
      <c r="AC2992" s="8">
        <f t="shared" ref="AC2992:AC3006" si="600">COUNTIF(G2992:Y2992,"X")+COUNTIF(G2992:Y2992, "X(e)")</f>
        <v>6</v>
      </c>
      <c r="AD2992" s="8">
        <f t="shared" ref="AD2992:AD2997" si="601">COUNTIF(G2992:Y2992,"NB")</f>
        <v>0</v>
      </c>
      <c r="AE2992" s="8">
        <f t="shared" ref="AE2992:AE2997" si="602">COUNTIF(G2992:Y2992,"V")</f>
        <v>0</v>
      </c>
      <c r="AF2992" s="8">
        <f t="shared" ref="AF2992:AF3006" si="603">COUNTIF(G2992:Z2992,"IN")</f>
        <v>0</v>
      </c>
      <c r="AG2992" s="3">
        <f t="shared" ref="AG2992:AG3006" si="604">SUM(AC2992:AF2992)</f>
        <v>6</v>
      </c>
    </row>
    <row r="2993" spans="1:33">
      <c r="A2993" s="3" t="s">
        <v>9601</v>
      </c>
      <c r="B2993" s="3" t="s">
        <v>9632</v>
      </c>
      <c r="C2993" s="2" t="s">
        <v>8787</v>
      </c>
      <c r="D2993" s="2" t="s">
        <v>3863</v>
      </c>
      <c r="E2993" s="2" t="s">
        <v>3068</v>
      </c>
      <c r="F2993" s="3" t="s">
        <v>278</v>
      </c>
      <c r="G2993" s="8" t="s">
        <v>7823</v>
      </c>
      <c r="H2993" s="8"/>
      <c r="I2993" s="8" t="s">
        <v>7823</v>
      </c>
      <c r="J2993" s="72" t="s">
        <v>7823</v>
      </c>
      <c r="L2993" s="32" t="s">
        <v>7823</v>
      </c>
      <c r="M2993" s="8"/>
      <c r="N2993" s="8" t="s">
        <v>7823</v>
      </c>
      <c r="O2993" s="8" t="s">
        <v>7823</v>
      </c>
      <c r="P2993" s="8" t="s">
        <v>7823</v>
      </c>
      <c r="Q2993" s="16" t="s">
        <v>7823</v>
      </c>
      <c r="R2993" s="16" t="s">
        <v>7823</v>
      </c>
      <c r="S2993" s="8" t="s">
        <v>7823</v>
      </c>
      <c r="T2993" s="16" t="s">
        <v>7823</v>
      </c>
      <c r="V2993" s="8" t="s">
        <v>7823</v>
      </c>
      <c r="X2993" s="8"/>
      <c r="Y2993" s="22"/>
      <c r="AC2993" s="8">
        <f t="shared" si="600"/>
        <v>12</v>
      </c>
      <c r="AD2993" s="8">
        <f t="shared" si="601"/>
        <v>0</v>
      </c>
      <c r="AE2993" s="8">
        <f t="shared" si="602"/>
        <v>0</v>
      </c>
      <c r="AF2993" s="8">
        <f t="shared" si="603"/>
        <v>0</v>
      </c>
      <c r="AG2993" s="3">
        <f t="shared" si="604"/>
        <v>12</v>
      </c>
    </row>
    <row r="2994" spans="1:33">
      <c r="A2994" s="3" t="s">
        <v>9601</v>
      </c>
      <c r="B2994" s="3" t="s">
        <v>9632</v>
      </c>
      <c r="C2994" s="2" t="s">
        <v>8787</v>
      </c>
      <c r="D2994" s="2" t="s">
        <v>6763</v>
      </c>
      <c r="E2994" s="2" t="s">
        <v>3230</v>
      </c>
      <c r="F2994" s="3" t="s">
        <v>331</v>
      </c>
      <c r="H2994" s="8"/>
      <c r="I2994" s="8"/>
      <c r="L2994" s="32" t="s">
        <v>7823</v>
      </c>
      <c r="M2994" s="8"/>
      <c r="O2994" s="8"/>
      <c r="Q2994" s="16"/>
      <c r="S2994" s="8"/>
      <c r="V2994" s="8"/>
      <c r="X2994" s="8"/>
      <c r="Y2994" s="22"/>
      <c r="AC2994" s="8">
        <f t="shared" si="600"/>
        <v>1</v>
      </c>
      <c r="AD2994" s="8">
        <f t="shared" si="601"/>
        <v>0</v>
      </c>
      <c r="AE2994" s="8">
        <f t="shared" si="602"/>
        <v>0</v>
      </c>
      <c r="AF2994" s="8">
        <f t="shared" si="603"/>
        <v>0</v>
      </c>
      <c r="AG2994" s="3">
        <f t="shared" si="604"/>
        <v>1</v>
      </c>
    </row>
    <row r="2995" spans="1:33">
      <c r="A2995" s="3" t="s">
        <v>9601</v>
      </c>
      <c r="B2995" s="3" t="s">
        <v>9632</v>
      </c>
      <c r="C2995" s="2" t="s">
        <v>8787</v>
      </c>
      <c r="D2995" s="2" t="s">
        <v>4920</v>
      </c>
      <c r="E2995" s="2" t="s">
        <v>2925</v>
      </c>
      <c r="F2995" s="3" t="s">
        <v>928</v>
      </c>
      <c r="G2995" s="8" t="s">
        <v>7823</v>
      </c>
      <c r="H2995" s="8" t="s">
        <v>32</v>
      </c>
      <c r="I2995" s="8" t="s">
        <v>7823</v>
      </c>
      <c r="J2995" s="72" t="s">
        <v>7823</v>
      </c>
      <c r="K2995" s="8" t="s">
        <v>9283</v>
      </c>
      <c r="L2995" s="32" t="s">
        <v>7823</v>
      </c>
      <c r="M2995" s="8" t="s">
        <v>7823</v>
      </c>
      <c r="N2995" s="8" t="s">
        <v>7823</v>
      </c>
      <c r="O2995" s="8" t="s">
        <v>7823</v>
      </c>
      <c r="P2995" s="8" t="s">
        <v>7823</v>
      </c>
      <c r="Q2995" s="16" t="s">
        <v>7823</v>
      </c>
      <c r="R2995" s="16" t="s">
        <v>7823</v>
      </c>
      <c r="S2995" s="8" t="s">
        <v>7823</v>
      </c>
      <c r="T2995" s="16" t="s">
        <v>7823</v>
      </c>
      <c r="U2995" s="8" t="s">
        <v>7823</v>
      </c>
      <c r="V2995" s="8" t="s">
        <v>7823</v>
      </c>
      <c r="X2995" s="8" t="s">
        <v>7277</v>
      </c>
      <c r="Y2995" s="22" t="s">
        <v>7277</v>
      </c>
      <c r="AC2995" s="8">
        <f t="shared" si="600"/>
        <v>15</v>
      </c>
      <c r="AD2995" s="8">
        <f t="shared" si="601"/>
        <v>0</v>
      </c>
      <c r="AE2995" s="8">
        <f t="shared" si="602"/>
        <v>2</v>
      </c>
      <c r="AF2995" s="8">
        <f t="shared" si="603"/>
        <v>1</v>
      </c>
      <c r="AG2995" s="3">
        <f t="shared" si="604"/>
        <v>18</v>
      </c>
    </row>
    <row r="2996" spans="1:33">
      <c r="A2996" s="3" t="s">
        <v>9601</v>
      </c>
      <c r="B2996" s="3" t="s">
        <v>9632</v>
      </c>
      <c r="C2996" s="2" t="s">
        <v>9099</v>
      </c>
      <c r="D2996" s="2" t="s">
        <v>9877</v>
      </c>
      <c r="E2996" s="2" t="s">
        <v>9878</v>
      </c>
      <c r="F2996" s="3" t="s">
        <v>1002</v>
      </c>
      <c r="H2996" s="8"/>
      <c r="I2996" s="8"/>
      <c r="L2996" s="32" t="s">
        <v>7823</v>
      </c>
      <c r="M2996" s="8"/>
      <c r="N2996" s="8" t="s">
        <v>7823</v>
      </c>
      <c r="O2996" s="8"/>
      <c r="Q2996" s="16"/>
      <c r="R2996" s="16" t="s">
        <v>7823</v>
      </c>
      <c r="S2996" s="8"/>
      <c r="V2996" s="8"/>
      <c r="X2996" s="8"/>
      <c r="Y2996" s="22"/>
      <c r="AC2996" s="8">
        <f t="shared" si="600"/>
        <v>3</v>
      </c>
      <c r="AD2996" s="8">
        <f t="shared" si="601"/>
        <v>0</v>
      </c>
      <c r="AE2996" s="8">
        <f t="shared" si="602"/>
        <v>0</v>
      </c>
      <c r="AF2996" s="8">
        <f t="shared" si="603"/>
        <v>0</v>
      </c>
      <c r="AG2996" s="3">
        <f t="shared" si="604"/>
        <v>3</v>
      </c>
    </row>
    <row r="2997" spans="1:33">
      <c r="A2997" s="3" t="s">
        <v>9601</v>
      </c>
      <c r="B2997" s="3" t="s">
        <v>9632</v>
      </c>
      <c r="C2997" s="2" t="s">
        <v>8264</v>
      </c>
      <c r="D2997" s="2" t="s">
        <v>6716</v>
      </c>
      <c r="E2997" s="2" t="s">
        <v>3233</v>
      </c>
      <c r="F2997" s="3" t="s">
        <v>5</v>
      </c>
      <c r="H2997" s="8" t="s">
        <v>9283</v>
      </c>
      <c r="I2997" s="8"/>
      <c r="J2997" s="72" t="s">
        <v>7823</v>
      </c>
      <c r="L2997" s="32" t="s">
        <v>7823</v>
      </c>
      <c r="M2997" s="16" t="s">
        <v>7823</v>
      </c>
      <c r="O2997" s="8" t="s">
        <v>7823</v>
      </c>
      <c r="P2997" s="8" t="s">
        <v>7823</v>
      </c>
      <c r="Q2997" s="16"/>
      <c r="S2997" s="8" t="s">
        <v>7823</v>
      </c>
      <c r="T2997" s="16" t="s">
        <v>7823</v>
      </c>
      <c r="V2997" s="8" t="s">
        <v>7823</v>
      </c>
      <c r="X2997" s="8" t="s">
        <v>7823</v>
      </c>
      <c r="Y2997" s="22"/>
      <c r="AC2997" s="8">
        <f t="shared" si="600"/>
        <v>9</v>
      </c>
      <c r="AD2997" s="8">
        <f t="shared" si="601"/>
        <v>0</v>
      </c>
      <c r="AE2997" s="8">
        <f t="shared" si="602"/>
        <v>0</v>
      </c>
      <c r="AF2997" s="8">
        <f t="shared" si="603"/>
        <v>1</v>
      </c>
      <c r="AG2997" s="3">
        <f t="shared" si="604"/>
        <v>10</v>
      </c>
    </row>
    <row r="2998" spans="1:33">
      <c r="A2998" s="3" t="s">
        <v>9601</v>
      </c>
      <c r="B2998" s="3" t="s">
        <v>9632</v>
      </c>
      <c r="C2998" s="2" t="s">
        <v>8264</v>
      </c>
      <c r="D2998" s="2" t="s">
        <v>8050</v>
      </c>
      <c r="E2998" s="2" t="s">
        <v>3232</v>
      </c>
      <c r="F2998" s="3" t="s">
        <v>308</v>
      </c>
      <c r="H2998" s="8" t="s">
        <v>7277</v>
      </c>
      <c r="I2998" s="8"/>
      <c r="L2998" s="32" t="s">
        <v>7823</v>
      </c>
      <c r="M2998" s="8" t="s">
        <v>7823</v>
      </c>
      <c r="N2998" s="8" t="s">
        <v>7823</v>
      </c>
      <c r="O2998" s="8"/>
      <c r="Q2998" s="16"/>
      <c r="R2998" s="16" t="s">
        <v>7823</v>
      </c>
      <c r="S2998" s="8"/>
      <c r="T2998" s="16" t="s">
        <v>7277</v>
      </c>
      <c r="V2998" s="8" t="s">
        <v>7823</v>
      </c>
      <c r="X2998" s="8"/>
      <c r="Y2998" s="22"/>
      <c r="AC2998" s="8">
        <f t="shared" si="600"/>
        <v>5</v>
      </c>
      <c r="AD2998" s="8">
        <f t="shared" ref="AD2998" si="605">COUNTIF(G2998:Y2998,"NB")</f>
        <v>0</v>
      </c>
      <c r="AE2998" s="8">
        <f t="shared" ref="AE2998" si="606">COUNTIF(G2998:Y2998,"V")</f>
        <v>2</v>
      </c>
      <c r="AF2998" s="8">
        <f t="shared" si="603"/>
        <v>0</v>
      </c>
      <c r="AG2998" s="3">
        <f t="shared" si="604"/>
        <v>7</v>
      </c>
    </row>
    <row r="2999" spans="1:33">
      <c r="A2999" s="3" t="s">
        <v>9601</v>
      </c>
      <c r="B2999" s="3" t="s">
        <v>9632</v>
      </c>
      <c r="C2999" s="2" t="s">
        <v>9261</v>
      </c>
      <c r="D2999" s="2" t="s">
        <v>3015</v>
      </c>
      <c r="E2999" s="2" t="s">
        <v>3025</v>
      </c>
      <c r="F2999" s="3" t="s">
        <v>102</v>
      </c>
      <c r="H2999" s="8"/>
      <c r="I2999" s="8" t="s">
        <v>7823</v>
      </c>
      <c r="J2999" s="72" t="s">
        <v>7823</v>
      </c>
      <c r="L2999" s="32" t="s">
        <v>7823</v>
      </c>
      <c r="M2999" s="8"/>
      <c r="N2999" s="8" t="s">
        <v>7823</v>
      </c>
      <c r="O2999" s="8"/>
      <c r="P2999" s="8" t="s">
        <v>7823</v>
      </c>
      <c r="Q2999" s="16"/>
      <c r="R2999" s="16" t="s">
        <v>7823</v>
      </c>
      <c r="S2999" s="8"/>
      <c r="V2999" s="8" t="s">
        <v>7823</v>
      </c>
      <c r="X2999" s="8"/>
      <c r="Y2999" s="22"/>
      <c r="AC2999" s="8">
        <f t="shared" si="600"/>
        <v>7</v>
      </c>
      <c r="AD2999" s="8">
        <f t="shared" ref="AD2999:AD3006" si="607">COUNTIF(G2999:Y2999,"NB")</f>
        <v>0</v>
      </c>
      <c r="AE2999" s="8">
        <f t="shared" ref="AE2999:AE3006" si="608">COUNTIF(G2999:Y2999,"V")</f>
        <v>0</v>
      </c>
      <c r="AF2999" s="8">
        <f t="shared" si="603"/>
        <v>0</v>
      </c>
      <c r="AG2999" s="3">
        <f t="shared" si="604"/>
        <v>7</v>
      </c>
    </row>
    <row r="3000" spans="1:33">
      <c r="A3000" s="3" t="s">
        <v>9601</v>
      </c>
      <c r="B3000" s="3" t="s">
        <v>9632</v>
      </c>
      <c r="C3000" s="2" t="s">
        <v>8260</v>
      </c>
      <c r="D3000" s="2" t="s">
        <v>3171</v>
      </c>
      <c r="E3000" s="2" t="s">
        <v>3018</v>
      </c>
      <c r="F3000" s="3" t="s">
        <v>301</v>
      </c>
      <c r="H3000" s="8"/>
      <c r="I3000" s="8"/>
      <c r="L3000" s="23" t="s">
        <v>8991</v>
      </c>
      <c r="M3000" s="8"/>
      <c r="O3000" s="8"/>
      <c r="Q3000" s="16"/>
      <c r="S3000" s="8"/>
      <c r="V3000" s="8"/>
      <c r="X3000" s="8"/>
      <c r="Y3000" s="22"/>
      <c r="AC3000" s="8">
        <f t="shared" si="600"/>
        <v>1</v>
      </c>
      <c r="AD3000" s="8">
        <f t="shared" si="607"/>
        <v>0</v>
      </c>
      <c r="AE3000" s="8">
        <f t="shared" si="608"/>
        <v>0</v>
      </c>
      <c r="AF3000" s="8">
        <f t="shared" si="603"/>
        <v>0</v>
      </c>
      <c r="AG3000" s="3">
        <f t="shared" si="604"/>
        <v>1</v>
      </c>
    </row>
    <row r="3001" spans="1:33">
      <c r="A3001" s="3" t="s">
        <v>9601</v>
      </c>
      <c r="B3001" s="3" t="s">
        <v>9632</v>
      </c>
      <c r="C3001" s="2" t="s">
        <v>9258</v>
      </c>
      <c r="D3001" s="2" t="s">
        <v>8050</v>
      </c>
      <c r="E3001" s="2" t="s">
        <v>3010</v>
      </c>
      <c r="F3001" s="3" t="s">
        <v>348</v>
      </c>
      <c r="H3001" s="8" t="s">
        <v>7277</v>
      </c>
      <c r="I3001" s="8"/>
      <c r="J3001" s="72" t="s">
        <v>7823</v>
      </c>
      <c r="L3001" s="32" t="s">
        <v>7823</v>
      </c>
      <c r="M3001" s="8"/>
      <c r="N3001" s="8" t="s">
        <v>7823</v>
      </c>
      <c r="O3001" s="8"/>
      <c r="Q3001" s="16"/>
      <c r="R3001" s="16" t="s">
        <v>7823</v>
      </c>
      <c r="S3001" s="8"/>
      <c r="V3001" s="8" t="s">
        <v>7823</v>
      </c>
      <c r="X3001" s="8"/>
      <c r="Y3001" s="22"/>
      <c r="AC3001" s="8">
        <f t="shared" si="600"/>
        <v>5</v>
      </c>
      <c r="AD3001" s="8">
        <f t="shared" si="607"/>
        <v>0</v>
      </c>
      <c r="AE3001" s="8">
        <f t="shared" si="608"/>
        <v>1</v>
      </c>
      <c r="AF3001" s="8">
        <f t="shared" si="603"/>
        <v>0</v>
      </c>
      <c r="AG3001" s="3">
        <f t="shared" si="604"/>
        <v>6</v>
      </c>
    </row>
    <row r="3002" spans="1:33">
      <c r="A3002" s="3" t="s">
        <v>9601</v>
      </c>
      <c r="B3002" s="3" t="s">
        <v>9632</v>
      </c>
      <c r="C3002" s="2" t="s">
        <v>9248</v>
      </c>
      <c r="D3002" s="2" t="s">
        <v>8175</v>
      </c>
      <c r="E3002" s="2" t="s">
        <v>4123</v>
      </c>
      <c r="F3002" s="3" t="s">
        <v>1003</v>
      </c>
      <c r="H3002" s="8"/>
      <c r="I3002" s="8"/>
      <c r="L3002" s="23" t="s">
        <v>8991</v>
      </c>
      <c r="M3002" s="8"/>
      <c r="O3002" s="8"/>
      <c r="Q3002" s="16"/>
      <c r="S3002" s="8"/>
      <c r="V3002" s="8"/>
      <c r="X3002" s="8"/>
      <c r="Y3002" s="22"/>
      <c r="AC3002" s="8">
        <f t="shared" si="600"/>
        <v>1</v>
      </c>
      <c r="AD3002" s="8">
        <f t="shared" si="607"/>
        <v>0</v>
      </c>
      <c r="AE3002" s="8">
        <f t="shared" si="608"/>
        <v>0</v>
      </c>
      <c r="AF3002" s="8">
        <f t="shared" si="603"/>
        <v>0</v>
      </c>
      <c r="AG3002" s="3">
        <f t="shared" si="604"/>
        <v>1</v>
      </c>
    </row>
    <row r="3003" spans="1:33">
      <c r="A3003" s="3" t="s">
        <v>9601</v>
      </c>
      <c r="B3003" s="3" t="s">
        <v>9632</v>
      </c>
      <c r="C3003" s="2" t="s">
        <v>9248</v>
      </c>
      <c r="D3003" s="2" t="s">
        <v>3967</v>
      </c>
      <c r="E3003" s="2" t="s">
        <v>2853</v>
      </c>
      <c r="F3003" s="3" t="s">
        <v>347</v>
      </c>
      <c r="H3003" s="8"/>
      <c r="I3003" s="8"/>
      <c r="J3003" s="72" t="s">
        <v>7823</v>
      </c>
      <c r="L3003" s="32"/>
      <c r="M3003" s="8"/>
      <c r="O3003" s="8"/>
      <c r="P3003" s="8" t="s">
        <v>7823</v>
      </c>
      <c r="Q3003" s="16"/>
      <c r="S3003" s="8"/>
      <c r="V3003" s="8" t="s">
        <v>7823</v>
      </c>
      <c r="X3003" s="8"/>
      <c r="Y3003" s="22"/>
      <c r="AC3003" s="8">
        <f t="shared" si="600"/>
        <v>3</v>
      </c>
      <c r="AD3003" s="8">
        <f t="shared" si="607"/>
        <v>0</v>
      </c>
      <c r="AE3003" s="8">
        <f t="shared" si="608"/>
        <v>0</v>
      </c>
      <c r="AF3003" s="8">
        <f t="shared" si="603"/>
        <v>0</v>
      </c>
      <c r="AG3003" s="3">
        <f t="shared" si="604"/>
        <v>3</v>
      </c>
    </row>
    <row r="3004" spans="1:33">
      <c r="A3004" s="3" t="s">
        <v>9601</v>
      </c>
      <c r="B3004" s="3" t="s">
        <v>9632</v>
      </c>
      <c r="C3004" s="2" t="s">
        <v>9162</v>
      </c>
      <c r="D3004" s="2" t="s">
        <v>3959</v>
      </c>
      <c r="E3004" s="2" t="s">
        <v>3518</v>
      </c>
      <c r="F3004" s="3" t="s">
        <v>682</v>
      </c>
      <c r="G3004" s="8" t="s">
        <v>7823</v>
      </c>
      <c r="H3004" s="8"/>
      <c r="I3004" s="8" t="s">
        <v>7823</v>
      </c>
      <c r="J3004" s="72" t="s">
        <v>7823</v>
      </c>
      <c r="L3004" s="32"/>
      <c r="M3004" s="8"/>
      <c r="O3004" s="8"/>
      <c r="Q3004" s="16" t="s">
        <v>7823</v>
      </c>
      <c r="S3004" s="8"/>
      <c r="U3004" s="8" t="s">
        <v>7823</v>
      </c>
      <c r="V3004" s="8"/>
      <c r="X3004" s="8"/>
      <c r="Y3004" s="22"/>
      <c r="AC3004" s="8">
        <f t="shared" si="600"/>
        <v>5</v>
      </c>
      <c r="AD3004" s="8">
        <f t="shared" si="607"/>
        <v>0</v>
      </c>
      <c r="AE3004" s="8">
        <f t="shared" si="608"/>
        <v>0</v>
      </c>
      <c r="AF3004" s="8">
        <f t="shared" si="603"/>
        <v>0</v>
      </c>
      <c r="AG3004" s="3">
        <f t="shared" si="604"/>
        <v>5</v>
      </c>
    </row>
    <row r="3005" spans="1:33">
      <c r="A3005" s="3" t="s">
        <v>9601</v>
      </c>
      <c r="B3005" s="3" t="s">
        <v>9632</v>
      </c>
      <c r="C3005" s="2" t="s">
        <v>9139</v>
      </c>
      <c r="D3005" s="2" t="s">
        <v>2224</v>
      </c>
      <c r="E3005" s="2" t="s">
        <v>2073</v>
      </c>
      <c r="F3005" s="3" t="s">
        <v>104</v>
      </c>
      <c r="G3005" s="8" t="s">
        <v>7823</v>
      </c>
      <c r="H3005" s="8"/>
      <c r="I3005" s="8"/>
      <c r="K3005" s="8" t="s">
        <v>7823</v>
      </c>
      <c r="L3005" s="32"/>
      <c r="M3005" s="8"/>
      <c r="O3005" s="8"/>
      <c r="Q3005" s="16"/>
      <c r="S3005" s="8"/>
      <c r="V3005" s="8"/>
      <c r="X3005" s="8"/>
      <c r="Y3005" s="22"/>
      <c r="AC3005" s="8">
        <f t="shared" si="600"/>
        <v>2</v>
      </c>
      <c r="AD3005" s="8">
        <f t="shared" si="607"/>
        <v>0</v>
      </c>
      <c r="AE3005" s="8">
        <f t="shared" si="608"/>
        <v>0</v>
      </c>
      <c r="AF3005" s="8">
        <f t="shared" si="603"/>
        <v>0</v>
      </c>
      <c r="AG3005" s="3">
        <f t="shared" si="604"/>
        <v>2</v>
      </c>
    </row>
    <row r="3006" spans="1:33">
      <c r="A3006" s="3" t="s">
        <v>9601</v>
      </c>
      <c r="B3006" s="3" t="s">
        <v>9632</v>
      </c>
      <c r="C3006" s="2" t="s">
        <v>9689</v>
      </c>
      <c r="D3006" s="2" t="s">
        <v>8557</v>
      </c>
      <c r="E3006" s="2" t="s">
        <v>9690</v>
      </c>
      <c r="F3006" s="3" t="s">
        <v>95</v>
      </c>
      <c r="H3006" s="8"/>
      <c r="I3006" s="8"/>
      <c r="J3006" s="73" t="s">
        <v>8991</v>
      </c>
      <c r="L3006" s="32"/>
      <c r="M3006" s="8"/>
      <c r="O3006" s="8"/>
      <c r="Q3006" s="16"/>
      <c r="S3006" s="8"/>
      <c r="V3006" s="8"/>
      <c r="X3006" s="8"/>
      <c r="Y3006" s="22"/>
      <c r="AC3006" s="8">
        <f t="shared" si="600"/>
        <v>1</v>
      </c>
      <c r="AD3006" s="8">
        <f t="shared" si="607"/>
        <v>0</v>
      </c>
      <c r="AE3006" s="8">
        <f t="shared" si="608"/>
        <v>0</v>
      </c>
      <c r="AF3006" s="8">
        <f t="shared" si="603"/>
        <v>0</v>
      </c>
      <c r="AG3006" s="3">
        <f t="shared" si="604"/>
        <v>1</v>
      </c>
    </row>
    <row r="3007" spans="1:33">
      <c r="A3007" s="3" t="s">
        <v>9601</v>
      </c>
      <c r="B3007" s="3" t="s">
        <v>9632</v>
      </c>
      <c r="C3007" s="2" t="s">
        <v>9113</v>
      </c>
      <c r="D3007" s="2" t="s">
        <v>2527</v>
      </c>
      <c r="E3007" s="2" t="s">
        <v>2223</v>
      </c>
      <c r="F3007" s="3" t="s">
        <v>103</v>
      </c>
      <c r="G3007" s="8" t="s">
        <v>7823</v>
      </c>
      <c r="H3007" s="8"/>
      <c r="I3007" s="8" t="s">
        <v>7823</v>
      </c>
      <c r="J3007" s="72" t="s">
        <v>7823</v>
      </c>
      <c r="L3007" s="32"/>
      <c r="M3007" s="8"/>
      <c r="O3007" s="8"/>
      <c r="Q3007" s="16" t="s">
        <v>7823</v>
      </c>
      <c r="R3007" s="16" t="s">
        <v>7823</v>
      </c>
      <c r="S3007" s="8"/>
      <c r="U3007" s="8" t="s">
        <v>7823</v>
      </c>
      <c r="V3007" s="8"/>
      <c r="X3007" s="8"/>
      <c r="Y3007" s="22"/>
      <c r="AC3007" s="8">
        <f t="shared" si="597"/>
        <v>6</v>
      </c>
      <c r="AD3007" s="8">
        <f t="shared" si="591"/>
        <v>0</v>
      </c>
      <c r="AE3007" s="8">
        <f t="shared" si="592"/>
        <v>0</v>
      </c>
      <c r="AF3007" s="8">
        <f t="shared" si="599"/>
        <v>0</v>
      </c>
      <c r="AG3007" s="3">
        <f t="shared" si="598"/>
        <v>6</v>
      </c>
    </row>
    <row r="3008" spans="1:33">
      <c r="A3008" s="3" t="s">
        <v>9601</v>
      </c>
      <c r="B3008" s="3" t="s">
        <v>9632</v>
      </c>
      <c r="C3008" s="2" t="s">
        <v>9267</v>
      </c>
      <c r="D3008" s="2" t="s">
        <v>3708</v>
      </c>
      <c r="E3008" s="2" t="s">
        <v>3710</v>
      </c>
      <c r="F3008" s="3" t="s">
        <v>9765</v>
      </c>
      <c r="G3008" s="8" t="s">
        <v>7823</v>
      </c>
      <c r="H3008" s="8"/>
      <c r="I3008" s="8" t="s">
        <v>7823</v>
      </c>
      <c r="J3008" s="72" t="s">
        <v>7823</v>
      </c>
      <c r="K3008" s="8" t="s">
        <v>7278</v>
      </c>
      <c r="L3008" s="32"/>
      <c r="M3008" s="8"/>
      <c r="O3008" s="8"/>
      <c r="Q3008" s="16" t="s">
        <v>7823</v>
      </c>
      <c r="S3008" s="8"/>
      <c r="U3008" s="8" t="s">
        <v>7823</v>
      </c>
      <c r="V3008" s="8"/>
      <c r="X3008" s="8"/>
      <c r="Y3008" s="22"/>
      <c r="AC3008" s="8">
        <f>COUNTIF(G3008:Y3008,"X")+COUNTIF(G3008:Y3008, "X(e)")</f>
        <v>5</v>
      </c>
      <c r="AD3008" s="8">
        <f>COUNTIF(G3008:Y3008,"NB")</f>
        <v>0</v>
      </c>
      <c r="AE3008" s="8">
        <f>COUNTIF(G3008:Y3008,"V")</f>
        <v>0</v>
      </c>
      <c r="AF3008" s="8">
        <f>COUNTIF(G3008:Z3008,"IN")</f>
        <v>0</v>
      </c>
      <c r="AG3008" s="3">
        <f>SUM(AC3008:AF3008)</f>
        <v>5</v>
      </c>
    </row>
    <row r="3009" spans="1:33">
      <c r="A3009" s="3" t="s">
        <v>9601</v>
      </c>
      <c r="B3009" s="3" t="s">
        <v>9632</v>
      </c>
      <c r="C3009" s="2" t="s">
        <v>9267</v>
      </c>
      <c r="D3009" s="2" t="s">
        <v>9768</v>
      </c>
      <c r="E3009" s="2" t="s">
        <v>9767</v>
      </c>
      <c r="F3009" s="3" t="s">
        <v>9766</v>
      </c>
      <c r="H3009" s="8"/>
      <c r="J3009" s="73" t="s">
        <v>8991</v>
      </c>
      <c r="L3009" s="32"/>
      <c r="M3009" s="8"/>
      <c r="O3009" s="8"/>
      <c r="Q3009" s="16"/>
      <c r="S3009" s="8"/>
      <c r="V3009" s="8"/>
      <c r="X3009" s="8"/>
      <c r="Y3009" s="22"/>
      <c r="AC3009" s="8">
        <f>COUNTIF(G3009:Y3009,"X")+COUNTIF(G3009:Y3009, "X(e)")</f>
        <v>1</v>
      </c>
      <c r="AD3009" s="8">
        <f>COUNTIF(G3009:Y3009,"NB")</f>
        <v>0</v>
      </c>
      <c r="AE3009" s="8">
        <f>COUNTIF(G3009:Y3009,"V")</f>
        <v>0</v>
      </c>
      <c r="AF3009" s="8">
        <f>COUNTIF(G3009:Z3009,"IN")</f>
        <v>0</v>
      </c>
      <c r="AG3009" s="3">
        <f>SUM(AC3009:AF3009)</f>
        <v>1</v>
      </c>
    </row>
    <row r="3010" spans="1:33">
      <c r="A3010" s="3" t="s">
        <v>9601</v>
      </c>
      <c r="B3010" s="3" t="s">
        <v>9632</v>
      </c>
      <c r="C3010" s="2" t="s">
        <v>9070</v>
      </c>
      <c r="D3010" s="2" t="s">
        <v>5429</v>
      </c>
      <c r="E3010" s="2" t="s">
        <v>3661</v>
      </c>
      <c r="F3010" s="3" t="s">
        <v>10</v>
      </c>
      <c r="H3010" s="8"/>
      <c r="I3010" s="18" t="s">
        <v>8991</v>
      </c>
      <c r="L3010" s="32"/>
      <c r="M3010" s="8"/>
      <c r="O3010" s="8"/>
      <c r="Q3010" s="16"/>
      <c r="S3010" s="8"/>
      <c r="V3010" s="8"/>
      <c r="X3010" s="8"/>
      <c r="Y3010" s="22"/>
      <c r="AC3010" s="8">
        <f>COUNTIF(G3010:Y3010,"X")+COUNTIF(G3010:Y3010, "X(e)")</f>
        <v>1</v>
      </c>
      <c r="AD3010" s="8">
        <f>COUNTIF(G3010:Y3010,"NB")</f>
        <v>0</v>
      </c>
      <c r="AE3010" s="8">
        <f>COUNTIF(G3010:Y3010,"V")</f>
        <v>0</v>
      </c>
      <c r="AF3010" s="8">
        <f>COUNTIF(G3010:Z3010,"IN")</f>
        <v>0</v>
      </c>
      <c r="AG3010" s="3">
        <f>SUM(AC3010:AF3010)</f>
        <v>1</v>
      </c>
    </row>
    <row r="3011" spans="1:33">
      <c r="A3011" s="3" t="s">
        <v>9601</v>
      </c>
      <c r="B3011" s="3" t="s">
        <v>9632</v>
      </c>
      <c r="C3011" s="2" t="s">
        <v>8464</v>
      </c>
      <c r="D3011" s="2" t="s">
        <v>3572</v>
      </c>
      <c r="E3011" s="2" t="s">
        <v>3352</v>
      </c>
      <c r="F3011" s="3" t="s">
        <v>0</v>
      </c>
      <c r="H3011" s="8"/>
      <c r="I3011" s="8"/>
      <c r="L3011" s="32"/>
      <c r="M3011" s="8"/>
      <c r="N3011" s="8" t="s">
        <v>7823</v>
      </c>
      <c r="O3011" s="8"/>
      <c r="Q3011" s="16"/>
      <c r="R3011" s="16" t="s">
        <v>7823</v>
      </c>
      <c r="S3011" s="8"/>
      <c r="V3011" s="8"/>
      <c r="X3011" s="8"/>
      <c r="Y3011" s="22"/>
      <c r="AC3011" s="8">
        <f t="shared" si="597"/>
        <v>2</v>
      </c>
      <c r="AD3011" s="8">
        <f t="shared" si="591"/>
        <v>0</v>
      </c>
      <c r="AE3011" s="8">
        <f t="shared" si="592"/>
        <v>0</v>
      </c>
      <c r="AF3011" s="8">
        <f t="shared" si="599"/>
        <v>0</v>
      </c>
      <c r="AG3011" s="3">
        <f t="shared" si="598"/>
        <v>2</v>
      </c>
    </row>
    <row r="3012" spans="1:33">
      <c r="A3012" s="3" t="s">
        <v>9601</v>
      </c>
      <c r="B3012" s="3" t="s">
        <v>9632</v>
      </c>
      <c r="C3012" s="2" t="s">
        <v>8464</v>
      </c>
      <c r="D3012" s="2" t="s">
        <v>2528</v>
      </c>
      <c r="E3012" s="2" t="s">
        <v>2703</v>
      </c>
      <c r="F3012" s="3" t="s">
        <v>310</v>
      </c>
      <c r="G3012" s="8" t="s">
        <v>7823</v>
      </c>
      <c r="H3012" s="8"/>
      <c r="I3012" s="8" t="s">
        <v>7823</v>
      </c>
      <c r="J3012" s="72" t="s">
        <v>7823</v>
      </c>
      <c r="L3012" s="32"/>
      <c r="M3012" s="8"/>
      <c r="O3012" s="8"/>
      <c r="Q3012" s="16" t="s">
        <v>7823</v>
      </c>
      <c r="R3012" s="16" t="s">
        <v>7277</v>
      </c>
      <c r="S3012" s="8"/>
      <c r="U3012" s="8" t="s">
        <v>7277</v>
      </c>
      <c r="V3012" s="8"/>
      <c r="X3012" s="8"/>
      <c r="Y3012" s="22"/>
      <c r="AC3012" s="8">
        <f t="shared" si="597"/>
        <v>4</v>
      </c>
      <c r="AD3012" s="8">
        <f t="shared" si="591"/>
        <v>0</v>
      </c>
      <c r="AE3012" s="8">
        <f t="shared" si="592"/>
        <v>2</v>
      </c>
      <c r="AF3012" s="8">
        <f t="shared" si="599"/>
        <v>0</v>
      </c>
      <c r="AG3012" s="3">
        <f t="shared" si="598"/>
        <v>6</v>
      </c>
    </row>
    <row r="3013" spans="1:33">
      <c r="A3013" s="3" t="s">
        <v>9601</v>
      </c>
      <c r="B3013" s="3" t="s">
        <v>9632</v>
      </c>
      <c r="C3013" s="2" t="s">
        <v>8464</v>
      </c>
      <c r="D3013" s="2" t="s">
        <v>2704</v>
      </c>
      <c r="E3013" s="2" t="s">
        <v>2708</v>
      </c>
      <c r="F3013" s="3" t="s">
        <v>523</v>
      </c>
      <c r="G3013" s="8" t="s">
        <v>7823</v>
      </c>
      <c r="H3013" s="8"/>
      <c r="I3013" s="8" t="s">
        <v>7823</v>
      </c>
      <c r="J3013" s="72" t="s">
        <v>7823</v>
      </c>
      <c r="K3013" s="8" t="s">
        <v>7823</v>
      </c>
      <c r="L3013" s="32"/>
      <c r="M3013" s="8"/>
      <c r="O3013" s="8"/>
      <c r="Q3013" s="16" t="s">
        <v>7277</v>
      </c>
      <c r="R3013" s="16" t="s">
        <v>7823</v>
      </c>
      <c r="S3013" s="8"/>
      <c r="U3013" s="8" t="s">
        <v>7823</v>
      </c>
      <c r="V3013" s="8"/>
      <c r="X3013" s="8"/>
      <c r="Y3013" s="22" t="s">
        <v>7277</v>
      </c>
      <c r="AC3013" s="8">
        <f t="shared" si="597"/>
        <v>6</v>
      </c>
      <c r="AD3013" s="8">
        <f t="shared" si="591"/>
        <v>0</v>
      </c>
      <c r="AE3013" s="8">
        <f t="shared" si="592"/>
        <v>2</v>
      </c>
      <c r="AF3013" s="8">
        <f t="shared" si="599"/>
        <v>0</v>
      </c>
      <c r="AG3013" s="3">
        <f t="shared" si="598"/>
        <v>8</v>
      </c>
    </row>
    <row r="3014" spans="1:33">
      <c r="A3014" s="3" t="s">
        <v>9601</v>
      </c>
      <c r="B3014" s="3" t="s">
        <v>9632</v>
      </c>
      <c r="C3014" s="2" t="s">
        <v>9163</v>
      </c>
      <c r="D3014" s="2" t="s">
        <v>6558</v>
      </c>
      <c r="E3014" s="2" t="s">
        <v>2529</v>
      </c>
      <c r="F3014" s="3" t="s">
        <v>228</v>
      </c>
      <c r="G3014" s="8" t="s">
        <v>7823</v>
      </c>
      <c r="H3014" s="8"/>
      <c r="I3014" s="8" t="s">
        <v>7823</v>
      </c>
      <c r="J3014" s="72" t="s">
        <v>7823</v>
      </c>
      <c r="L3014" s="32"/>
      <c r="M3014" s="8"/>
      <c r="O3014" s="8"/>
      <c r="Q3014" s="16" t="s">
        <v>7823</v>
      </c>
      <c r="S3014" s="8"/>
      <c r="U3014" s="8" t="s">
        <v>7823</v>
      </c>
      <c r="V3014" s="8"/>
      <c r="X3014" s="8"/>
      <c r="Y3014" s="22"/>
      <c r="AC3014" s="8">
        <f t="shared" si="597"/>
        <v>5</v>
      </c>
      <c r="AD3014" s="8">
        <f t="shared" si="591"/>
        <v>0</v>
      </c>
      <c r="AE3014" s="8">
        <f t="shared" si="592"/>
        <v>0</v>
      </c>
      <c r="AF3014" s="8">
        <f t="shared" si="599"/>
        <v>0</v>
      </c>
      <c r="AG3014" s="3">
        <f t="shared" si="598"/>
        <v>5</v>
      </c>
    </row>
    <row r="3015" spans="1:33">
      <c r="A3015" s="3" t="s">
        <v>9601</v>
      </c>
      <c r="B3015" s="3" t="s">
        <v>9632</v>
      </c>
      <c r="C3015" s="2" t="s">
        <v>9163</v>
      </c>
      <c r="D3015" s="2" t="s">
        <v>2530</v>
      </c>
      <c r="E3015" s="2" t="s">
        <v>2377</v>
      </c>
      <c r="F3015" s="3" t="s">
        <v>231</v>
      </c>
      <c r="H3015" s="8" t="s">
        <v>7277</v>
      </c>
      <c r="I3015" s="8"/>
      <c r="J3015" s="72" t="s">
        <v>7823</v>
      </c>
      <c r="L3015" s="32" t="s">
        <v>7823</v>
      </c>
      <c r="M3015" s="8" t="s">
        <v>7277</v>
      </c>
      <c r="O3015" s="8" t="s">
        <v>7823</v>
      </c>
      <c r="P3015" s="8" t="s">
        <v>7823</v>
      </c>
      <c r="Q3015" s="16"/>
      <c r="R3015" s="16" t="s">
        <v>7823</v>
      </c>
      <c r="S3015" s="8" t="s">
        <v>7823</v>
      </c>
      <c r="T3015" s="16" t="s">
        <v>7823</v>
      </c>
      <c r="V3015" s="8" t="s">
        <v>7823</v>
      </c>
      <c r="X3015" s="8" t="s">
        <v>7277</v>
      </c>
      <c r="Y3015" s="22"/>
      <c r="AC3015" s="8">
        <f t="shared" si="597"/>
        <v>8</v>
      </c>
      <c r="AD3015" s="8">
        <f t="shared" si="591"/>
        <v>0</v>
      </c>
      <c r="AE3015" s="8">
        <f t="shared" si="592"/>
        <v>3</v>
      </c>
      <c r="AF3015" s="8">
        <f t="shared" si="599"/>
        <v>0</v>
      </c>
      <c r="AG3015" s="3">
        <f t="shared" si="598"/>
        <v>11</v>
      </c>
    </row>
    <row r="3016" spans="1:33">
      <c r="A3016" s="3" t="s">
        <v>9601</v>
      </c>
      <c r="B3016" s="3" t="s">
        <v>9632</v>
      </c>
      <c r="C3016" s="2" t="s">
        <v>8919</v>
      </c>
      <c r="D3016" s="2" t="s">
        <v>5441</v>
      </c>
      <c r="E3016" s="2" t="s">
        <v>2862</v>
      </c>
      <c r="F3016" s="3" t="s">
        <v>229</v>
      </c>
      <c r="G3016" s="8" t="s">
        <v>7823</v>
      </c>
      <c r="H3016" s="8"/>
      <c r="I3016" s="8"/>
      <c r="J3016" s="72" t="s">
        <v>7823</v>
      </c>
      <c r="L3016" s="32"/>
      <c r="M3016" s="8"/>
      <c r="O3016" s="8"/>
      <c r="Q3016" s="16" t="s">
        <v>7823</v>
      </c>
      <c r="S3016" s="8"/>
      <c r="U3016" s="8" t="s">
        <v>7823</v>
      </c>
      <c r="V3016" s="8"/>
      <c r="X3016" s="8"/>
      <c r="Y3016" s="22"/>
      <c r="AC3016" s="8">
        <f t="shared" si="597"/>
        <v>4</v>
      </c>
      <c r="AD3016" s="8">
        <f t="shared" si="591"/>
        <v>0</v>
      </c>
      <c r="AE3016" s="8">
        <f t="shared" si="592"/>
        <v>0</v>
      </c>
      <c r="AF3016" s="8">
        <f t="shared" si="599"/>
        <v>0</v>
      </c>
      <c r="AG3016" s="3">
        <f t="shared" si="598"/>
        <v>4</v>
      </c>
    </row>
    <row r="3017" spans="1:33">
      <c r="A3017" s="3" t="s">
        <v>9601</v>
      </c>
      <c r="B3017" s="3" t="s">
        <v>9632</v>
      </c>
      <c r="C3017" s="2" t="s">
        <v>8475</v>
      </c>
      <c r="D3017" s="2" t="s">
        <v>3839</v>
      </c>
      <c r="E3017" s="2" t="s">
        <v>2863</v>
      </c>
      <c r="F3017" s="3" t="s">
        <v>357</v>
      </c>
      <c r="G3017" s="8" t="s">
        <v>7823</v>
      </c>
      <c r="H3017" s="8"/>
      <c r="I3017" s="8"/>
      <c r="J3017" s="72" t="s">
        <v>7823</v>
      </c>
      <c r="L3017" s="32"/>
      <c r="M3017" s="8"/>
      <c r="O3017" s="8"/>
      <c r="Q3017" s="16" t="s">
        <v>7823</v>
      </c>
      <c r="S3017" s="8"/>
      <c r="U3017" s="8" t="s">
        <v>7823</v>
      </c>
      <c r="V3017" s="8"/>
      <c r="X3017" s="8"/>
      <c r="Y3017" s="22"/>
      <c r="AC3017" s="8">
        <f t="shared" si="597"/>
        <v>4</v>
      </c>
      <c r="AD3017" s="8">
        <f t="shared" si="591"/>
        <v>0</v>
      </c>
      <c r="AE3017" s="8">
        <f t="shared" si="592"/>
        <v>0</v>
      </c>
      <c r="AF3017" s="8">
        <f t="shared" si="599"/>
        <v>0</v>
      </c>
      <c r="AG3017" s="3">
        <f t="shared" si="598"/>
        <v>4</v>
      </c>
    </row>
    <row r="3018" spans="1:33">
      <c r="A3018" s="3" t="s">
        <v>9601</v>
      </c>
      <c r="B3018" s="3" t="s">
        <v>9632</v>
      </c>
      <c r="C3018" s="2" t="s">
        <v>8475</v>
      </c>
      <c r="D3018" s="2" t="s">
        <v>8081</v>
      </c>
      <c r="E3018" s="2" t="s">
        <v>3840</v>
      </c>
      <c r="F3018" s="3" t="s">
        <v>93</v>
      </c>
      <c r="G3018" s="8" t="s">
        <v>7823</v>
      </c>
      <c r="H3018" s="8"/>
      <c r="I3018" s="8"/>
      <c r="J3018" s="72" t="s">
        <v>7823</v>
      </c>
      <c r="L3018" s="32"/>
      <c r="M3018" s="8"/>
      <c r="O3018" s="8"/>
      <c r="Q3018" s="16" t="s">
        <v>7277</v>
      </c>
      <c r="S3018" s="8"/>
      <c r="U3018" s="8" t="s">
        <v>7823</v>
      </c>
      <c r="V3018" s="8"/>
      <c r="X3018" s="8"/>
      <c r="Y3018" s="22"/>
      <c r="AC3018" s="8">
        <f t="shared" si="597"/>
        <v>3</v>
      </c>
      <c r="AD3018" s="8">
        <f t="shared" si="591"/>
        <v>0</v>
      </c>
      <c r="AE3018" s="8">
        <f t="shared" si="592"/>
        <v>1</v>
      </c>
      <c r="AF3018" s="8">
        <f t="shared" si="599"/>
        <v>0</v>
      </c>
      <c r="AG3018" s="3">
        <f t="shared" si="598"/>
        <v>4</v>
      </c>
    </row>
    <row r="3019" spans="1:33">
      <c r="A3019" s="3" t="s">
        <v>9601</v>
      </c>
      <c r="B3019" s="3" t="s">
        <v>9631</v>
      </c>
      <c r="C3019" s="2" t="s">
        <v>9256</v>
      </c>
      <c r="D3019" s="2" t="s">
        <v>3700</v>
      </c>
      <c r="E3019" s="2" t="s">
        <v>4037</v>
      </c>
      <c r="F3019" s="3" t="s">
        <v>105</v>
      </c>
      <c r="H3019" s="8" t="s">
        <v>7835</v>
      </c>
      <c r="I3019" s="8"/>
      <c r="L3019" s="32" t="s">
        <v>7835</v>
      </c>
      <c r="M3019" s="8" t="s">
        <v>7835</v>
      </c>
      <c r="N3019" s="16" t="s">
        <v>7277</v>
      </c>
      <c r="O3019" s="8"/>
      <c r="Q3019" s="16"/>
      <c r="S3019" s="8"/>
      <c r="T3019" s="16" t="s">
        <v>7277</v>
      </c>
      <c r="V3019" s="8" t="s">
        <v>7835</v>
      </c>
      <c r="X3019" s="8" t="s">
        <v>7835</v>
      </c>
      <c r="Y3019" s="22"/>
      <c r="AC3019" s="8">
        <f>COUNTIF(G3019:Y3019,"X")+COUNTIF(G3019:Y3019, "X(e)")</f>
        <v>0</v>
      </c>
      <c r="AD3019" s="8">
        <f t="shared" ref="AD3019:AD3045" si="609">COUNTIF(G3019:Y3019,"NB")</f>
        <v>5</v>
      </c>
      <c r="AE3019" s="8">
        <f t="shared" ref="AE3019:AE3045" si="610">COUNTIF(G3019:Y3019,"V")</f>
        <v>2</v>
      </c>
      <c r="AF3019" s="8">
        <f t="shared" si="584"/>
        <v>0</v>
      </c>
      <c r="AG3019" s="3">
        <f>SUM(AC3019:AF3019)</f>
        <v>7</v>
      </c>
    </row>
    <row r="3020" spans="1:33">
      <c r="A3020" s="3" t="s">
        <v>9601</v>
      </c>
      <c r="B3020" s="3" t="s">
        <v>9631</v>
      </c>
      <c r="C3020" s="2" t="s">
        <v>9398</v>
      </c>
      <c r="D3020" s="2" t="s">
        <v>4521</v>
      </c>
      <c r="E3020" s="2" t="s">
        <v>4036</v>
      </c>
      <c r="F3020" s="3" t="s">
        <v>285</v>
      </c>
      <c r="H3020" s="8"/>
      <c r="I3020" s="8"/>
      <c r="L3020" s="32" t="s">
        <v>7835</v>
      </c>
      <c r="M3020" s="16" t="s">
        <v>7278</v>
      </c>
      <c r="O3020" s="8"/>
      <c r="Q3020" s="16"/>
      <c r="S3020" s="8"/>
      <c r="V3020" s="8" t="s">
        <v>10302</v>
      </c>
      <c r="X3020" s="8" t="s">
        <v>7277</v>
      </c>
      <c r="Y3020" s="22"/>
      <c r="AC3020" s="8">
        <f>COUNTIF(G3020:Y3020,"X")+COUNTIF(G3020:Y3020, "X(e)")</f>
        <v>0</v>
      </c>
      <c r="AD3020" s="8">
        <f t="shared" si="609"/>
        <v>1</v>
      </c>
      <c r="AE3020" s="8">
        <f t="shared" si="610"/>
        <v>2</v>
      </c>
      <c r="AF3020" s="8">
        <f t="shared" si="584"/>
        <v>0</v>
      </c>
      <c r="AG3020" s="3">
        <f>SUM(AC3020:AF3020)</f>
        <v>3</v>
      </c>
    </row>
    <row r="3021" spans="1:33">
      <c r="A3021" s="3" t="s">
        <v>9601</v>
      </c>
      <c r="B3021" s="3" t="s">
        <v>9631</v>
      </c>
      <c r="C3021" s="2" t="s">
        <v>8434</v>
      </c>
      <c r="D3021" s="2" t="s">
        <v>3709</v>
      </c>
      <c r="E3021" s="2" t="s">
        <v>8943</v>
      </c>
      <c r="F3021" s="3" t="s">
        <v>654</v>
      </c>
      <c r="G3021" s="8" t="s">
        <v>7278</v>
      </c>
      <c r="H3021" s="8" t="s">
        <v>7835</v>
      </c>
      <c r="I3021" s="8"/>
      <c r="J3021" s="72" t="s">
        <v>7277</v>
      </c>
      <c r="K3021" s="8" t="s">
        <v>7277</v>
      </c>
      <c r="L3021" s="32" t="s">
        <v>7835</v>
      </c>
      <c r="M3021" s="8" t="s">
        <v>7835</v>
      </c>
      <c r="N3021" s="8" t="s">
        <v>7835</v>
      </c>
      <c r="O3021" s="8" t="s">
        <v>7835</v>
      </c>
      <c r="P3021" s="8" t="s">
        <v>7835</v>
      </c>
      <c r="Q3021" s="16"/>
      <c r="R3021" s="16" t="s">
        <v>7835</v>
      </c>
      <c r="S3021" s="8" t="s">
        <v>7835</v>
      </c>
      <c r="T3021" s="16" t="s">
        <v>7835</v>
      </c>
      <c r="V3021" s="8" t="s">
        <v>7835</v>
      </c>
      <c r="X3021" s="8" t="s">
        <v>7835</v>
      </c>
      <c r="Y3021" s="22"/>
      <c r="AC3021" s="8">
        <f>COUNTIF(G3021:Y3021,"X")+COUNTIF(G3021:Y3021, "X(e)")</f>
        <v>0</v>
      </c>
      <c r="AD3021" s="8">
        <f t="shared" si="609"/>
        <v>11</v>
      </c>
      <c r="AE3021" s="8">
        <f t="shared" si="610"/>
        <v>2</v>
      </c>
      <c r="AF3021" s="8">
        <f t="shared" si="584"/>
        <v>0</v>
      </c>
      <c r="AG3021" s="3">
        <f>SUM(AC3021:AF3021)</f>
        <v>13</v>
      </c>
    </row>
    <row r="3022" spans="1:33">
      <c r="A3022" s="3" t="s">
        <v>9601</v>
      </c>
      <c r="B3022" s="3" t="s">
        <v>9631</v>
      </c>
      <c r="C3022" s="2" t="s">
        <v>9349</v>
      </c>
      <c r="D3022" s="2" t="s">
        <v>3872</v>
      </c>
      <c r="E3022" s="2" t="s">
        <v>8783</v>
      </c>
      <c r="F3022" s="3" t="s">
        <v>97</v>
      </c>
      <c r="H3022" s="8" t="s">
        <v>7277</v>
      </c>
      <c r="I3022" s="8"/>
      <c r="J3022" s="8" t="s">
        <v>7277</v>
      </c>
      <c r="L3022" s="32" t="s">
        <v>7835</v>
      </c>
      <c r="M3022" s="8" t="s">
        <v>7277</v>
      </c>
      <c r="O3022" s="8"/>
      <c r="Q3022" s="16"/>
      <c r="S3022" s="8"/>
      <c r="V3022" s="8" t="s">
        <v>7835</v>
      </c>
      <c r="X3022" s="8" t="s">
        <v>7835</v>
      </c>
      <c r="Y3022" s="22"/>
      <c r="AC3022" s="8">
        <f>COUNTIF(G3022:Y3022,"X")+COUNTIF(G3022:Y3022, "X(e)")</f>
        <v>0</v>
      </c>
      <c r="AD3022" s="8">
        <f t="shared" si="609"/>
        <v>3</v>
      </c>
      <c r="AE3022" s="8">
        <f t="shared" si="610"/>
        <v>3</v>
      </c>
      <c r="AF3022" s="8">
        <f t="shared" si="584"/>
        <v>0</v>
      </c>
      <c r="AG3022" s="3">
        <f>SUM(AC3022:AF3022)</f>
        <v>6</v>
      </c>
    </row>
    <row r="3023" spans="1:33">
      <c r="A3023" s="3" t="s">
        <v>9601</v>
      </c>
      <c r="B3023" s="3" t="s">
        <v>9631</v>
      </c>
      <c r="C3023" s="2" t="s">
        <v>8584</v>
      </c>
      <c r="D3023" s="2" t="s">
        <v>7516</v>
      </c>
      <c r="E3023" s="2" t="s">
        <v>3349</v>
      </c>
      <c r="F3023" s="3" t="s">
        <v>180</v>
      </c>
      <c r="H3023" s="8" t="s">
        <v>241</v>
      </c>
      <c r="I3023" s="8"/>
      <c r="L3023" s="32" t="s">
        <v>7835</v>
      </c>
      <c r="M3023" s="8"/>
      <c r="N3023" s="16" t="s">
        <v>7277</v>
      </c>
      <c r="O3023" s="8"/>
      <c r="Q3023" s="16"/>
      <c r="R3023" s="16" t="s">
        <v>7278</v>
      </c>
      <c r="S3023" s="8"/>
      <c r="T3023" s="16" t="s">
        <v>7277</v>
      </c>
      <c r="V3023" s="8" t="s">
        <v>7835</v>
      </c>
      <c r="X3023" s="8" t="s">
        <v>7277</v>
      </c>
      <c r="Y3023" s="22"/>
      <c r="AC3023" s="8">
        <f t="shared" si="582"/>
        <v>0</v>
      </c>
      <c r="AD3023" s="8">
        <f t="shared" si="609"/>
        <v>2</v>
      </c>
      <c r="AE3023" s="8">
        <f t="shared" si="610"/>
        <v>4</v>
      </c>
      <c r="AF3023" s="8">
        <f t="shared" si="584"/>
        <v>0</v>
      </c>
      <c r="AG3023" s="3">
        <f t="shared" si="583"/>
        <v>6</v>
      </c>
    </row>
    <row r="3024" spans="1:33">
      <c r="A3024" s="3" t="s">
        <v>9601</v>
      </c>
      <c r="B3024" s="3" t="s">
        <v>9631</v>
      </c>
      <c r="C3024" s="2" t="s">
        <v>8584</v>
      </c>
      <c r="D3024" s="2" t="s">
        <v>9046</v>
      </c>
      <c r="E3024" s="2" t="s">
        <v>268</v>
      </c>
      <c r="F3024" s="3" t="s">
        <v>431</v>
      </c>
      <c r="H3024" s="8" t="s">
        <v>7277</v>
      </c>
      <c r="I3024" s="8"/>
      <c r="L3024" s="32" t="s">
        <v>7835</v>
      </c>
      <c r="M3024" s="8"/>
      <c r="O3024" s="8"/>
      <c r="Q3024" s="16"/>
      <c r="S3024" s="8"/>
      <c r="V3024" s="8" t="s">
        <v>7278</v>
      </c>
      <c r="X3024" s="8"/>
      <c r="Y3024" s="22"/>
      <c r="AC3024" s="8">
        <f t="shared" si="582"/>
        <v>0</v>
      </c>
      <c r="AD3024" s="8">
        <f t="shared" si="609"/>
        <v>1</v>
      </c>
      <c r="AE3024" s="8">
        <f t="shared" si="610"/>
        <v>1</v>
      </c>
      <c r="AF3024" s="8">
        <f t="shared" si="584"/>
        <v>0</v>
      </c>
      <c r="AG3024" s="3">
        <f t="shared" si="583"/>
        <v>2</v>
      </c>
    </row>
    <row r="3025" spans="1:33">
      <c r="A3025" s="3" t="s">
        <v>9601</v>
      </c>
      <c r="B3025" s="3" t="s">
        <v>9631</v>
      </c>
      <c r="C3025" s="2" t="s">
        <v>9158</v>
      </c>
      <c r="D3025" s="2" t="s">
        <v>4480</v>
      </c>
      <c r="E3025" s="2" t="s">
        <v>4023</v>
      </c>
      <c r="F3025" s="3" t="s">
        <v>106</v>
      </c>
      <c r="H3025" s="8" t="s">
        <v>7835</v>
      </c>
      <c r="I3025" s="8" t="s">
        <v>7278</v>
      </c>
      <c r="J3025" s="8" t="s">
        <v>7277</v>
      </c>
      <c r="L3025" s="32" t="s">
        <v>7835</v>
      </c>
      <c r="M3025" s="8" t="s">
        <v>7835</v>
      </c>
      <c r="N3025" s="8" t="s">
        <v>7835</v>
      </c>
      <c r="O3025" s="8"/>
      <c r="Q3025" s="16"/>
      <c r="R3025" s="16" t="s">
        <v>7277</v>
      </c>
      <c r="S3025" s="8" t="s">
        <v>7277</v>
      </c>
      <c r="T3025" s="16" t="s">
        <v>7277</v>
      </c>
      <c r="V3025" s="8" t="s">
        <v>7835</v>
      </c>
      <c r="X3025" s="8" t="s">
        <v>7835</v>
      </c>
      <c r="Y3025" s="22"/>
      <c r="AC3025" s="8">
        <f>COUNTIF(G3025:Y3025,"X")+COUNTIF(G3025:Y3025, "X(e)")</f>
        <v>0</v>
      </c>
      <c r="AD3025" s="8">
        <f t="shared" si="609"/>
        <v>6</v>
      </c>
      <c r="AE3025" s="8">
        <f t="shared" si="610"/>
        <v>4</v>
      </c>
      <c r="AF3025" s="8">
        <f t="shared" si="584"/>
        <v>0</v>
      </c>
      <c r="AG3025" s="3">
        <f>SUM(AC3025:AF3025)</f>
        <v>10</v>
      </c>
    </row>
    <row r="3026" spans="1:33">
      <c r="A3026" s="3" t="s">
        <v>9601</v>
      </c>
      <c r="B3026" s="3" t="s">
        <v>9631</v>
      </c>
      <c r="C3026" s="2" t="s">
        <v>9304</v>
      </c>
      <c r="D3026" s="2" t="s">
        <v>4024</v>
      </c>
      <c r="E3026" s="2" t="s">
        <v>4035</v>
      </c>
      <c r="F3026" s="3" t="s">
        <v>283</v>
      </c>
      <c r="H3026" s="8" t="s">
        <v>7835</v>
      </c>
      <c r="I3026" s="8"/>
      <c r="J3026" s="72" t="s">
        <v>7278</v>
      </c>
      <c r="L3026" s="32" t="s">
        <v>7835</v>
      </c>
      <c r="M3026" s="8" t="s">
        <v>7835</v>
      </c>
      <c r="N3026" s="8" t="s">
        <v>7835</v>
      </c>
      <c r="O3026" s="8" t="s">
        <v>7835</v>
      </c>
      <c r="P3026" s="8" t="s">
        <v>7835</v>
      </c>
      <c r="Q3026" s="16"/>
      <c r="S3026" s="8" t="s">
        <v>7835</v>
      </c>
      <c r="T3026" s="16" t="s">
        <v>7835</v>
      </c>
      <c r="V3026" s="8" t="s">
        <v>7835</v>
      </c>
      <c r="X3026" s="8" t="s">
        <v>7835</v>
      </c>
      <c r="Y3026" s="22"/>
      <c r="AC3026" s="8">
        <f>COUNTIF(G3026:Y3026,"X")+COUNTIF(G3026:Y3026, "X(e)")</f>
        <v>0</v>
      </c>
      <c r="AD3026" s="8">
        <f t="shared" si="609"/>
        <v>10</v>
      </c>
      <c r="AE3026" s="8">
        <f t="shared" si="610"/>
        <v>0</v>
      </c>
      <c r="AF3026" s="8">
        <f t="shared" si="584"/>
        <v>0</v>
      </c>
      <c r="AG3026" s="3">
        <f>SUM(AC3026:AF3026)</f>
        <v>10</v>
      </c>
    </row>
    <row r="3027" spans="1:33">
      <c r="A3027" s="3" t="s">
        <v>9601</v>
      </c>
      <c r="B3027" s="3" t="s">
        <v>9631</v>
      </c>
      <c r="C3027" s="2" t="s">
        <v>311</v>
      </c>
      <c r="D3027" s="2" t="s">
        <v>3677</v>
      </c>
      <c r="E3027" s="2" t="s">
        <v>187</v>
      </c>
      <c r="F3027" s="3" t="s">
        <v>309</v>
      </c>
      <c r="H3027" s="8" t="s">
        <v>7277</v>
      </c>
      <c r="I3027" s="8"/>
      <c r="J3027" s="8" t="s">
        <v>7277</v>
      </c>
      <c r="K3027" s="8" t="s">
        <v>7277</v>
      </c>
      <c r="L3027" s="32" t="s">
        <v>7835</v>
      </c>
      <c r="M3027" s="8" t="s">
        <v>7277</v>
      </c>
      <c r="N3027" s="8" t="s">
        <v>7835</v>
      </c>
      <c r="O3027" s="8"/>
      <c r="Q3027" s="16"/>
      <c r="R3027" s="16" t="s">
        <v>7277</v>
      </c>
      <c r="S3027" s="8"/>
      <c r="T3027" s="16" t="s">
        <v>7277</v>
      </c>
      <c r="V3027" s="8" t="s">
        <v>7835</v>
      </c>
      <c r="X3027" s="8" t="s">
        <v>7835</v>
      </c>
      <c r="Y3027" s="22"/>
      <c r="AC3027" s="8">
        <f t="shared" si="582"/>
        <v>0</v>
      </c>
      <c r="AD3027" s="8">
        <f t="shared" si="609"/>
        <v>4</v>
      </c>
      <c r="AE3027" s="8">
        <f t="shared" si="610"/>
        <v>6</v>
      </c>
      <c r="AF3027" s="8">
        <f t="shared" si="584"/>
        <v>0</v>
      </c>
      <c r="AG3027" s="3">
        <f t="shared" si="583"/>
        <v>10</v>
      </c>
    </row>
    <row r="3028" spans="1:33">
      <c r="A3028" s="3" t="s">
        <v>9601</v>
      </c>
      <c r="B3028" s="3" t="s">
        <v>9631</v>
      </c>
      <c r="C3028" s="2" t="s">
        <v>8966</v>
      </c>
      <c r="D3028" s="2" t="s">
        <v>4240</v>
      </c>
      <c r="E3028" s="2" t="s">
        <v>3246</v>
      </c>
      <c r="F3028" s="3" t="s">
        <v>244</v>
      </c>
      <c r="H3028" s="8" t="s">
        <v>241</v>
      </c>
      <c r="I3028" s="8" t="s">
        <v>7835</v>
      </c>
      <c r="J3028" s="72" t="s">
        <v>7277</v>
      </c>
      <c r="L3028" s="32" t="s">
        <v>7835</v>
      </c>
      <c r="M3028" s="8" t="s">
        <v>7835</v>
      </c>
      <c r="N3028" s="8" t="s">
        <v>7277</v>
      </c>
      <c r="O3028" s="8"/>
      <c r="Q3028" s="16"/>
      <c r="R3028" s="16" t="s">
        <v>7835</v>
      </c>
      <c r="S3028" s="8"/>
      <c r="V3028" s="8" t="s">
        <v>7835</v>
      </c>
      <c r="X3028" s="8" t="s">
        <v>7835</v>
      </c>
      <c r="Y3028" s="22"/>
      <c r="AC3028" s="8">
        <f t="shared" ref="AC3028:AC3037" si="611">COUNTIF(G3028:Y3028,"X")+COUNTIF(G3028:Y3028, "X(e)")</f>
        <v>0</v>
      </c>
      <c r="AD3028" s="8">
        <f t="shared" si="609"/>
        <v>6</v>
      </c>
      <c r="AE3028" s="8">
        <f t="shared" si="610"/>
        <v>3</v>
      </c>
      <c r="AF3028" s="8">
        <f t="shared" si="584"/>
        <v>0</v>
      </c>
      <c r="AG3028" s="3">
        <f t="shared" ref="AG3028:AG3037" si="612">SUM(AC3028:AF3028)</f>
        <v>9</v>
      </c>
    </row>
    <row r="3029" spans="1:33">
      <c r="A3029" s="3" t="s">
        <v>9601</v>
      </c>
      <c r="B3029" s="3" t="s">
        <v>9631</v>
      </c>
      <c r="C3029" s="2" t="s">
        <v>7826</v>
      </c>
      <c r="D3029" s="2" t="s">
        <v>7407</v>
      </c>
      <c r="E3029" s="2" t="s">
        <v>4030</v>
      </c>
      <c r="F3029" s="3" t="s">
        <v>142</v>
      </c>
      <c r="G3029" s="8" t="s">
        <v>7823</v>
      </c>
      <c r="H3029" s="8"/>
      <c r="I3029" s="8" t="s">
        <v>7823</v>
      </c>
      <c r="J3029" s="72" t="s">
        <v>7823</v>
      </c>
      <c r="K3029" s="8" t="s">
        <v>7277</v>
      </c>
      <c r="L3029" s="32" t="s">
        <v>7823</v>
      </c>
      <c r="M3029" s="8"/>
      <c r="N3029" s="8" t="s">
        <v>7823</v>
      </c>
      <c r="O3029" s="8" t="s">
        <v>7823</v>
      </c>
      <c r="P3029" s="8" t="s">
        <v>7823</v>
      </c>
      <c r="Q3029" s="16" t="s">
        <v>7823</v>
      </c>
      <c r="R3029" s="16" t="s">
        <v>7823</v>
      </c>
      <c r="S3029" s="8" t="s">
        <v>7823</v>
      </c>
      <c r="T3029" s="16" t="s">
        <v>7823</v>
      </c>
      <c r="U3029" s="8" t="s">
        <v>7823</v>
      </c>
      <c r="V3029" s="8" t="s">
        <v>7823</v>
      </c>
      <c r="X3029" s="8"/>
      <c r="Y3029" s="22"/>
      <c r="AC3029" s="8">
        <f t="shared" si="611"/>
        <v>13</v>
      </c>
      <c r="AD3029" s="8">
        <f t="shared" si="609"/>
        <v>0</v>
      </c>
      <c r="AE3029" s="8">
        <f t="shared" si="610"/>
        <v>1</v>
      </c>
      <c r="AF3029" s="8">
        <f t="shared" si="584"/>
        <v>0</v>
      </c>
      <c r="AG3029" s="3">
        <f t="shared" si="612"/>
        <v>14</v>
      </c>
    </row>
    <row r="3030" spans="1:33">
      <c r="A3030" s="3" t="s">
        <v>9601</v>
      </c>
      <c r="B3030" s="3" t="s">
        <v>9631</v>
      </c>
      <c r="C3030" s="2" t="s">
        <v>7826</v>
      </c>
      <c r="D3030" s="2" t="s">
        <v>3248</v>
      </c>
      <c r="E3030" s="2" t="s">
        <v>9444</v>
      </c>
      <c r="F3030" s="3" t="s">
        <v>245</v>
      </c>
      <c r="H3030" s="59"/>
      <c r="I3030" s="8"/>
      <c r="L3030" s="32" t="s">
        <v>7835</v>
      </c>
      <c r="M3030" s="8" t="s">
        <v>7277</v>
      </c>
      <c r="N3030" s="8" t="s">
        <v>7835</v>
      </c>
      <c r="O3030" s="8"/>
      <c r="Q3030" s="16"/>
      <c r="S3030" s="8"/>
      <c r="V3030" s="8" t="s">
        <v>7835</v>
      </c>
      <c r="X3030" s="8"/>
      <c r="Y3030" s="22"/>
      <c r="AC3030" s="8">
        <f t="shared" si="611"/>
        <v>0</v>
      </c>
      <c r="AD3030" s="8">
        <f t="shared" si="609"/>
        <v>3</v>
      </c>
      <c r="AE3030" s="8">
        <f t="shared" si="610"/>
        <v>1</v>
      </c>
      <c r="AF3030" s="8">
        <f t="shared" si="584"/>
        <v>0</v>
      </c>
      <c r="AG3030" s="3">
        <f t="shared" si="612"/>
        <v>4</v>
      </c>
    </row>
    <row r="3031" spans="1:33">
      <c r="A3031" s="3" t="s">
        <v>9601</v>
      </c>
      <c r="B3031" s="3" t="s">
        <v>9631</v>
      </c>
      <c r="C3031" s="2" t="s">
        <v>7826</v>
      </c>
      <c r="D3031" s="2" t="s">
        <v>7827</v>
      </c>
      <c r="E3031" s="2" t="s">
        <v>9470</v>
      </c>
      <c r="F3031" s="3" t="s">
        <v>546</v>
      </c>
      <c r="H3031" s="8" t="s">
        <v>7277</v>
      </c>
      <c r="I3031" s="8"/>
      <c r="L3031" s="32" t="s">
        <v>7835</v>
      </c>
      <c r="M3031" s="8" t="s">
        <v>7277</v>
      </c>
      <c r="O3031" s="8"/>
      <c r="Q3031" s="16"/>
      <c r="S3031" s="8"/>
      <c r="T3031" s="16" t="s">
        <v>7277</v>
      </c>
      <c r="V3031" s="8" t="s">
        <v>10298</v>
      </c>
      <c r="X3031" s="8" t="s">
        <v>7835</v>
      </c>
      <c r="Y3031" s="22"/>
      <c r="AC3031" s="8">
        <f t="shared" si="611"/>
        <v>0</v>
      </c>
      <c r="AD3031" s="8">
        <f t="shared" si="609"/>
        <v>2</v>
      </c>
      <c r="AE3031" s="8">
        <f t="shared" si="610"/>
        <v>4</v>
      </c>
      <c r="AF3031" s="8">
        <f t="shared" si="584"/>
        <v>0</v>
      </c>
      <c r="AG3031" s="3">
        <f t="shared" si="612"/>
        <v>6</v>
      </c>
    </row>
    <row r="3032" spans="1:33">
      <c r="A3032" s="3" t="s">
        <v>9601</v>
      </c>
      <c r="B3032" s="3" t="s">
        <v>9631</v>
      </c>
      <c r="C3032" s="2" t="s">
        <v>7826</v>
      </c>
      <c r="D3032" s="2" t="s">
        <v>3556</v>
      </c>
      <c r="E3032" s="2" t="s">
        <v>3555</v>
      </c>
      <c r="F3032" s="3" t="s">
        <v>274</v>
      </c>
      <c r="H3032" s="8"/>
      <c r="I3032" s="8"/>
      <c r="L3032" s="32" t="s">
        <v>7823</v>
      </c>
      <c r="M3032" s="8"/>
      <c r="N3032" s="8" t="s">
        <v>7823</v>
      </c>
      <c r="O3032" s="8"/>
      <c r="Q3032" s="16"/>
      <c r="S3032" s="8"/>
      <c r="V3032" s="8"/>
      <c r="X3032" s="8"/>
      <c r="Y3032" s="22"/>
      <c r="AC3032" s="8">
        <f t="shared" si="611"/>
        <v>2</v>
      </c>
      <c r="AD3032" s="8">
        <f t="shared" si="609"/>
        <v>0</v>
      </c>
      <c r="AE3032" s="8">
        <f t="shared" si="610"/>
        <v>0</v>
      </c>
      <c r="AF3032" s="8">
        <f t="shared" si="584"/>
        <v>0</v>
      </c>
      <c r="AG3032" s="3">
        <f t="shared" si="612"/>
        <v>2</v>
      </c>
    </row>
    <row r="3033" spans="1:33">
      <c r="A3033" s="3" t="s">
        <v>9601</v>
      </c>
      <c r="B3033" s="3" t="s">
        <v>9631</v>
      </c>
      <c r="C3033" s="2" t="s">
        <v>7826</v>
      </c>
      <c r="D3033" s="2" t="s">
        <v>4348</v>
      </c>
      <c r="E3033" s="2" t="s">
        <v>3880</v>
      </c>
      <c r="F3033" s="3" t="s">
        <v>172</v>
      </c>
      <c r="H3033" s="8" t="s">
        <v>7835</v>
      </c>
      <c r="I3033" s="8"/>
      <c r="L3033" s="32" t="s">
        <v>7277</v>
      </c>
      <c r="M3033" s="8" t="s">
        <v>7277</v>
      </c>
      <c r="O3033" s="8"/>
      <c r="Q3033" s="16"/>
      <c r="S3033" s="8"/>
      <c r="T3033" s="16" t="s">
        <v>7277</v>
      </c>
      <c r="V3033" s="8" t="s">
        <v>7277</v>
      </c>
      <c r="X3033" s="8" t="s">
        <v>7277</v>
      </c>
      <c r="Y3033" s="22"/>
      <c r="AC3033" s="8">
        <f t="shared" si="611"/>
        <v>0</v>
      </c>
      <c r="AD3033" s="8">
        <f t="shared" si="609"/>
        <v>1</v>
      </c>
      <c r="AE3033" s="8">
        <f t="shared" si="610"/>
        <v>5</v>
      </c>
      <c r="AF3033" s="8">
        <f t="shared" si="584"/>
        <v>0</v>
      </c>
      <c r="AG3033" s="3">
        <f t="shared" si="612"/>
        <v>6</v>
      </c>
    </row>
    <row r="3034" spans="1:33">
      <c r="A3034" s="3" t="s">
        <v>9601</v>
      </c>
      <c r="B3034" s="3" t="s">
        <v>9631</v>
      </c>
      <c r="C3034" s="2" t="s">
        <v>9187</v>
      </c>
      <c r="D3034" s="2" t="s">
        <v>4282</v>
      </c>
      <c r="E3034" s="2" t="s">
        <v>9445</v>
      </c>
      <c r="F3034" s="3" t="s">
        <v>242</v>
      </c>
      <c r="H3034" s="8" t="s">
        <v>7835</v>
      </c>
      <c r="I3034" s="8"/>
      <c r="L3034" s="32" t="s">
        <v>7277</v>
      </c>
      <c r="M3034" s="8"/>
      <c r="O3034" s="8"/>
      <c r="Q3034" s="16"/>
      <c r="S3034" s="8"/>
      <c r="T3034" s="16" t="s">
        <v>7277</v>
      </c>
      <c r="V3034" s="8" t="s">
        <v>10302</v>
      </c>
      <c r="X3034" s="8" t="s">
        <v>7835</v>
      </c>
      <c r="Y3034" s="22"/>
      <c r="AC3034" s="8">
        <f t="shared" si="611"/>
        <v>0</v>
      </c>
      <c r="AD3034" s="8">
        <f t="shared" si="609"/>
        <v>2</v>
      </c>
      <c r="AE3034" s="8">
        <f t="shared" si="610"/>
        <v>3</v>
      </c>
      <c r="AF3034" s="8">
        <f t="shared" si="584"/>
        <v>0</v>
      </c>
      <c r="AG3034" s="3">
        <f t="shared" si="612"/>
        <v>5</v>
      </c>
    </row>
    <row r="3035" spans="1:33">
      <c r="A3035" s="3" t="s">
        <v>9601</v>
      </c>
      <c r="B3035" s="3" t="s">
        <v>9631</v>
      </c>
      <c r="C3035" s="2" t="s">
        <v>9187</v>
      </c>
      <c r="D3035" s="2" t="s">
        <v>3378</v>
      </c>
      <c r="E3035" s="2" t="s">
        <v>4022</v>
      </c>
      <c r="F3035" s="3" t="s">
        <v>302</v>
      </c>
      <c r="G3035" s="8" t="s">
        <v>7278</v>
      </c>
      <c r="H3035" s="8" t="s">
        <v>7835</v>
      </c>
      <c r="I3035" s="8"/>
      <c r="J3035" s="72" t="s">
        <v>7277</v>
      </c>
      <c r="K3035" s="8" t="s">
        <v>7277</v>
      </c>
      <c r="L3035" s="32" t="s">
        <v>7835</v>
      </c>
      <c r="M3035" s="8" t="s">
        <v>7835</v>
      </c>
      <c r="N3035" s="8" t="s">
        <v>7835</v>
      </c>
      <c r="O3035" s="8" t="s">
        <v>7835</v>
      </c>
      <c r="P3035" s="8" t="s">
        <v>7835</v>
      </c>
      <c r="Q3035" s="16"/>
      <c r="R3035" s="16" t="s">
        <v>7835</v>
      </c>
      <c r="S3035" s="8" t="s">
        <v>7835</v>
      </c>
      <c r="T3035" s="16" t="s">
        <v>7835</v>
      </c>
      <c r="V3035" s="8" t="s">
        <v>7835</v>
      </c>
      <c r="X3035" s="8" t="s">
        <v>7835</v>
      </c>
      <c r="Y3035" s="22" t="s">
        <v>7277</v>
      </c>
      <c r="AC3035" s="8">
        <f t="shared" si="611"/>
        <v>0</v>
      </c>
      <c r="AD3035" s="8">
        <f t="shared" si="609"/>
        <v>11</v>
      </c>
      <c r="AE3035" s="8">
        <f t="shared" si="610"/>
        <v>3</v>
      </c>
      <c r="AF3035" s="8">
        <f t="shared" si="584"/>
        <v>0</v>
      </c>
      <c r="AG3035" s="3">
        <f t="shared" si="612"/>
        <v>14</v>
      </c>
    </row>
    <row r="3036" spans="1:33">
      <c r="A3036" s="3" t="s">
        <v>9601</v>
      </c>
      <c r="B3036" s="3" t="s">
        <v>9631</v>
      </c>
      <c r="C3036" s="2" t="s">
        <v>9187</v>
      </c>
      <c r="D3036" s="2" t="s">
        <v>3394</v>
      </c>
      <c r="E3036" s="2" t="s">
        <v>9453</v>
      </c>
      <c r="F3036" s="3" t="s">
        <v>664</v>
      </c>
      <c r="H3036" s="8" t="s">
        <v>7835</v>
      </c>
      <c r="I3036" s="8"/>
      <c r="L3036" s="32" t="s">
        <v>7278</v>
      </c>
      <c r="M3036" s="8" t="s">
        <v>7277</v>
      </c>
      <c r="O3036" s="8"/>
      <c r="Q3036" s="16"/>
      <c r="S3036" s="8"/>
      <c r="T3036" s="16" t="s">
        <v>7277</v>
      </c>
      <c r="V3036" s="8" t="s">
        <v>7835</v>
      </c>
      <c r="X3036" s="8" t="s">
        <v>7277</v>
      </c>
      <c r="Y3036" s="22"/>
      <c r="AC3036" s="8">
        <f t="shared" si="611"/>
        <v>0</v>
      </c>
      <c r="AD3036" s="8">
        <f t="shared" si="609"/>
        <v>2</v>
      </c>
      <c r="AE3036" s="8">
        <f t="shared" si="610"/>
        <v>3</v>
      </c>
      <c r="AF3036" s="8">
        <f t="shared" si="584"/>
        <v>0</v>
      </c>
      <c r="AG3036" s="3">
        <f t="shared" si="612"/>
        <v>5</v>
      </c>
    </row>
    <row r="3037" spans="1:33">
      <c r="A3037" s="3" t="s">
        <v>9601</v>
      </c>
      <c r="B3037" s="3" t="s">
        <v>9631</v>
      </c>
      <c r="C3037" s="2" t="s">
        <v>9187</v>
      </c>
      <c r="D3037" s="2" t="s">
        <v>3862</v>
      </c>
      <c r="E3037" s="2" t="s">
        <v>9452</v>
      </c>
      <c r="F3037" s="3" t="s">
        <v>929</v>
      </c>
      <c r="H3037" s="8"/>
      <c r="I3037" s="8" t="s">
        <v>7835</v>
      </c>
      <c r="J3037" s="8" t="s">
        <v>7277</v>
      </c>
      <c r="L3037" s="32" t="s">
        <v>7835</v>
      </c>
      <c r="M3037" s="8"/>
      <c r="N3037" s="8" t="s">
        <v>7835</v>
      </c>
      <c r="O3037" s="8"/>
      <c r="Q3037" s="16"/>
      <c r="R3037" s="16" t="s">
        <v>7835</v>
      </c>
      <c r="S3037" s="8"/>
      <c r="T3037" s="16" t="s">
        <v>7277</v>
      </c>
      <c r="V3037" s="8" t="s">
        <v>7835</v>
      </c>
      <c r="X3037" s="8" t="s">
        <v>7277</v>
      </c>
      <c r="Y3037" s="22"/>
      <c r="AC3037" s="8">
        <f t="shared" si="611"/>
        <v>0</v>
      </c>
      <c r="AD3037" s="8">
        <f t="shared" si="609"/>
        <v>5</v>
      </c>
      <c r="AE3037" s="8">
        <f t="shared" si="610"/>
        <v>3</v>
      </c>
      <c r="AF3037" s="8">
        <f t="shared" si="584"/>
        <v>0</v>
      </c>
      <c r="AG3037" s="3">
        <f t="shared" si="612"/>
        <v>8</v>
      </c>
    </row>
    <row r="3038" spans="1:33">
      <c r="A3038" s="3" t="s">
        <v>9601</v>
      </c>
      <c r="B3038" s="3" t="s">
        <v>9631</v>
      </c>
      <c r="C3038" s="2" t="s">
        <v>9187</v>
      </c>
      <c r="D3038" s="2" t="s">
        <v>8089</v>
      </c>
      <c r="E3038" s="2" t="s">
        <v>9461</v>
      </c>
      <c r="F3038" s="3" t="s">
        <v>685</v>
      </c>
      <c r="H3038" s="8" t="s">
        <v>7835</v>
      </c>
      <c r="I3038" s="8"/>
      <c r="L3038" s="32" t="s">
        <v>7835</v>
      </c>
      <c r="M3038" s="8" t="s">
        <v>7835</v>
      </c>
      <c r="O3038" s="8"/>
      <c r="Q3038" s="16"/>
      <c r="S3038" s="8"/>
      <c r="T3038" s="16" t="s">
        <v>7277</v>
      </c>
      <c r="V3038" s="8" t="s">
        <v>7277</v>
      </c>
      <c r="X3038" s="8" t="s">
        <v>7835</v>
      </c>
      <c r="Y3038" s="22"/>
      <c r="AC3038" s="8">
        <f t="shared" si="582"/>
        <v>0</v>
      </c>
      <c r="AD3038" s="8">
        <f t="shared" si="609"/>
        <v>4</v>
      </c>
      <c r="AE3038" s="8">
        <f t="shared" si="610"/>
        <v>2</v>
      </c>
      <c r="AF3038" s="8">
        <f t="shared" si="584"/>
        <v>0</v>
      </c>
      <c r="AG3038" s="3">
        <f t="shared" si="583"/>
        <v>6</v>
      </c>
    </row>
    <row r="3039" spans="1:33">
      <c r="A3039" s="3" t="s">
        <v>9601</v>
      </c>
      <c r="B3039" s="3" t="s">
        <v>9631</v>
      </c>
      <c r="C3039" s="2" t="s">
        <v>9187</v>
      </c>
      <c r="D3039" s="2" t="s">
        <v>3032</v>
      </c>
      <c r="E3039" s="2" t="s">
        <v>9462</v>
      </c>
      <c r="F3039" s="3" t="s">
        <v>688</v>
      </c>
      <c r="G3039" s="8" t="s">
        <v>7823</v>
      </c>
      <c r="H3039" s="8"/>
      <c r="I3039" s="8" t="s">
        <v>7823</v>
      </c>
      <c r="J3039" s="72" t="s">
        <v>7823</v>
      </c>
      <c r="K3039" s="8" t="s">
        <v>7277</v>
      </c>
      <c r="L3039" s="32" t="s">
        <v>7823</v>
      </c>
      <c r="M3039" s="8"/>
      <c r="N3039" s="8" t="s">
        <v>7823</v>
      </c>
      <c r="O3039" s="8" t="s">
        <v>7823</v>
      </c>
      <c r="P3039" s="8" t="s">
        <v>7823</v>
      </c>
      <c r="Q3039" s="16" t="s">
        <v>7823</v>
      </c>
      <c r="R3039" s="16" t="s">
        <v>7823</v>
      </c>
      <c r="S3039" s="8" t="s">
        <v>7823</v>
      </c>
      <c r="T3039" s="16" t="s">
        <v>7823</v>
      </c>
      <c r="U3039" s="8" t="s">
        <v>7823</v>
      </c>
      <c r="V3039" s="8" t="s">
        <v>7823</v>
      </c>
      <c r="X3039" s="8"/>
      <c r="Y3039" s="22" t="s">
        <v>7277</v>
      </c>
      <c r="AC3039" s="8">
        <f t="shared" si="582"/>
        <v>13</v>
      </c>
      <c r="AD3039" s="8">
        <f t="shared" si="609"/>
        <v>0</v>
      </c>
      <c r="AE3039" s="8">
        <f t="shared" si="610"/>
        <v>2</v>
      </c>
      <c r="AF3039" s="8">
        <f t="shared" si="584"/>
        <v>0</v>
      </c>
      <c r="AG3039" s="3">
        <f t="shared" si="583"/>
        <v>15</v>
      </c>
    </row>
    <row r="3040" spans="1:33">
      <c r="A3040" s="3" t="s">
        <v>9601</v>
      </c>
      <c r="B3040" s="3" t="s">
        <v>9631</v>
      </c>
      <c r="C3040" s="2" t="s">
        <v>9187</v>
      </c>
      <c r="D3040" s="2" t="s">
        <v>3083</v>
      </c>
      <c r="E3040" s="2" t="s">
        <v>9451</v>
      </c>
      <c r="F3040" s="3" t="s">
        <v>790</v>
      </c>
      <c r="H3040" s="8" t="s">
        <v>7277</v>
      </c>
      <c r="I3040" s="8"/>
      <c r="L3040" s="32" t="s">
        <v>7277</v>
      </c>
      <c r="M3040" s="8" t="s">
        <v>7277</v>
      </c>
      <c r="O3040" s="8"/>
      <c r="Q3040" s="16"/>
      <c r="S3040" s="8"/>
      <c r="T3040" s="16" t="s">
        <v>7277</v>
      </c>
      <c r="V3040" s="8" t="s">
        <v>10298</v>
      </c>
      <c r="X3040" s="8" t="s">
        <v>7835</v>
      </c>
      <c r="Y3040" s="22"/>
      <c r="AC3040" s="8">
        <f>COUNTIF(G3040:Y3040,"X")+COUNTIF(G3040:Y3040, "X(e)")</f>
        <v>0</v>
      </c>
      <c r="AD3040" s="8">
        <f t="shared" si="609"/>
        <v>1</v>
      </c>
      <c r="AE3040" s="8">
        <f t="shared" si="610"/>
        <v>5</v>
      </c>
      <c r="AF3040" s="8">
        <f t="shared" si="584"/>
        <v>0</v>
      </c>
      <c r="AG3040" s="3">
        <f>SUM(AC3040:AF3040)</f>
        <v>6</v>
      </c>
    </row>
    <row r="3041" spans="1:33">
      <c r="A3041" s="3" t="s">
        <v>9601</v>
      </c>
      <c r="B3041" s="3" t="s">
        <v>9631</v>
      </c>
      <c r="C3041" s="2" t="s">
        <v>9187</v>
      </c>
      <c r="D3041" s="2" t="s">
        <v>6263</v>
      </c>
      <c r="E3041" s="2" t="s">
        <v>9449</v>
      </c>
      <c r="F3041" s="3" t="s">
        <v>265</v>
      </c>
      <c r="H3041" s="8" t="s">
        <v>7277</v>
      </c>
      <c r="I3041" s="8"/>
      <c r="L3041" s="32" t="s">
        <v>7835</v>
      </c>
      <c r="M3041" s="8" t="s">
        <v>7277</v>
      </c>
      <c r="N3041" s="8" t="s">
        <v>7835</v>
      </c>
      <c r="O3041" s="8"/>
      <c r="P3041" s="8" t="s">
        <v>7278</v>
      </c>
      <c r="Q3041" s="16"/>
      <c r="S3041" s="8"/>
      <c r="T3041" s="16" t="s">
        <v>7277</v>
      </c>
      <c r="V3041" s="8" t="s">
        <v>7835</v>
      </c>
      <c r="X3041" s="8" t="s">
        <v>7277</v>
      </c>
      <c r="Y3041" s="22"/>
      <c r="AC3041" s="8">
        <f>COUNTIF(G3041:Y3041,"X")+COUNTIF(G3041:Y3041, "X(e)")</f>
        <v>0</v>
      </c>
      <c r="AD3041" s="8">
        <f t="shared" si="609"/>
        <v>3</v>
      </c>
      <c r="AE3041" s="8">
        <f t="shared" si="610"/>
        <v>4</v>
      </c>
      <c r="AF3041" s="8">
        <f t="shared" si="584"/>
        <v>0</v>
      </c>
      <c r="AG3041" s="3">
        <f>SUM(AC3041:AF3041)</f>
        <v>7</v>
      </c>
    </row>
    <row r="3042" spans="1:33">
      <c r="A3042" s="3" t="s">
        <v>9601</v>
      </c>
      <c r="B3042" s="3" t="s">
        <v>9631</v>
      </c>
      <c r="C3042" s="2" t="s">
        <v>9187</v>
      </c>
      <c r="D3042" s="2" t="s">
        <v>8279</v>
      </c>
      <c r="E3042" s="2" t="s">
        <v>9450</v>
      </c>
      <c r="F3042" s="3" t="s">
        <v>519</v>
      </c>
      <c r="H3042" s="8" t="s">
        <v>8720</v>
      </c>
      <c r="I3042" s="8" t="s">
        <v>7278</v>
      </c>
      <c r="J3042" s="72" t="s">
        <v>7835</v>
      </c>
      <c r="K3042" s="8" t="s">
        <v>7277</v>
      </c>
      <c r="L3042" s="32" t="s">
        <v>7835</v>
      </c>
      <c r="M3042" s="8" t="s">
        <v>7277</v>
      </c>
      <c r="N3042" s="8" t="s">
        <v>7835</v>
      </c>
      <c r="O3042" s="8" t="s">
        <v>7835</v>
      </c>
      <c r="P3042" s="8" t="s">
        <v>7278</v>
      </c>
      <c r="Q3042" s="16"/>
      <c r="R3042" s="16" t="s">
        <v>7835</v>
      </c>
      <c r="S3042" s="8" t="s">
        <v>7278</v>
      </c>
      <c r="T3042" s="16" t="s">
        <v>7277</v>
      </c>
      <c r="V3042" s="8" t="s">
        <v>7835</v>
      </c>
      <c r="X3042" s="8" t="s">
        <v>7835</v>
      </c>
      <c r="Y3042" s="22"/>
      <c r="AC3042" s="8">
        <f>COUNTIF(G3042:Y3042,"X")+COUNTIF(G3042:Y3042, "X(e)")</f>
        <v>0</v>
      </c>
      <c r="AD3042" s="8">
        <f t="shared" si="609"/>
        <v>8</v>
      </c>
      <c r="AE3042" s="8">
        <f t="shared" si="610"/>
        <v>3</v>
      </c>
      <c r="AF3042" s="8">
        <f t="shared" si="584"/>
        <v>0</v>
      </c>
      <c r="AG3042" s="3">
        <f>SUM(AC3042:AF3042)</f>
        <v>11</v>
      </c>
    </row>
    <row r="3043" spans="1:33">
      <c r="A3043" s="3" t="s">
        <v>9601</v>
      </c>
      <c r="B3043" s="3" t="s">
        <v>9631</v>
      </c>
      <c r="C3043" s="2" t="s">
        <v>9187</v>
      </c>
      <c r="D3043" s="2" t="s">
        <v>3237</v>
      </c>
      <c r="E3043" s="2" t="s">
        <v>9447</v>
      </c>
      <c r="F3043" s="3" t="s">
        <v>541</v>
      </c>
      <c r="G3043" s="8" t="s">
        <v>7278</v>
      </c>
      <c r="H3043" s="8" t="s">
        <v>7823</v>
      </c>
      <c r="I3043" s="8" t="s">
        <v>7278</v>
      </c>
      <c r="J3043" s="72" t="s">
        <v>7835</v>
      </c>
      <c r="L3043" s="32" t="s">
        <v>7835</v>
      </c>
      <c r="M3043" s="8" t="s">
        <v>7823</v>
      </c>
      <c r="N3043" s="8" t="s">
        <v>7823</v>
      </c>
      <c r="O3043" s="8" t="s">
        <v>7835</v>
      </c>
      <c r="P3043" s="8" t="s">
        <v>7835</v>
      </c>
      <c r="Q3043" s="16"/>
      <c r="R3043" s="16" t="s">
        <v>7823</v>
      </c>
      <c r="S3043" s="8" t="s">
        <v>7835</v>
      </c>
      <c r="T3043" s="16" t="s">
        <v>7835</v>
      </c>
      <c r="V3043" s="8" t="s">
        <v>7823</v>
      </c>
      <c r="X3043" s="8" t="s">
        <v>7823</v>
      </c>
      <c r="Y3043" s="22"/>
      <c r="AC3043" s="8">
        <f>COUNTIF(G3043:Y3043,"X")+COUNTIF(G3043:Y3043, "X(e)")</f>
        <v>6</v>
      </c>
      <c r="AD3043" s="8">
        <f t="shared" si="609"/>
        <v>6</v>
      </c>
      <c r="AE3043" s="8">
        <f t="shared" si="610"/>
        <v>0</v>
      </c>
      <c r="AF3043" s="8">
        <f t="shared" si="584"/>
        <v>0</v>
      </c>
      <c r="AG3043" s="3">
        <f>SUM(AC3043:AF3043)</f>
        <v>12</v>
      </c>
    </row>
    <row r="3044" spans="1:33">
      <c r="A3044" s="3" t="s">
        <v>9601</v>
      </c>
      <c r="B3044" s="3" t="s">
        <v>9631</v>
      </c>
      <c r="C3044" s="2" t="s">
        <v>9187</v>
      </c>
      <c r="D3044" s="2" t="s">
        <v>3370</v>
      </c>
      <c r="E3044" s="2" t="s">
        <v>9446</v>
      </c>
      <c r="F3044" s="3" t="s">
        <v>540</v>
      </c>
      <c r="H3044" s="8" t="s">
        <v>8720</v>
      </c>
      <c r="I3044" s="8"/>
      <c r="L3044" s="32" t="s">
        <v>7835</v>
      </c>
      <c r="M3044" s="8"/>
      <c r="N3044" s="8" t="s">
        <v>7277</v>
      </c>
      <c r="O3044" s="8"/>
      <c r="Q3044" s="16"/>
      <c r="S3044" s="8"/>
      <c r="T3044" s="16" t="s">
        <v>7277</v>
      </c>
      <c r="V3044" s="8" t="s">
        <v>7835</v>
      </c>
      <c r="X3044" s="8" t="s">
        <v>7835</v>
      </c>
      <c r="Y3044" s="22"/>
      <c r="AC3044" s="8">
        <f t="shared" si="582"/>
        <v>0</v>
      </c>
      <c r="AD3044" s="8">
        <f t="shared" si="609"/>
        <v>4</v>
      </c>
      <c r="AE3044" s="8">
        <f t="shared" si="610"/>
        <v>2</v>
      </c>
      <c r="AF3044" s="8">
        <f t="shared" ref="AF3044:AF3085" si="613">COUNTIF(G3044:Z3044,"IN")</f>
        <v>0</v>
      </c>
      <c r="AG3044" s="3">
        <f t="shared" si="583"/>
        <v>6</v>
      </c>
    </row>
    <row r="3045" spans="1:33">
      <c r="A3045" s="3" t="s">
        <v>9601</v>
      </c>
      <c r="B3045" s="3" t="s">
        <v>9631</v>
      </c>
      <c r="C3045" s="2" t="s">
        <v>9187</v>
      </c>
      <c r="D3045" s="2" t="s">
        <v>7997</v>
      </c>
      <c r="E3045" s="2" t="s">
        <v>9448</v>
      </c>
      <c r="F3045" s="3" t="s">
        <v>134</v>
      </c>
      <c r="G3045" s="8" t="s">
        <v>7277</v>
      </c>
      <c r="H3045" s="8" t="s">
        <v>7835</v>
      </c>
      <c r="I3045" s="8" t="s">
        <v>7278</v>
      </c>
      <c r="J3045" s="72" t="s">
        <v>7835</v>
      </c>
      <c r="K3045" s="8" t="s">
        <v>7277</v>
      </c>
      <c r="L3045" s="32" t="s">
        <v>7835</v>
      </c>
      <c r="M3045" s="8" t="s">
        <v>7835</v>
      </c>
      <c r="N3045" s="8" t="s">
        <v>7835</v>
      </c>
      <c r="O3045" s="8" t="s">
        <v>7835</v>
      </c>
      <c r="P3045" s="8" t="s">
        <v>7835</v>
      </c>
      <c r="Q3045" s="16"/>
      <c r="R3045" s="16" t="s">
        <v>7835</v>
      </c>
      <c r="S3045" s="8" t="s">
        <v>7835</v>
      </c>
      <c r="T3045" s="16" t="s">
        <v>7835</v>
      </c>
      <c r="U3045" s="8" t="s">
        <v>7277</v>
      </c>
      <c r="V3045" s="8" t="s">
        <v>7835</v>
      </c>
      <c r="X3045" s="8" t="s">
        <v>7835</v>
      </c>
      <c r="Y3045" s="22"/>
      <c r="AC3045" s="8">
        <f t="shared" si="582"/>
        <v>0</v>
      </c>
      <c r="AD3045" s="8">
        <f t="shared" si="609"/>
        <v>12</v>
      </c>
      <c r="AE3045" s="8">
        <f t="shared" si="610"/>
        <v>3</v>
      </c>
      <c r="AF3045" s="8">
        <f t="shared" si="613"/>
        <v>0</v>
      </c>
      <c r="AG3045" s="3">
        <f t="shared" si="583"/>
        <v>15</v>
      </c>
    </row>
    <row r="3046" spans="1:33">
      <c r="A3046" s="3" t="s">
        <v>9601</v>
      </c>
      <c r="B3046" s="3" t="s">
        <v>9631</v>
      </c>
      <c r="C3046" s="2" t="s">
        <v>9187</v>
      </c>
      <c r="D3046" s="2" t="s">
        <v>6657</v>
      </c>
      <c r="E3046" s="2" t="s">
        <v>9454</v>
      </c>
      <c r="F3046" s="3" t="s">
        <v>795</v>
      </c>
      <c r="H3046" s="8" t="s">
        <v>7277</v>
      </c>
      <c r="I3046" s="8"/>
      <c r="L3046" s="32" t="s">
        <v>7277</v>
      </c>
      <c r="M3046" s="8"/>
      <c r="N3046" s="8" t="s">
        <v>7277</v>
      </c>
      <c r="O3046" s="8"/>
      <c r="Q3046" s="16"/>
      <c r="S3046" s="8"/>
      <c r="T3046" s="16" t="s">
        <v>7277</v>
      </c>
      <c r="V3046" s="8" t="s">
        <v>7835</v>
      </c>
      <c r="X3046" s="8" t="s">
        <v>7835</v>
      </c>
      <c r="Y3046" s="22"/>
      <c r="AC3046" s="8">
        <f t="shared" si="582"/>
        <v>0</v>
      </c>
      <c r="AD3046" s="8">
        <f t="shared" ref="AD3046:AD3077" si="614">COUNTIF(G3046:Y3046,"NB")</f>
        <v>2</v>
      </c>
      <c r="AE3046" s="8">
        <f t="shared" ref="AE3046:AE3077" si="615">COUNTIF(G3046:Y3046,"V")</f>
        <v>4</v>
      </c>
      <c r="AF3046" s="8">
        <f t="shared" si="613"/>
        <v>0</v>
      </c>
      <c r="AG3046" s="3">
        <f t="shared" si="583"/>
        <v>6</v>
      </c>
    </row>
    <row r="3047" spans="1:33">
      <c r="A3047" s="3" t="s">
        <v>9601</v>
      </c>
      <c r="B3047" s="3" t="s">
        <v>9631</v>
      </c>
      <c r="C3047" s="2" t="s">
        <v>9187</v>
      </c>
      <c r="D3047" s="2" t="s">
        <v>5403</v>
      </c>
      <c r="E3047" s="2" t="s">
        <v>9460</v>
      </c>
      <c r="F3047" s="3" t="s">
        <v>426</v>
      </c>
      <c r="H3047" s="8" t="s">
        <v>7277</v>
      </c>
      <c r="I3047" s="8"/>
      <c r="L3047" s="32" t="s">
        <v>7278</v>
      </c>
      <c r="M3047" s="8" t="s">
        <v>7277</v>
      </c>
      <c r="O3047" s="8"/>
      <c r="Q3047" s="16"/>
      <c r="R3047" s="16" t="s">
        <v>7277</v>
      </c>
      <c r="S3047" s="8"/>
      <c r="V3047" s="8" t="s">
        <v>10298</v>
      </c>
      <c r="X3047" s="8" t="s">
        <v>7277</v>
      </c>
      <c r="Y3047" s="22"/>
      <c r="AC3047" s="8">
        <f>COUNTIF(G3047:Y3047,"X")+COUNTIF(G3047:Y3047, "X(e)")</f>
        <v>0</v>
      </c>
      <c r="AD3047" s="8">
        <f t="shared" si="614"/>
        <v>0</v>
      </c>
      <c r="AE3047" s="8">
        <f t="shared" si="615"/>
        <v>5</v>
      </c>
      <c r="AF3047" s="8">
        <f t="shared" si="613"/>
        <v>0</v>
      </c>
      <c r="AG3047" s="3">
        <f>SUM(AC3047:AF3047)</f>
        <v>5</v>
      </c>
    </row>
    <row r="3048" spans="1:33">
      <c r="A3048" s="3" t="s">
        <v>9601</v>
      </c>
      <c r="B3048" s="3" t="s">
        <v>9631</v>
      </c>
      <c r="C3048" s="2" t="s">
        <v>9187</v>
      </c>
      <c r="D3048" s="2" t="s">
        <v>3842</v>
      </c>
      <c r="E3048" s="2" t="s">
        <v>9455</v>
      </c>
      <c r="F3048" s="3" t="s">
        <v>120</v>
      </c>
      <c r="H3048" s="8" t="s">
        <v>7277</v>
      </c>
      <c r="I3048" s="8"/>
      <c r="L3048" s="32" t="s">
        <v>7277</v>
      </c>
      <c r="M3048" s="8" t="s">
        <v>7277</v>
      </c>
      <c r="O3048" s="8"/>
      <c r="Q3048" s="16"/>
      <c r="S3048" s="8"/>
      <c r="T3048" s="16" t="s">
        <v>7277</v>
      </c>
      <c r="V3048" s="8" t="s">
        <v>7277</v>
      </c>
      <c r="X3048" s="8" t="s">
        <v>7835</v>
      </c>
      <c r="Y3048" s="22"/>
      <c r="AC3048" s="8">
        <f t="shared" si="582"/>
        <v>0</v>
      </c>
      <c r="AD3048" s="8">
        <f t="shared" si="614"/>
        <v>1</v>
      </c>
      <c r="AE3048" s="8">
        <f t="shared" si="615"/>
        <v>5</v>
      </c>
      <c r="AF3048" s="8">
        <f t="shared" si="613"/>
        <v>0</v>
      </c>
      <c r="AG3048" s="3">
        <f t="shared" si="583"/>
        <v>6</v>
      </c>
    </row>
    <row r="3049" spans="1:33">
      <c r="A3049" s="3" t="s">
        <v>9601</v>
      </c>
      <c r="B3049" s="3" t="s">
        <v>9631</v>
      </c>
      <c r="C3049" s="2" t="s">
        <v>9187</v>
      </c>
      <c r="D3049" s="2" t="s">
        <v>7113</v>
      </c>
      <c r="E3049" s="2" t="s">
        <v>9458</v>
      </c>
      <c r="F3049" s="3" t="s">
        <v>286</v>
      </c>
      <c r="H3049" s="8"/>
      <c r="I3049" s="8"/>
      <c r="L3049" s="32" t="s">
        <v>7277</v>
      </c>
      <c r="M3049" s="8"/>
      <c r="O3049" s="8"/>
      <c r="Q3049" s="16"/>
      <c r="S3049" s="8"/>
      <c r="V3049" s="8" t="s">
        <v>7277</v>
      </c>
      <c r="X3049" s="8"/>
      <c r="Y3049" s="22"/>
      <c r="AC3049" s="8">
        <f>COUNTIF(G3049:Y3049,"X")+COUNTIF(G3049:Y3049, "X(e)")</f>
        <v>0</v>
      </c>
      <c r="AD3049" s="8">
        <f t="shared" si="614"/>
        <v>0</v>
      </c>
      <c r="AE3049" s="8">
        <f t="shared" si="615"/>
        <v>2</v>
      </c>
      <c r="AF3049" s="8">
        <f t="shared" si="613"/>
        <v>0</v>
      </c>
      <c r="AG3049" s="3">
        <f>SUM(AC3049:AF3049)</f>
        <v>2</v>
      </c>
    </row>
    <row r="3050" spans="1:33">
      <c r="A3050" s="3" t="s">
        <v>9601</v>
      </c>
      <c r="B3050" s="3" t="s">
        <v>9631</v>
      </c>
      <c r="C3050" s="2" t="s">
        <v>9187</v>
      </c>
      <c r="D3050" s="2" t="s">
        <v>3712</v>
      </c>
      <c r="E3050" s="2" t="s">
        <v>9459</v>
      </c>
      <c r="F3050" s="3" t="s">
        <v>532</v>
      </c>
      <c r="H3050" s="8" t="s">
        <v>7277</v>
      </c>
      <c r="I3050" s="8"/>
      <c r="L3050" s="32" t="s">
        <v>7277</v>
      </c>
      <c r="M3050" s="8" t="s">
        <v>7277</v>
      </c>
      <c r="O3050" s="8"/>
      <c r="Q3050" s="16"/>
      <c r="S3050" s="8"/>
      <c r="T3050" s="16" t="s">
        <v>7277</v>
      </c>
      <c r="V3050" s="8"/>
      <c r="X3050" s="8"/>
      <c r="Y3050" s="22"/>
      <c r="AC3050" s="8">
        <f>COUNTIF(G3050:Y3050,"X")+COUNTIF(G3050:Y3050, "X(e)")</f>
        <v>0</v>
      </c>
      <c r="AD3050" s="8">
        <f t="shared" si="614"/>
        <v>0</v>
      </c>
      <c r="AE3050" s="8">
        <f t="shared" si="615"/>
        <v>4</v>
      </c>
      <c r="AF3050" s="8">
        <f t="shared" si="613"/>
        <v>0</v>
      </c>
      <c r="AG3050" s="3">
        <f>SUM(AC3050:AF3050)</f>
        <v>4</v>
      </c>
    </row>
    <row r="3051" spans="1:33">
      <c r="A3051" s="3" t="s">
        <v>9601</v>
      </c>
      <c r="B3051" s="3" t="s">
        <v>9631</v>
      </c>
      <c r="C3051" s="2" t="s">
        <v>9187</v>
      </c>
      <c r="D3051" s="2" t="s">
        <v>3393</v>
      </c>
      <c r="E3051" s="2" t="s">
        <v>9457</v>
      </c>
      <c r="F3051" s="3" t="s">
        <v>160</v>
      </c>
      <c r="H3051" s="8"/>
      <c r="I3051" s="8"/>
      <c r="L3051" s="32" t="s">
        <v>7277</v>
      </c>
      <c r="M3051" s="8"/>
      <c r="O3051" s="8"/>
      <c r="Q3051" s="16"/>
      <c r="S3051" s="8"/>
      <c r="V3051" s="8"/>
      <c r="X3051" s="8"/>
      <c r="Y3051" s="22"/>
      <c r="AC3051" s="8">
        <f>COUNTIF(G3051:Y3051,"X")+COUNTIF(G3051:Y3051, "X(e)")</f>
        <v>0</v>
      </c>
      <c r="AD3051" s="8">
        <f t="shared" si="614"/>
        <v>0</v>
      </c>
      <c r="AE3051" s="8">
        <f t="shared" si="615"/>
        <v>1</v>
      </c>
      <c r="AF3051" s="8">
        <f t="shared" si="613"/>
        <v>0</v>
      </c>
      <c r="AG3051" s="3">
        <f>SUM(AC3051:AF3051)</f>
        <v>1</v>
      </c>
    </row>
    <row r="3052" spans="1:33">
      <c r="A3052" s="3" t="s">
        <v>9601</v>
      </c>
      <c r="B3052" s="3" t="s">
        <v>9631</v>
      </c>
      <c r="C3052" s="2" t="s">
        <v>9187</v>
      </c>
      <c r="D3052" s="2" t="s">
        <v>5483</v>
      </c>
      <c r="E3052" s="2" t="s">
        <v>9456</v>
      </c>
      <c r="F3052" s="3" t="s">
        <v>121</v>
      </c>
      <c r="H3052" s="8" t="s">
        <v>7277</v>
      </c>
      <c r="I3052" s="8"/>
      <c r="J3052" s="72" t="s">
        <v>7277</v>
      </c>
      <c r="K3052" s="8" t="s">
        <v>7277</v>
      </c>
      <c r="L3052" s="32" t="s">
        <v>7277</v>
      </c>
      <c r="M3052" s="8" t="s">
        <v>7277</v>
      </c>
      <c r="N3052" s="8" t="s">
        <v>7277</v>
      </c>
      <c r="O3052" s="8"/>
      <c r="Q3052" s="16"/>
      <c r="S3052" s="8"/>
      <c r="T3052" s="16" t="s">
        <v>7277</v>
      </c>
      <c r="V3052" s="8" t="s">
        <v>7835</v>
      </c>
      <c r="X3052" s="8" t="s">
        <v>7835</v>
      </c>
      <c r="Y3052" s="22"/>
      <c r="AC3052" s="8">
        <f t="shared" si="582"/>
        <v>0</v>
      </c>
      <c r="AD3052" s="8">
        <f t="shared" si="614"/>
        <v>2</v>
      </c>
      <c r="AE3052" s="8">
        <f t="shared" si="615"/>
        <v>7</v>
      </c>
      <c r="AF3052" s="8">
        <f t="shared" si="613"/>
        <v>0</v>
      </c>
      <c r="AG3052" s="3">
        <f t="shared" si="583"/>
        <v>9</v>
      </c>
    </row>
    <row r="3053" spans="1:33">
      <c r="A3053" s="3" t="s">
        <v>9601</v>
      </c>
      <c r="B3053" s="3" t="s">
        <v>9631</v>
      </c>
      <c r="C3053" s="2" t="s">
        <v>9463</v>
      </c>
      <c r="D3053" s="2" t="s">
        <v>2150</v>
      </c>
      <c r="E3053" s="2" t="s">
        <v>9490</v>
      </c>
      <c r="F3053" s="3" t="s">
        <v>1092</v>
      </c>
      <c r="H3053" s="8"/>
      <c r="I3053" s="8" t="s">
        <v>7823</v>
      </c>
      <c r="L3053" s="32" t="s">
        <v>7823</v>
      </c>
      <c r="M3053" s="8"/>
      <c r="N3053" s="8" t="s">
        <v>7823</v>
      </c>
      <c r="O3053" s="8"/>
      <c r="Q3053" s="16"/>
      <c r="R3053" s="16" t="s">
        <v>7823</v>
      </c>
      <c r="S3053" s="8"/>
      <c r="V3053" s="8" t="s">
        <v>7823</v>
      </c>
      <c r="X3053" s="8"/>
      <c r="Y3053" s="22"/>
      <c r="AC3053" s="8">
        <f t="shared" ref="AC3053:AC3061" si="616">COUNTIF(G3053:Y3053,"X")+COUNTIF(G3053:Y3053, "X(e)")</f>
        <v>5</v>
      </c>
      <c r="AD3053" s="8">
        <f t="shared" si="614"/>
        <v>0</v>
      </c>
      <c r="AE3053" s="8">
        <f t="shared" si="615"/>
        <v>0</v>
      </c>
      <c r="AF3053" s="8">
        <f t="shared" si="613"/>
        <v>0</v>
      </c>
      <c r="AG3053" s="3">
        <f t="shared" ref="AG3053:AG3061" si="617">SUM(AC3053:AF3053)</f>
        <v>5</v>
      </c>
    </row>
    <row r="3054" spans="1:33">
      <c r="A3054" s="3" t="s">
        <v>9601</v>
      </c>
      <c r="B3054" s="3" t="s">
        <v>9631</v>
      </c>
      <c r="C3054" s="2" t="s">
        <v>9463</v>
      </c>
      <c r="D3054" s="2" t="s">
        <v>9469</v>
      </c>
      <c r="E3054" s="2" t="s">
        <v>9491</v>
      </c>
      <c r="F3054" s="3" t="s">
        <v>339</v>
      </c>
      <c r="H3054" s="8"/>
      <c r="I3054" s="8"/>
      <c r="L3054" s="23" t="s">
        <v>8991</v>
      </c>
      <c r="M3054" s="8"/>
      <c r="O3054" s="8"/>
      <c r="Q3054" s="16"/>
      <c r="S3054" s="8"/>
      <c r="V3054" s="8"/>
      <c r="X3054" s="8"/>
      <c r="Y3054" s="22"/>
      <c r="AC3054" s="8">
        <f t="shared" si="616"/>
        <v>1</v>
      </c>
      <c r="AD3054" s="8">
        <f t="shared" si="614"/>
        <v>0</v>
      </c>
      <c r="AE3054" s="8">
        <f t="shared" si="615"/>
        <v>0</v>
      </c>
      <c r="AF3054" s="8">
        <f t="shared" si="613"/>
        <v>0</v>
      </c>
      <c r="AG3054" s="3">
        <f t="shared" si="617"/>
        <v>1</v>
      </c>
    </row>
    <row r="3055" spans="1:33">
      <c r="A3055" s="3" t="s">
        <v>9601</v>
      </c>
      <c r="B3055" s="3" t="s">
        <v>9631</v>
      </c>
      <c r="C3055" s="2" t="s">
        <v>9463</v>
      </c>
      <c r="D3055" s="2" t="s">
        <v>7842</v>
      </c>
      <c r="E3055" s="2" t="s">
        <v>9492</v>
      </c>
      <c r="F3055" s="3" t="s">
        <v>238</v>
      </c>
      <c r="H3055" s="8"/>
      <c r="I3055" s="8"/>
      <c r="J3055" s="73" t="s">
        <v>8991</v>
      </c>
      <c r="L3055" s="32"/>
      <c r="M3055" s="8"/>
      <c r="O3055" s="8"/>
      <c r="Q3055" s="16"/>
      <c r="S3055" s="8"/>
      <c r="V3055" s="8"/>
      <c r="X3055" s="8"/>
      <c r="Y3055" s="22"/>
      <c r="AC3055" s="8">
        <f t="shared" si="616"/>
        <v>1</v>
      </c>
      <c r="AD3055" s="8">
        <f t="shared" si="614"/>
        <v>0</v>
      </c>
      <c r="AE3055" s="8">
        <f t="shared" si="615"/>
        <v>0</v>
      </c>
      <c r="AF3055" s="8">
        <f t="shared" si="613"/>
        <v>0</v>
      </c>
      <c r="AG3055" s="3">
        <f t="shared" si="617"/>
        <v>1</v>
      </c>
    </row>
    <row r="3056" spans="1:33">
      <c r="A3056" s="3" t="s">
        <v>9601</v>
      </c>
      <c r="B3056" s="3" t="s">
        <v>9631</v>
      </c>
      <c r="C3056" s="2" t="s">
        <v>9463</v>
      </c>
      <c r="D3056" s="2" t="s">
        <v>4891</v>
      </c>
      <c r="E3056" s="2" t="s">
        <v>9493</v>
      </c>
      <c r="F3056" s="3" t="s">
        <v>176</v>
      </c>
      <c r="G3056" s="8" t="s">
        <v>7823</v>
      </c>
      <c r="H3056" s="8"/>
      <c r="I3056" s="8" t="s">
        <v>7823</v>
      </c>
      <c r="J3056" s="72" t="s">
        <v>7823</v>
      </c>
      <c r="L3056" s="32" t="s">
        <v>7823</v>
      </c>
      <c r="M3056" s="8"/>
      <c r="O3056" s="8"/>
      <c r="P3056" s="8" t="s">
        <v>7823</v>
      </c>
      <c r="Q3056" s="16" t="s">
        <v>7823</v>
      </c>
      <c r="S3056" s="8"/>
      <c r="V3056" s="8" t="s">
        <v>7823</v>
      </c>
      <c r="X3056" s="8"/>
      <c r="Y3056" s="22"/>
      <c r="AC3056" s="8">
        <f t="shared" si="616"/>
        <v>7</v>
      </c>
      <c r="AD3056" s="8">
        <f t="shared" si="614"/>
        <v>0</v>
      </c>
      <c r="AE3056" s="8">
        <f t="shared" si="615"/>
        <v>0</v>
      </c>
      <c r="AF3056" s="8">
        <f t="shared" si="613"/>
        <v>0</v>
      </c>
      <c r="AG3056" s="3">
        <f t="shared" si="617"/>
        <v>7</v>
      </c>
    </row>
    <row r="3057" spans="1:33">
      <c r="A3057" s="3" t="s">
        <v>9601</v>
      </c>
      <c r="B3057" s="3" t="s">
        <v>9631</v>
      </c>
      <c r="C3057" s="2" t="s">
        <v>9463</v>
      </c>
      <c r="D3057" s="2" t="s">
        <v>9468</v>
      </c>
      <c r="E3057" s="2" t="s">
        <v>9494</v>
      </c>
      <c r="F3057" s="3" t="s">
        <v>211</v>
      </c>
      <c r="G3057" s="8" t="s">
        <v>7823</v>
      </c>
      <c r="H3057" s="8"/>
      <c r="I3057" s="8"/>
      <c r="J3057" s="72" t="s">
        <v>7823</v>
      </c>
      <c r="L3057" s="32"/>
      <c r="M3057" s="8"/>
      <c r="O3057" s="8"/>
      <c r="Q3057" s="16" t="s">
        <v>7823</v>
      </c>
      <c r="S3057" s="8"/>
      <c r="U3057" s="8" t="s">
        <v>7823</v>
      </c>
      <c r="V3057" s="8"/>
      <c r="X3057" s="8"/>
      <c r="Y3057" s="22"/>
      <c r="AC3057" s="8">
        <f t="shared" si="616"/>
        <v>4</v>
      </c>
      <c r="AD3057" s="8">
        <f t="shared" si="614"/>
        <v>0</v>
      </c>
      <c r="AE3057" s="8">
        <f t="shared" si="615"/>
        <v>0</v>
      </c>
      <c r="AF3057" s="8">
        <f t="shared" si="613"/>
        <v>0</v>
      </c>
      <c r="AG3057" s="3">
        <f t="shared" si="617"/>
        <v>4</v>
      </c>
    </row>
    <row r="3058" spans="1:33">
      <c r="A3058" s="3" t="s">
        <v>9601</v>
      </c>
      <c r="B3058" s="3" t="s">
        <v>9631</v>
      </c>
      <c r="C3058" s="2" t="s">
        <v>9463</v>
      </c>
      <c r="D3058" s="2" t="s">
        <v>9467</v>
      </c>
      <c r="E3058" s="2" t="s">
        <v>9495</v>
      </c>
      <c r="F3058" s="3" t="s">
        <v>490</v>
      </c>
      <c r="H3058" s="8"/>
      <c r="I3058" s="8"/>
      <c r="L3058" s="32" t="s">
        <v>7823</v>
      </c>
      <c r="M3058" s="8"/>
      <c r="N3058" s="8" t="s">
        <v>7823</v>
      </c>
      <c r="O3058" s="8"/>
      <c r="Q3058" s="16"/>
      <c r="R3058" s="16" t="s">
        <v>7823</v>
      </c>
      <c r="S3058" s="8"/>
      <c r="V3058" s="8" t="s">
        <v>7823</v>
      </c>
      <c r="X3058" s="8"/>
      <c r="Y3058" s="22"/>
      <c r="AC3058" s="8">
        <f t="shared" si="616"/>
        <v>4</v>
      </c>
      <c r="AD3058" s="8">
        <f t="shared" si="614"/>
        <v>0</v>
      </c>
      <c r="AE3058" s="8">
        <f t="shared" si="615"/>
        <v>0</v>
      </c>
      <c r="AF3058" s="8">
        <f t="shared" si="613"/>
        <v>0</v>
      </c>
      <c r="AG3058" s="3">
        <f t="shared" si="617"/>
        <v>4</v>
      </c>
    </row>
    <row r="3059" spans="1:33">
      <c r="A3059" s="3" t="s">
        <v>9601</v>
      </c>
      <c r="B3059" s="3" t="s">
        <v>9631</v>
      </c>
      <c r="C3059" s="2" t="s">
        <v>9463</v>
      </c>
      <c r="D3059" s="2" t="s">
        <v>9466</v>
      </c>
      <c r="E3059" s="2" t="s">
        <v>9496</v>
      </c>
      <c r="F3059" s="3" t="s">
        <v>750</v>
      </c>
      <c r="G3059" s="8" t="s">
        <v>7823</v>
      </c>
      <c r="H3059" s="8"/>
      <c r="I3059" s="8" t="s">
        <v>7823</v>
      </c>
      <c r="L3059" s="32"/>
      <c r="M3059" s="8"/>
      <c r="O3059" s="8"/>
      <c r="Q3059" s="16"/>
      <c r="R3059" s="16" t="s">
        <v>7823</v>
      </c>
      <c r="S3059" s="8"/>
      <c r="V3059" s="8"/>
      <c r="X3059" s="8"/>
      <c r="Y3059" s="22"/>
      <c r="AC3059" s="8">
        <f t="shared" si="616"/>
        <v>3</v>
      </c>
      <c r="AD3059" s="8">
        <f t="shared" si="614"/>
        <v>0</v>
      </c>
      <c r="AE3059" s="8">
        <f t="shared" si="615"/>
        <v>0</v>
      </c>
      <c r="AF3059" s="8">
        <f t="shared" si="613"/>
        <v>0</v>
      </c>
      <c r="AG3059" s="3">
        <f t="shared" si="617"/>
        <v>3</v>
      </c>
    </row>
    <row r="3060" spans="1:33">
      <c r="A3060" s="3" t="s">
        <v>9601</v>
      </c>
      <c r="B3060" s="3" t="s">
        <v>9631</v>
      </c>
      <c r="C3060" s="2" t="s">
        <v>9463</v>
      </c>
      <c r="D3060" s="2" t="s">
        <v>2998</v>
      </c>
      <c r="E3060" s="2" t="s">
        <v>9497</v>
      </c>
      <c r="F3060" s="3" t="s">
        <v>372</v>
      </c>
      <c r="H3060" s="8"/>
      <c r="I3060" s="8" t="s">
        <v>7823</v>
      </c>
      <c r="J3060" s="72" t="s">
        <v>7823</v>
      </c>
      <c r="L3060" s="32" t="s">
        <v>7823</v>
      </c>
      <c r="M3060" s="8"/>
      <c r="N3060" s="8" t="s">
        <v>7823</v>
      </c>
      <c r="O3060" s="8"/>
      <c r="Q3060" s="16"/>
      <c r="R3060" s="16" t="s">
        <v>7823</v>
      </c>
      <c r="S3060" s="8"/>
      <c r="V3060" s="8"/>
      <c r="X3060" s="8"/>
      <c r="Y3060" s="22"/>
      <c r="AC3060" s="8">
        <f t="shared" si="616"/>
        <v>5</v>
      </c>
      <c r="AD3060" s="8">
        <f t="shared" si="614"/>
        <v>0</v>
      </c>
      <c r="AE3060" s="8">
        <f t="shared" si="615"/>
        <v>0</v>
      </c>
      <c r="AF3060" s="8">
        <f t="shared" si="613"/>
        <v>0</v>
      </c>
      <c r="AG3060" s="3">
        <f t="shared" si="617"/>
        <v>5</v>
      </c>
    </row>
    <row r="3061" spans="1:33">
      <c r="A3061" s="3" t="s">
        <v>9601</v>
      </c>
      <c r="B3061" s="3" t="s">
        <v>9631</v>
      </c>
      <c r="C3061" s="2" t="s">
        <v>9463</v>
      </c>
      <c r="D3061" s="2" t="s">
        <v>2844</v>
      </c>
      <c r="E3061" s="2" t="s">
        <v>9498</v>
      </c>
      <c r="F3061" s="3" t="s">
        <v>82</v>
      </c>
      <c r="G3061" s="8" t="s">
        <v>7823</v>
      </c>
      <c r="H3061" s="8"/>
      <c r="I3061" s="8" t="s">
        <v>7823</v>
      </c>
      <c r="J3061" s="72" t="s">
        <v>7823</v>
      </c>
      <c r="L3061" s="32"/>
      <c r="M3061" s="8"/>
      <c r="O3061" s="8" t="s">
        <v>7823</v>
      </c>
      <c r="P3061" s="8" t="s">
        <v>7823</v>
      </c>
      <c r="Q3061" s="16" t="s">
        <v>7823</v>
      </c>
      <c r="S3061" s="8" t="s">
        <v>7823</v>
      </c>
      <c r="V3061" s="8" t="s">
        <v>7823</v>
      </c>
      <c r="X3061" s="8"/>
      <c r="Y3061" s="22"/>
      <c r="AC3061" s="8">
        <f t="shared" si="616"/>
        <v>8</v>
      </c>
      <c r="AD3061" s="8">
        <f t="shared" si="614"/>
        <v>0</v>
      </c>
      <c r="AE3061" s="8">
        <f t="shared" si="615"/>
        <v>0</v>
      </c>
      <c r="AF3061" s="8">
        <f t="shared" si="613"/>
        <v>0</v>
      </c>
      <c r="AG3061" s="3">
        <f t="shared" si="617"/>
        <v>8</v>
      </c>
    </row>
    <row r="3062" spans="1:33">
      <c r="A3062" s="3" t="s">
        <v>9601</v>
      </c>
      <c r="B3062" s="3" t="s">
        <v>9631</v>
      </c>
      <c r="C3062" s="2" t="s">
        <v>9463</v>
      </c>
      <c r="D3062" s="2" t="s">
        <v>9465</v>
      </c>
      <c r="E3062" s="2" t="s">
        <v>9499</v>
      </c>
      <c r="F3062" s="3" t="s">
        <v>949</v>
      </c>
      <c r="G3062" s="8" t="s">
        <v>7823</v>
      </c>
      <c r="H3062" s="8"/>
      <c r="I3062" s="8" t="s">
        <v>7823</v>
      </c>
      <c r="J3062" s="72" t="s">
        <v>7823</v>
      </c>
      <c r="L3062" s="32"/>
      <c r="M3062" s="8"/>
      <c r="O3062" s="8"/>
      <c r="P3062" s="8" t="s">
        <v>7823</v>
      </c>
      <c r="Q3062" s="16"/>
      <c r="R3062" s="16" t="s">
        <v>7823</v>
      </c>
      <c r="S3062" s="8"/>
      <c r="V3062" s="8" t="s">
        <v>7823</v>
      </c>
      <c r="X3062" s="8"/>
      <c r="Y3062" s="22"/>
      <c r="AC3062" s="8">
        <f t="shared" ref="AC3062:AC3072" si="618">COUNTIF(G3062:Y3062,"X")+COUNTIF(G3062:Y3062, "X(e)")</f>
        <v>6</v>
      </c>
      <c r="AD3062" s="8">
        <f t="shared" si="614"/>
        <v>0</v>
      </c>
      <c r="AE3062" s="8">
        <f t="shared" si="615"/>
        <v>0</v>
      </c>
      <c r="AF3062" s="8">
        <f t="shared" si="613"/>
        <v>0</v>
      </c>
      <c r="AG3062" s="3">
        <f t="shared" ref="AG3062:AG3072" si="619">SUM(AC3062:AF3062)</f>
        <v>6</v>
      </c>
    </row>
    <row r="3063" spans="1:33">
      <c r="A3063" s="3" t="s">
        <v>9601</v>
      </c>
      <c r="B3063" s="3" t="s">
        <v>9631</v>
      </c>
      <c r="C3063" s="2" t="s">
        <v>9463</v>
      </c>
      <c r="D3063" s="2" t="s">
        <v>3965</v>
      </c>
      <c r="E3063" s="2" t="s">
        <v>9500</v>
      </c>
      <c r="F3063" s="3" t="s">
        <v>1091</v>
      </c>
      <c r="H3063" s="8"/>
      <c r="I3063" s="8" t="s">
        <v>7823</v>
      </c>
      <c r="L3063" s="32" t="s">
        <v>7823</v>
      </c>
      <c r="M3063" s="8"/>
      <c r="N3063" s="8" t="s">
        <v>7823</v>
      </c>
      <c r="O3063" s="8"/>
      <c r="Q3063" s="16"/>
      <c r="R3063" s="16" t="s">
        <v>7823</v>
      </c>
      <c r="S3063" s="8"/>
      <c r="V3063" s="8"/>
      <c r="X3063" s="8"/>
      <c r="Y3063" s="22"/>
      <c r="AC3063" s="8">
        <f t="shared" si="618"/>
        <v>4</v>
      </c>
      <c r="AD3063" s="8">
        <f t="shared" si="614"/>
        <v>0</v>
      </c>
      <c r="AE3063" s="8">
        <f t="shared" si="615"/>
        <v>0</v>
      </c>
      <c r="AF3063" s="8">
        <f t="shared" si="613"/>
        <v>0</v>
      </c>
      <c r="AG3063" s="3">
        <f t="shared" si="619"/>
        <v>4</v>
      </c>
    </row>
    <row r="3064" spans="1:33">
      <c r="A3064" s="3" t="s">
        <v>9601</v>
      </c>
      <c r="B3064" s="3" t="s">
        <v>9631</v>
      </c>
      <c r="C3064" s="2" t="s">
        <v>9463</v>
      </c>
      <c r="D3064" s="2" t="s">
        <v>8138</v>
      </c>
      <c r="E3064" s="2" t="s">
        <v>9501</v>
      </c>
      <c r="F3064" s="3" t="s">
        <v>20</v>
      </c>
      <c r="H3064" s="8"/>
      <c r="I3064" s="8"/>
      <c r="L3064" s="23" t="s">
        <v>8991</v>
      </c>
      <c r="M3064" s="8"/>
      <c r="O3064" s="8"/>
      <c r="Q3064" s="16"/>
      <c r="S3064" s="8"/>
      <c r="V3064" s="8"/>
      <c r="X3064" s="8"/>
      <c r="Y3064" s="22"/>
      <c r="AC3064" s="8">
        <f t="shared" si="618"/>
        <v>1</v>
      </c>
      <c r="AD3064" s="8">
        <f t="shared" si="614"/>
        <v>0</v>
      </c>
      <c r="AE3064" s="8">
        <f t="shared" si="615"/>
        <v>0</v>
      </c>
      <c r="AF3064" s="8">
        <f t="shared" si="613"/>
        <v>0</v>
      </c>
      <c r="AG3064" s="3">
        <f t="shared" si="619"/>
        <v>1</v>
      </c>
    </row>
    <row r="3065" spans="1:33">
      <c r="A3065" s="3" t="s">
        <v>9601</v>
      </c>
      <c r="B3065" s="3" t="s">
        <v>9631</v>
      </c>
      <c r="C3065" s="2" t="s">
        <v>9463</v>
      </c>
      <c r="D3065" s="2" t="s">
        <v>3268</v>
      </c>
      <c r="E3065" s="2" t="s">
        <v>9502</v>
      </c>
      <c r="F3065" s="3" t="s">
        <v>793</v>
      </c>
      <c r="H3065" s="8"/>
      <c r="I3065" s="8"/>
      <c r="L3065" s="32" t="s">
        <v>7823</v>
      </c>
      <c r="M3065" s="8"/>
      <c r="O3065" s="8"/>
      <c r="Q3065" s="16"/>
      <c r="S3065" s="8"/>
      <c r="V3065" s="8" t="s">
        <v>7823</v>
      </c>
      <c r="X3065" s="8"/>
      <c r="Y3065" s="22"/>
      <c r="AC3065" s="8">
        <f t="shared" si="618"/>
        <v>2</v>
      </c>
      <c r="AD3065" s="8">
        <f t="shared" si="614"/>
        <v>0</v>
      </c>
      <c r="AE3065" s="8">
        <f t="shared" si="615"/>
        <v>0</v>
      </c>
      <c r="AF3065" s="8">
        <f t="shared" si="613"/>
        <v>0</v>
      </c>
      <c r="AG3065" s="3">
        <f t="shared" si="619"/>
        <v>2</v>
      </c>
    </row>
    <row r="3066" spans="1:33">
      <c r="A3066" s="3" t="s">
        <v>9601</v>
      </c>
      <c r="B3066" s="3" t="s">
        <v>9631</v>
      </c>
      <c r="C3066" s="2" t="s">
        <v>9463</v>
      </c>
      <c r="D3066" s="2" t="s">
        <v>4288</v>
      </c>
      <c r="E3066" s="2" t="s">
        <v>9503</v>
      </c>
      <c r="F3066" s="3" t="s">
        <v>948</v>
      </c>
      <c r="H3066" s="8"/>
      <c r="I3066" s="8"/>
      <c r="L3066" s="32"/>
      <c r="M3066" s="8"/>
      <c r="N3066" s="8" t="s">
        <v>7823</v>
      </c>
      <c r="O3066" s="8"/>
      <c r="Q3066" s="16"/>
      <c r="R3066" s="16" t="s">
        <v>7823</v>
      </c>
      <c r="S3066" s="8"/>
      <c r="V3066" s="8"/>
      <c r="X3066" s="8"/>
      <c r="Y3066" s="22"/>
      <c r="AC3066" s="8">
        <f t="shared" si="618"/>
        <v>2</v>
      </c>
      <c r="AD3066" s="8">
        <f t="shared" si="614"/>
        <v>0</v>
      </c>
      <c r="AE3066" s="8">
        <f t="shared" si="615"/>
        <v>0</v>
      </c>
      <c r="AF3066" s="8">
        <f t="shared" si="613"/>
        <v>0</v>
      </c>
      <c r="AG3066" s="3">
        <f t="shared" si="619"/>
        <v>2</v>
      </c>
    </row>
    <row r="3067" spans="1:33">
      <c r="A3067" s="3" t="s">
        <v>9601</v>
      </c>
      <c r="B3067" s="3" t="s">
        <v>9631</v>
      </c>
      <c r="C3067" s="2" t="s">
        <v>9463</v>
      </c>
      <c r="D3067" s="2" t="s">
        <v>3842</v>
      </c>
      <c r="E3067" s="2" t="s">
        <v>9504</v>
      </c>
      <c r="F3067" s="3" t="s">
        <v>392</v>
      </c>
      <c r="H3067" s="8"/>
      <c r="I3067" s="8" t="s">
        <v>7823</v>
      </c>
      <c r="L3067" s="32" t="s">
        <v>7823</v>
      </c>
      <c r="M3067" s="8"/>
      <c r="N3067" s="8" t="s">
        <v>7823</v>
      </c>
      <c r="O3067" s="8"/>
      <c r="Q3067" s="16"/>
      <c r="R3067" s="16" t="s">
        <v>7823</v>
      </c>
      <c r="S3067" s="8"/>
      <c r="V3067" s="8" t="s">
        <v>7823</v>
      </c>
      <c r="X3067" s="8"/>
      <c r="Y3067" s="22"/>
      <c r="AC3067" s="8">
        <f t="shared" si="618"/>
        <v>5</v>
      </c>
      <c r="AD3067" s="8">
        <f t="shared" si="614"/>
        <v>0</v>
      </c>
      <c r="AE3067" s="8">
        <f t="shared" si="615"/>
        <v>0</v>
      </c>
      <c r="AF3067" s="8">
        <f t="shared" si="613"/>
        <v>0</v>
      </c>
      <c r="AG3067" s="3">
        <f t="shared" si="619"/>
        <v>5</v>
      </c>
    </row>
    <row r="3068" spans="1:33">
      <c r="A3068" s="3" t="s">
        <v>9601</v>
      </c>
      <c r="B3068" s="3" t="s">
        <v>9631</v>
      </c>
      <c r="C3068" s="2" t="s">
        <v>9260</v>
      </c>
      <c r="D3068" s="2" t="s">
        <v>7617</v>
      </c>
      <c r="E3068" s="2" t="s">
        <v>2946</v>
      </c>
      <c r="F3068" s="3" t="s">
        <v>481</v>
      </c>
      <c r="H3068" s="8"/>
      <c r="I3068" s="8"/>
      <c r="L3068" s="32" t="s">
        <v>7823</v>
      </c>
      <c r="M3068" s="8"/>
      <c r="O3068" s="8"/>
      <c r="Q3068" s="16"/>
      <c r="S3068" s="8"/>
      <c r="V3068" s="8" t="s">
        <v>7823</v>
      </c>
      <c r="X3068" s="8"/>
      <c r="Y3068" s="22"/>
      <c r="AC3068" s="8">
        <f t="shared" si="618"/>
        <v>2</v>
      </c>
      <c r="AD3068" s="8">
        <f t="shared" si="614"/>
        <v>0</v>
      </c>
      <c r="AE3068" s="8">
        <f t="shared" si="615"/>
        <v>0</v>
      </c>
      <c r="AF3068" s="8">
        <f t="shared" si="613"/>
        <v>0</v>
      </c>
      <c r="AG3068" s="3">
        <f t="shared" si="619"/>
        <v>2</v>
      </c>
    </row>
    <row r="3069" spans="1:33">
      <c r="A3069" s="3" t="s">
        <v>9601</v>
      </c>
      <c r="B3069" s="3" t="s">
        <v>9631</v>
      </c>
      <c r="C3069" s="2" t="s">
        <v>9260</v>
      </c>
      <c r="D3069" s="2" t="s">
        <v>3601</v>
      </c>
      <c r="E3069" s="2" t="s">
        <v>3439</v>
      </c>
      <c r="F3069" s="3" t="s">
        <v>1</v>
      </c>
      <c r="G3069" s="8" t="s">
        <v>7823</v>
      </c>
      <c r="H3069" s="8"/>
      <c r="I3069" s="8" t="s">
        <v>7823</v>
      </c>
      <c r="J3069" s="72" t="s">
        <v>7823</v>
      </c>
      <c r="L3069" s="32" t="s">
        <v>7823</v>
      </c>
      <c r="M3069" s="8"/>
      <c r="O3069" s="8"/>
      <c r="P3069" s="8" t="s">
        <v>7823</v>
      </c>
      <c r="Q3069" s="16" t="s">
        <v>7823</v>
      </c>
      <c r="S3069" s="8"/>
      <c r="T3069" s="16" t="s">
        <v>7823</v>
      </c>
      <c r="U3069" s="8" t="s">
        <v>7823</v>
      </c>
      <c r="V3069" s="8" t="s">
        <v>7823</v>
      </c>
      <c r="X3069" s="8"/>
      <c r="Y3069" s="22"/>
      <c r="AC3069" s="8">
        <f t="shared" si="618"/>
        <v>9</v>
      </c>
      <c r="AD3069" s="8">
        <f t="shared" si="614"/>
        <v>0</v>
      </c>
      <c r="AE3069" s="8">
        <f t="shared" si="615"/>
        <v>0</v>
      </c>
      <c r="AF3069" s="8">
        <f t="shared" si="613"/>
        <v>0</v>
      </c>
      <c r="AG3069" s="3">
        <f t="shared" si="619"/>
        <v>9</v>
      </c>
    </row>
    <row r="3070" spans="1:33">
      <c r="A3070" s="3" t="s">
        <v>9601</v>
      </c>
      <c r="B3070" s="3" t="s">
        <v>9631</v>
      </c>
      <c r="C3070" s="2" t="s">
        <v>9260</v>
      </c>
      <c r="D3070" s="2" t="s">
        <v>3587</v>
      </c>
      <c r="E3070" s="2" t="s">
        <v>3918</v>
      </c>
      <c r="F3070" s="3" t="s">
        <v>746</v>
      </c>
      <c r="H3070" s="8"/>
      <c r="I3070" s="8"/>
      <c r="L3070" s="32" t="s">
        <v>7823</v>
      </c>
      <c r="M3070" s="8"/>
      <c r="O3070" s="8"/>
      <c r="Q3070" s="16"/>
      <c r="S3070" s="8"/>
      <c r="V3070" s="8"/>
      <c r="X3070" s="8"/>
      <c r="Y3070" s="22"/>
      <c r="AC3070" s="8">
        <f t="shared" si="618"/>
        <v>1</v>
      </c>
      <c r="AD3070" s="8">
        <f t="shared" si="614"/>
        <v>0</v>
      </c>
      <c r="AE3070" s="8">
        <f t="shared" si="615"/>
        <v>0</v>
      </c>
      <c r="AF3070" s="8">
        <f t="shared" si="613"/>
        <v>0</v>
      </c>
      <c r="AG3070" s="3">
        <f t="shared" si="619"/>
        <v>1</v>
      </c>
    </row>
    <row r="3071" spans="1:33">
      <c r="A3071" s="3" t="s">
        <v>9601</v>
      </c>
      <c r="B3071" s="3" t="s">
        <v>9631</v>
      </c>
      <c r="C3071" s="2" t="s">
        <v>9260</v>
      </c>
      <c r="D3071" s="2" t="s">
        <v>3919</v>
      </c>
      <c r="E3071" s="2" t="s">
        <v>3452</v>
      </c>
      <c r="F3071" s="3" t="s">
        <v>338</v>
      </c>
      <c r="H3071" s="8"/>
      <c r="I3071" s="8" t="s">
        <v>7823</v>
      </c>
      <c r="L3071" s="32" t="s">
        <v>7823</v>
      </c>
      <c r="M3071" s="8"/>
      <c r="N3071" s="8" t="s">
        <v>7823</v>
      </c>
      <c r="O3071" s="8"/>
      <c r="Q3071" s="16"/>
      <c r="R3071" s="16" t="s">
        <v>7823</v>
      </c>
      <c r="S3071" s="8"/>
      <c r="V3071" s="8" t="s">
        <v>7823</v>
      </c>
      <c r="X3071" s="8"/>
      <c r="Y3071" s="22"/>
      <c r="AC3071" s="8">
        <f t="shared" si="618"/>
        <v>5</v>
      </c>
      <c r="AD3071" s="8">
        <f t="shared" si="614"/>
        <v>0</v>
      </c>
      <c r="AE3071" s="8">
        <f t="shared" si="615"/>
        <v>0</v>
      </c>
      <c r="AF3071" s="8">
        <f t="shared" si="613"/>
        <v>0</v>
      </c>
      <c r="AG3071" s="3">
        <f t="shared" si="619"/>
        <v>5</v>
      </c>
    </row>
    <row r="3072" spans="1:33">
      <c r="A3072" s="3" t="s">
        <v>9601</v>
      </c>
      <c r="B3072" s="3" t="s">
        <v>9631</v>
      </c>
      <c r="C3072" s="2" t="s">
        <v>9260</v>
      </c>
      <c r="D3072" s="2" t="s">
        <v>4515</v>
      </c>
      <c r="E3072" s="2" t="s">
        <v>3436</v>
      </c>
      <c r="F3072" s="3" t="s">
        <v>175</v>
      </c>
      <c r="H3072" s="8"/>
      <c r="I3072" s="8"/>
      <c r="L3072" s="32"/>
      <c r="M3072" s="8"/>
      <c r="N3072" s="8" t="s">
        <v>7823</v>
      </c>
      <c r="O3072" s="8"/>
      <c r="Q3072" s="16"/>
      <c r="R3072" s="16" t="s">
        <v>7823</v>
      </c>
      <c r="S3072" s="8"/>
      <c r="V3072" s="8"/>
      <c r="X3072" s="8"/>
      <c r="Y3072" s="22"/>
      <c r="AC3072" s="8">
        <f t="shared" si="618"/>
        <v>2</v>
      </c>
      <c r="AD3072" s="8">
        <f t="shared" si="614"/>
        <v>0</v>
      </c>
      <c r="AE3072" s="8">
        <f t="shared" si="615"/>
        <v>0</v>
      </c>
      <c r="AF3072" s="8">
        <f t="shared" si="613"/>
        <v>0</v>
      </c>
      <c r="AG3072" s="3">
        <f t="shared" si="619"/>
        <v>2</v>
      </c>
    </row>
    <row r="3073" spans="1:33">
      <c r="A3073" s="3" t="s">
        <v>9601</v>
      </c>
      <c r="B3073" s="3" t="s">
        <v>9631</v>
      </c>
      <c r="C3073" s="2" t="s">
        <v>9260</v>
      </c>
      <c r="D3073" s="2" t="s">
        <v>6643</v>
      </c>
      <c r="E3073" s="2" t="s">
        <v>3920</v>
      </c>
      <c r="F3073" s="3" t="s">
        <v>332</v>
      </c>
      <c r="H3073" s="8"/>
      <c r="I3073" s="8"/>
      <c r="L3073" s="32"/>
      <c r="M3073" s="8"/>
      <c r="O3073" s="8"/>
      <c r="Q3073" s="16"/>
      <c r="S3073" s="8"/>
      <c r="V3073" s="18" t="s">
        <v>8991</v>
      </c>
      <c r="X3073" s="8"/>
      <c r="Y3073" s="22"/>
      <c r="AC3073" s="8">
        <f t="shared" ref="AC3073:AC3085" si="620">COUNTIF(G3073:Y3073,"X")+COUNTIF(G3073:Y3073, "X(e)")</f>
        <v>1</v>
      </c>
      <c r="AD3073" s="8">
        <f t="shared" si="614"/>
        <v>0</v>
      </c>
      <c r="AE3073" s="8">
        <f t="shared" si="615"/>
        <v>0</v>
      </c>
      <c r="AF3073" s="8">
        <f t="shared" si="613"/>
        <v>0</v>
      </c>
      <c r="AG3073" s="3">
        <f t="shared" ref="AG3073:AG3085" si="621">SUM(AC3073:AF3073)</f>
        <v>1</v>
      </c>
    </row>
    <row r="3074" spans="1:33">
      <c r="A3074" s="3" t="s">
        <v>9601</v>
      </c>
      <c r="B3074" s="3" t="s">
        <v>9631</v>
      </c>
      <c r="C3074" s="2" t="s">
        <v>9464</v>
      </c>
      <c r="D3074" s="2" t="s">
        <v>4965</v>
      </c>
      <c r="E3074" s="2" t="s">
        <v>9859</v>
      </c>
      <c r="F3074" s="3" t="s">
        <v>415</v>
      </c>
      <c r="H3074" s="8" t="s">
        <v>241</v>
      </c>
      <c r="I3074" s="8" t="s">
        <v>7278</v>
      </c>
      <c r="J3074" s="72" t="s">
        <v>7278</v>
      </c>
      <c r="K3074" s="8" t="s">
        <v>8721</v>
      </c>
      <c r="L3074" s="32" t="s">
        <v>7835</v>
      </c>
      <c r="M3074" s="8"/>
      <c r="N3074" s="8" t="s">
        <v>7835</v>
      </c>
      <c r="O3074" s="8"/>
      <c r="Q3074" s="16"/>
      <c r="R3074" s="16" t="s">
        <v>7835</v>
      </c>
      <c r="S3074" s="8"/>
      <c r="T3074" s="16" t="s">
        <v>7277</v>
      </c>
      <c r="V3074" s="8" t="s">
        <v>7835</v>
      </c>
      <c r="X3074" s="8" t="s">
        <v>7277</v>
      </c>
      <c r="Y3074" s="22"/>
      <c r="AC3074" s="8">
        <f t="shared" si="620"/>
        <v>0</v>
      </c>
      <c r="AD3074" s="8">
        <f t="shared" si="614"/>
        <v>4</v>
      </c>
      <c r="AE3074" s="8">
        <f t="shared" si="615"/>
        <v>4</v>
      </c>
      <c r="AF3074" s="8">
        <f t="shared" si="613"/>
        <v>0</v>
      </c>
      <c r="AG3074" s="3">
        <f t="shared" si="621"/>
        <v>8</v>
      </c>
    </row>
    <row r="3075" spans="1:33">
      <c r="A3075" s="3" t="s">
        <v>9601</v>
      </c>
      <c r="B3075" s="3" t="s">
        <v>9631</v>
      </c>
      <c r="C3075" s="2" t="s">
        <v>9464</v>
      </c>
      <c r="D3075" s="2" t="s">
        <v>7998</v>
      </c>
      <c r="E3075" s="2" t="s">
        <v>9860</v>
      </c>
      <c r="F3075" s="3" t="s">
        <v>8391</v>
      </c>
      <c r="H3075" s="8"/>
      <c r="I3075" s="8"/>
      <c r="L3075" s="32" t="s">
        <v>7277</v>
      </c>
      <c r="M3075" s="8"/>
      <c r="N3075" s="8" t="s">
        <v>7277</v>
      </c>
      <c r="O3075" s="8"/>
      <c r="Q3075" s="16"/>
      <c r="S3075" s="8"/>
      <c r="V3075" s="8"/>
      <c r="X3075" s="8"/>
      <c r="Y3075" s="22"/>
      <c r="AC3075" s="8">
        <f t="shared" si="620"/>
        <v>0</v>
      </c>
      <c r="AD3075" s="8">
        <f t="shared" si="614"/>
        <v>0</v>
      </c>
      <c r="AE3075" s="8">
        <f t="shared" si="615"/>
        <v>2</v>
      </c>
      <c r="AF3075" s="8">
        <f t="shared" si="613"/>
        <v>0</v>
      </c>
      <c r="AG3075" s="3">
        <f t="shared" si="621"/>
        <v>2</v>
      </c>
    </row>
    <row r="3076" spans="1:33">
      <c r="A3076" s="3" t="s">
        <v>9601</v>
      </c>
      <c r="B3076" s="3" t="s">
        <v>9631</v>
      </c>
      <c r="C3076" s="2" t="s">
        <v>7467</v>
      </c>
      <c r="D3076" s="2" t="s">
        <v>3407</v>
      </c>
      <c r="E3076" s="2" t="s">
        <v>3727</v>
      </c>
      <c r="F3076" s="3" t="s">
        <v>432</v>
      </c>
      <c r="H3076" s="8"/>
      <c r="I3076" s="8" t="s">
        <v>7823</v>
      </c>
      <c r="J3076" s="72" t="s">
        <v>7823</v>
      </c>
      <c r="L3076" s="32" t="s">
        <v>7823</v>
      </c>
      <c r="M3076" s="8"/>
      <c r="N3076" s="8" t="s">
        <v>7823</v>
      </c>
      <c r="O3076" s="8"/>
      <c r="P3076" s="8" t="s">
        <v>7823</v>
      </c>
      <c r="Q3076" s="16"/>
      <c r="R3076" s="16" t="s">
        <v>7823</v>
      </c>
      <c r="S3076" s="8"/>
      <c r="V3076" s="8" t="s">
        <v>7823</v>
      </c>
      <c r="X3076" s="8"/>
      <c r="Y3076" s="22"/>
      <c r="AC3076" s="8">
        <f t="shared" si="620"/>
        <v>7</v>
      </c>
      <c r="AD3076" s="8">
        <f t="shared" si="614"/>
        <v>0</v>
      </c>
      <c r="AE3076" s="8">
        <f t="shared" si="615"/>
        <v>0</v>
      </c>
      <c r="AF3076" s="8">
        <f t="shared" si="613"/>
        <v>0</v>
      </c>
      <c r="AG3076" s="3">
        <f t="shared" si="621"/>
        <v>7</v>
      </c>
    </row>
    <row r="3077" spans="1:33">
      <c r="A3077" s="3" t="s">
        <v>9601</v>
      </c>
      <c r="B3077" s="3" t="s">
        <v>9631</v>
      </c>
      <c r="C3077" s="2" t="s">
        <v>7467</v>
      </c>
      <c r="D3077" s="2" t="s">
        <v>3728</v>
      </c>
      <c r="E3077" s="2" t="s">
        <v>3884</v>
      </c>
      <c r="F3077" s="3" t="s">
        <v>178</v>
      </c>
      <c r="G3077" s="8" t="s">
        <v>7823</v>
      </c>
      <c r="H3077" s="8"/>
      <c r="I3077" s="8" t="s">
        <v>7823</v>
      </c>
      <c r="L3077" s="32"/>
      <c r="M3077" s="8"/>
      <c r="O3077" s="8"/>
      <c r="Q3077" s="16"/>
      <c r="S3077" s="8"/>
      <c r="V3077" s="8"/>
      <c r="X3077" s="8"/>
      <c r="Y3077" s="22"/>
      <c r="AC3077" s="8">
        <f t="shared" si="620"/>
        <v>2</v>
      </c>
      <c r="AD3077" s="8">
        <f t="shared" si="614"/>
        <v>0</v>
      </c>
      <c r="AE3077" s="8">
        <f t="shared" si="615"/>
        <v>0</v>
      </c>
      <c r="AF3077" s="8">
        <f t="shared" si="613"/>
        <v>0</v>
      </c>
      <c r="AG3077" s="3">
        <f t="shared" si="621"/>
        <v>2</v>
      </c>
    </row>
    <row r="3078" spans="1:33">
      <c r="A3078" s="3" t="s">
        <v>9601</v>
      </c>
      <c r="B3078" s="3" t="s">
        <v>9631</v>
      </c>
      <c r="C3078" s="2" t="s">
        <v>7467</v>
      </c>
      <c r="D3078" s="2" t="s">
        <v>5333</v>
      </c>
      <c r="E3078" s="2" t="s">
        <v>2931</v>
      </c>
      <c r="F3078" s="3" t="s">
        <v>240</v>
      </c>
      <c r="H3078" s="8"/>
      <c r="I3078" s="8"/>
      <c r="L3078" s="23" t="s">
        <v>8991</v>
      </c>
      <c r="M3078" s="8"/>
      <c r="O3078" s="8"/>
      <c r="Q3078" s="16"/>
      <c r="S3078" s="8"/>
      <c r="V3078" s="8"/>
      <c r="X3078" s="8"/>
      <c r="Y3078" s="22"/>
      <c r="AC3078" s="8">
        <f t="shared" si="620"/>
        <v>1</v>
      </c>
      <c r="AD3078" s="8">
        <f t="shared" ref="AD3078:AD3085" si="622">COUNTIF(G3078:Y3078,"NB")</f>
        <v>0</v>
      </c>
      <c r="AE3078" s="8">
        <f t="shared" ref="AE3078:AE3085" si="623">COUNTIF(G3078:Y3078,"V")</f>
        <v>0</v>
      </c>
      <c r="AF3078" s="8">
        <f t="shared" si="613"/>
        <v>0</v>
      </c>
      <c r="AG3078" s="3">
        <f t="shared" si="621"/>
        <v>1</v>
      </c>
    </row>
    <row r="3079" spans="1:33">
      <c r="A3079" s="3" t="s">
        <v>9601</v>
      </c>
      <c r="B3079" s="3" t="s">
        <v>9631</v>
      </c>
      <c r="C3079" s="2" t="s">
        <v>7467</v>
      </c>
      <c r="D3079" s="2" t="s">
        <v>6275</v>
      </c>
      <c r="E3079" s="2" t="s">
        <v>3881</v>
      </c>
      <c r="F3079" s="3" t="s">
        <v>880</v>
      </c>
      <c r="H3079" s="8"/>
      <c r="I3079" s="8"/>
      <c r="L3079" s="32"/>
      <c r="M3079" s="8"/>
      <c r="O3079" s="8"/>
      <c r="Q3079" s="16"/>
      <c r="S3079" s="8"/>
      <c r="V3079" s="18" t="s">
        <v>8991</v>
      </c>
      <c r="X3079" s="8"/>
      <c r="Y3079" s="22"/>
      <c r="AC3079" s="8">
        <f t="shared" si="620"/>
        <v>1</v>
      </c>
      <c r="AD3079" s="8">
        <f t="shared" si="622"/>
        <v>0</v>
      </c>
      <c r="AE3079" s="8">
        <f t="shared" si="623"/>
        <v>0</v>
      </c>
      <c r="AF3079" s="8">
        <f t="shared" si="613"/>
        <v>0</v>
      </c>
      <c r="AG3079" s="3">
        <f t="shared" si="621"/>
        <v>1</v>
      </c>
    </row>
    <row r="3080" spans="1:33">
      <c r="A3080" s="3" t="s">
        <v>9601</v>
      </c>
      <c r="B3080" s="3" t="s">
        <v>9631</v>
      </c>
      <c r="C3080" s="2" t="s">
        <v>7467</v>
      </c>
      <c r="D3080" s="2" t="s">
        <v>8228</v>
      </c>
      <c r="E3080" s="2" t="s">
        <v>4363</v>
      </c>
      <c r="F3080" s="3" t="s">
        <v>65</v>
      </c>
      <c r="H3080" s="8"/>
      <c r="I3080" s="8"/>
      <c r="L3080" s="32" t="s">
        <v>7823</v>
      </c>
      <c r="M3080" s="8"/>
      <c r="O3080" s="8"/>
      <c r="Q3080" s="16"/>
      <c r="S3080" s="8"/>
      <c r="V3080" s="8" t="s">
        <v>7823</v>
      </c>
      <c r="X3080" s="8"/>
      <c r="Y3080" s="22"/>
      <c r="AC3080" s="8">
        <f t="shared" si="620"/>
        <v>2</v>
      </c>
      <c r="AD3080" s="8">
        <f t="shared" si="622"/>
        <v>0</v>
      </c>
      <c r="AE3080" s="8">
        <f t="shared" si="623"/>
        <v>0</v>
      </c>
      <c r="AF3080" s="8">
        <f t="shared" si="613"/>
        <v>0</v>
      </c>
      <c r="AG3080" s="3">
        <f t="shared" si="621"/>
        <v>2</v>
      </c>
    </row>
    <row r="3081" spans="1:33">
      <c r="A3081" s="3" t="s">
        <v>9601</v>
      </c>
      <c r="B3081" s="3" t="s">
        <v>9631</v>
      </c>
      <c r="C3081" s="2" t="s">
        <v>7467</v>
      </c>
      <c r="D3081" s="2" t="s">
        <v>472</v>
      </c>
      <c r="E3081" s="2" t="s">
        <v>522</v>
      </c>
      <c r="F3081" s="3" t="s">
        <v>161</v>
      </c>
      <c r="H3081" s="8"/>
      <c r="I3081" s="8" t="s">
        <v>7823</v>
      </c>
      <c r="L3081" s="32" t="s">
        <v>7823</v>
      </c>
      <c r="M3081" s="8"/>
      <c r="N3081" s="8" t="s">
        <v>7823</v>
      </c>
      <c r="O3081" s="8"/>
      <c r="Q3081" s="16"/>
      <c r="R3081" s="16" t="s">
        <v>7823</v>
      </c>
      <c r="S3081" s="8"/>
      <c r="V3081" s="8"/>
      <c r="X3081" s="8"/>
      <c r="Y3081" s="22"/>
      <c r="AC3081" s="8">
        <f t="shared" si="620"/>
        <v>4</v>
      </c>
      <c r="AD3081" s="8">
        <f t="shared" si="622"/>
        <v>0</v>
      </c>
      <c r="AE3081" s="8">
        <f t="shared" si="623"/>
        <v>0</v>
      </c>
      <c r="AF3081" s="8">
        <f t="shared" si="613"/>
        <v>0</v>
      </c>
      <c r="AG3081" s="3">
        <f t="shared" si="621"/>
        <v>4</v>
      </c>
    </row>
    <row r="3082" spans="1:33">
      <c r="A3082" s="3" t="s">
        <v>9601</v>
      </c>
      <c r="B3082" s="3" t="s">
        <v>9631</v>
      </c>
      <c r="C3082" s="2" t="s">
        <v>7467</v>
      </c>
      <c r="D3082" s="2" t="s">
        <v>2923</v>
      </c>
      <c r="E3082" s="2" t="s">
        <v>3559</v>
      </c>
      <c r="F3082" s="3" t="s">
        <v>122</v>
      </c>
      <c r="H3082" s="8"/>
      <c r="I3082" s="8"/>
      <c r="L3082" s="32"/>
      <c r="M3082" s="8"/>
      <c r="O3082" s="8"/>
      <c r="Q3082" s="16"/>
      <c r="S3082" s="8"/>
      <c r="V3082" s="18" t="s">
        <v>8991</v>
      </c>
      <c r="X3082" s="8"/>
      <c r="Y3082" s="22"/>
      <c r="AC3082" s="8">
        <f t="shared" si="620"/>
        <v>1</v>
      </c>
      <c r="AD3082" s="8">
        <f t="shared" si="622"/>
        <v>0</v>
      </c>
      <c r="AE3082" s="8">
        <f t="shared" si="623"/>
        <v>0</v>
      </c>
      <c r="AF3082" s="8">
        <f t="shared" si="613"/>
        <v>0</v>
      </c>
      <c r="AG3082" s="3">
        <f t="shared" si="621"/>
        <v>1</v>
      </c>
    </row>
    <row r="3083" spans="1:33">
      <c r="A3083" s="3" t="s">
        <v>9601</v>
      </c>
      <c r="B3083" s="3" t="s">
        <v>9631</v>
      </c>
      <c r="C3083" s="2" t="s">
        <v>7467</v>
      </c>
      <c r="D3083" s="2" t="s">
        <v>3934</v>
      </c>
      <c r="E3083" s="2" t="s">
        <v>4204</v>
      </c>
      <c r="F3083" s="3" t="s">
        <v>315</v>
      </c>
      <c r="H3083" s="8"/>
      <c r="I3083" s="8"/>
      <c r="L3083" s="32"/>
      <c r="M3083" s="8"/>
      <c r="O3083" s="8"/>
      <c r="Q3083" s="16"/>
      <c r="S3083" s="8"/>
      <c r="V3083" s="18" t="s">
        <v>8991</v>
      </c>
      <c r="X3083" s="8"/>
      <c r="Y3083" s="22"/>
      <c r="AC3083" s="8">
        <f t="shared" si="620"/>
        <v>1</v>
      </c>
      <c r="AD3083" s="8">
        <f t="shared" si="622"/>
        <v>0</v>
      </c>
      <c r="AE3083" s="8">
        <f t="shared" si="623"/>
        <v>0</v>
      </c>
      <c r="AF3083" s="8">
        <f t="shared" si="613"/>
        <v>0</v>
      </c>
      <c r="AG3083" s="3">
        <f t="shared" si="621"/>
        <v>1</v>
      </c>
    </row>
    <row r="3084" spans="1:33">
      <c r="A3084" s="3" t="s">
        <v>9601</v>
      </c>
      <c r="B3084" s="3" t="s">
        <v>9631</v>
      </c>
      <c r="C3084" s="2" t="s">
        <v>7467</v>
      </c>
      <c r="D3084" s="2" t="s">
        <v>2920</v>
      </c>
      <c r="E3084" s="2" t="s">
        <v>2927</v>
      </c>
      <c r="F3084" s="3" t="s">
        <v>313</v>
      </c>
      <c r="H3084" s="8"/>
      <c r="I3084" s="8"/>
      <c r="L3084" s="32"/>
      <c r="M3084" s="8"/>
      <c r="O3084" s="8"/>
      <c r="Q3084" s="16"/>
      <c r="S3084" s="8"/>
      <c r="V3084" s="18" t="s">
        <v>8991</v>
      </c>
      <c r="X3084" s="8"/>
      <c r="Y3084" s="22"/>
      <c r="AC3084" s="8">
        <f t="shared" si="620"/>
        <v>1</v>
      </c>
      <c r="AD3084" s="8">
        <f t="shared" si="622"/>
        <v>0</v>
      </c>
      <c r="AE3084" s="8">
        <f t="shared" si="623"/>
        <v>0</v>
      </c>
      <c r="AF3084" s="8">
        <f t="shared" si="613"/>
        <v>0</v>
      </c>
      <c r="AG3084" s="3">
        <f t="shared" si="621"/>
        <v>1</v>
      </c>
    </row>
    <row r="3085" spans="1:33">
      <c r="A3085" s="3" t="s">
        <v>9601</v>
      </c>
      <c r="B3085" s="3" t="s">
        <v>9631</v>
      </c>
      <c r="C3085" s="2" t="s">
        <v>7467</v>
      </c>
      <c r="D3085" s="2" t="s">
        <v>295</v>
      </c>
      <c r="E3085" s="2" t="s">
        <v>296</v>
      </c>
      <c r="F3085" s="3" t="s">
        <v>306</v>
      </c>
      <c r="H3085" s="8"/>
      <c r="I3085" s="8"/>
      <c r="J3085" s="72" t="s">
        <v>7823</v>
      </c>
      <c r="L3085" s="32"/>
      <c r="M3085" s="8"/>
      <c r="O3085" s="8"/>
      <c r="P3085" s="8" t="s">
        <v>7823</v>
      </c>
      <c r="Q3085" s="16"/>
      <c r="S3085" s="8"/>
      <c r="V3085" s="8" t="s">
        <v>7823</v>
      </c>
      <c r="X3085" s="8"/>
      <c r="Y3085" s="22"/>
      <c r="AC3085" s="8">
        <f t="shared" si="620"/>
        <v>3</v>
      </c>
      <c r="AD3085" s="8">
        <f t="shared" si="622"/>
        <v>0</v>
      </c>
      <c r="AE3085" s="8">
        <f t="shared" si="623"/>
        <v>0</v>
      </c>
      <c r="AF3085" s="8">
        <f t="shared" si="613"/>
        <v>0</v>
      </c>
      <c r="AG3085" s="3">
        <f t="shared" si="621"/>
        <v>3</v>
      </c>
    </row>
    <row r="3086" spans="1:33">
      <c r="A3086" s="3" t="s">
        <v>9601</v>
      </c>
      <c r="B3086" s="3" t="s">
        <v>10215</v>
      </c>
      <c r="C3086" s="2" t="s">
        <v>8160</v>
      </c>
      <c r="D3086" s="2" t="s">
        <v>3365</v>
      </c>
      <c r="E3086" s="2" t="s">
        <v>3363</v>
      </c>
      <c r="F3086" s="3" t="s">
        <v>551</v>
      </c>
      <c r="H3086" s="8"/>
      <c r="I3086" s="8"/>
      <c r="L3086" s="32" t="s">
        <v>7823</v>
      </c>
      <c r="M3086" s="8"/>
      <c r="N3086" s="8" t="s">
        <v>7823</v>
      </c>
      <c r="O3086" s="8"/>
      <c r="Q3086" s="16"/>
      <c r="S3086" s="8"/>
      <c r="V3086" s="8"/>
      <c r="X3086" s="8"/>
      <c r="Y3086" s="22"/>
      <c r="AC3086" s="8">
        <f t="shared" ref="AC3086:AC3087" si="624">COUNTIF(G3086:Y3086,"X")+COUNTIF(G3086:Y3086, "X(e)")</f>
        <v>2</v>
      </c>
      <c r="AD3086" s="8">
        <f t="shared" ref="AD3086:AD3087" si="625">COUNTIF(G3086:Y3086,"NB")</f>
        <v>0</v>
      </c>
      <c r="AE3086" s="8">
        <f t="shared" ref="AE3086:AE3087" si="626">COUNTIF(G3086:Y3086,"V")</f>
        <v>0</v>
      </c>
      <c r="AF3086" s="8">
        <f t="shared" ref="AF3086:AF3087" si="627">COUNTIF(G3086:Z3086,"IN")</f>
        <v>0</v>
      </c>
      <c r="AG3086" s="3">
        <f t="shared" ref="AG3086:AG3087" si="628">SUM(AC3086:AF3086)</f>
        <v>2</v>
      </c>
    </row>
    <row r="3087" spans="1:33">
      <c r="A3087" s="3" t="s">
        <v>9601</v>
      </c>
      <c r="B3087" s="3" t="s">
        <v>10215</v>
      </c>
      <c r="C3087" s="2" t="s">
        <v>8160</v>
      </c>
      <c r="D3087" s="2" t="s">
        <v>4814</v>
      </c>
      <c r="E3087" s="2" t="s">
        <v>3202</v>
      </c>
      <c r="F3087" s="3" t="s">
        <v>552</v>
      </c>
      <c r="H3087" s="8"/>
      <c r="I3087" s="8"/>
      <c r="J3087" s="72" t="s">
        <v>7823</v>
      </c>
      <c r="L3087" s="32"/>
      <c r="M3087" s="8"/>
      <c r="O3087" s="8"/>
      <c r="P3087" s="8" t="s">
        <v>7823</v>
      </c>
      <c r="Q3087" s="16"/>
      <c r="S3087" s="8"/>
      <c r="V3087" s="8" t="s">
        <v>7823</v>
      </c>
      <c r="X3087" s="8"/>
      <c r="Y3087" s="22"/>
      <c r="AC3087" s="8">
        <f t="shared" si="624"/>
        <v>3</v>
      </c>
      <c r="AD3087" s="8">
        <f t="shared" si="625"/>
        <v>0</v>
      </c>
      <c r="AE3087" s="8">
        <f t="shared" si="626"/>
        <v>0</v>
      </c>
      <c r="AF3087" s="8">
        <f t="shared" si="627"/>
        <v>0</v>
      </c>
      <c r="AG3087" s="3">
        <f t="shared" si="628"/>
        <v>3</v>
      </c>
    </row>
    <row r="3088" spans="1:33">
      <c r="A3088" s="3" t="s">
        <v>9601</v>
      </c>
      <c r="B3088" s="3" t="s">
        <v>10215</v>
      </c>
      <c r="C3088" s="2" t="s">
        <v>8166</v>
      </c>
      <c r="D3088" s="2" t="s">
        <v>7910</v>
      </c>
      <c r="E3088" s="2" t="s">
        <v>4527</v>
      </c>
      <c r="F3088" s="3" t="s">
        <v>663</v>
      </c>
      <c r="H3088" s="8"/>
      <c r="I3088" s="8" t="s">
        <v>7823</v>
      </c>
      <c r="J3088" s="72" t="s">
        <v>7823</v>
      </c>
      <c r="L3088" s="32"/>
      <c r="M3088" s="8"/>
      <c r="O3088" s="8" t="s">
        <v>7823</v>
      </c>
      <c r="P3088" s="8" t="s">
        <v>7823</v>
      </c>
      <c r="Q3088" s="16"/>
      <c r="R3088" s="16" t="s">
        <v>7823</v>
      </c>
      <c r="S3088" s="8" t="s">
        <v>7823</v>
      </c>
      <c r="V3088" s="8"/>
      <c r="X3088" s="8"/>
      <c r="Y3088" s="22"/>
      <c r="AC3088" s="8">
        <f>COUNTIF(G3088:Y3088,"X")+COUNTIF(G3088:Y3088, "X(e)")</f>
        <v>6</v>
      </c>
      <c r="AD3088" s="8">
        <f>COUNTIF(G3088:Y3088,"NB")</f>
        <v>0</v>
      </c>
      <c r="AE3088" s="8">
        <f>COUNTIF(G3088:Y3088,"V")</f>
        <v>0</v>
      </c>
      <c r="AF3088" s="8">
        <f>COUNTIF(G3088:Z3088,"IN")</f>
        <v>0</v>
      </c>
      <c r="AG3088" s="3">
        <f>SUM(AC3088:AF3088)</f>
        <v>6</v>
      </c>
    </row>
    <row r="3089" spans="1:33">
      <c r="A3089" s="3" t="s">
        <v>9601</v>
      </c>
      <c r="B3089" s="3" t="s">
        <v>10215</v>
      </c>
      <c r="C3089" s="2" t="s">
        <v>8220</v>
      </c>
      <c r="D3089" s="2" t="s">
        <v>3250</v>
      </c>
      <c r="E3089" s="2" t="s">
        <v>3416</v>
      </c>
      <c r="F3089" s="3" t="s">
        <v>1224</v>
      </c>
      <c r="H3089" s="8"/>
      <c r="I3089" s="8"/>
      <c r="J3089" s="73" t="s">
        <v>8991</v>
      </c>
      <c r="L3089" s="32"/>
      <c r="M3089" s="8"/>
      <c r="O3089" s="8"/>
      <c r="Q3089" s="16"/>
      <c r="S3089" s="8"/>
      <c r="V3089" s="8"/>
      <c r="X3089" s="8"/>
      <c r="Y3089" s="22"/>
      <c r="AC3089" s="8">
        <f>COUNTIF(G3089:Y3089,"X")+COUNTIF(G3089:Y3089, "X(e)")</f>
        <v>1</v>
      </c>
      <c r="AD3089" s="8">
        <f>COUNTIF(G3089:Y3089,"NB")</f>
        <v>0</v>
      </c>
      <c r="AE3089" s="8">
        <f>COUNTIF(G3089:Y3089,"V")</f>
        <v>0</v>
      </c>
      <c r="AF3089" s="8">
        <f>COUNTIF(G3089:Z3089,"IN")</f>
        <v>0</v>
      </c>
      <c r="AG3089" s="3">
        <f>SUM(AC3089:AF3089)</f>
        <v>1</v>
      </c>
    </row>
    <row r="3090" spans="1:33">
      <c r="A3090" s="3" t="s">
        <v>9601</v>
      </c>
      <c r="B3090" s="3" t="s">
        <v>9630</v>
      </c>
      <c r="C3090" s="2" t="s">
        <v>7637</v>
      </c>
      <c r="D3090" s="2" t="s">
        <v>3311</v>
      </c>
      <c r="E3090" s="2" t="s">
        <v>3309</v>
      </c>
      <c r="F3090" s="3" t="s">
        <v>1162</v>
      </c>
      <c r="G3090" s="8" t="s">
        <v>7823</v>
      </c>
      <c r="H3090" s="8"/>
      <c r="I3090" s="8" t="s">
        <v>7823</v>
      </c>
      <c r="J3090" s="72" t="s">
        <v>7823</v>
      </c>
      <c r="L3090" s="32" t="s">
        <v>7823</v>
      </c>
      <c r="M3090" s="8"/>
      <c r="N3090" s="8" t="s">
        <v>7823</v>
      </c>
      <c r="O3090" s="8" t="s">
        <v>7823</v>
      </c>
      <c r="P3090" s="8" t="s">
        <v>7823</v>
      </c>
      <c r="Q3090" s="16" t="s">
        <v>7823</v>
      </c>
      <c r="R3090" s="16" t="s">
        <v>7823</v>
      </c>
      <c r="S3090" s="8" t="s">
        <v>7823</v>
      </c>
      <c r="T3090" s="16" t="s">
        <v>7823</v>
      </c>
      <c r="U3090" s="8" t="s">
        <v>7823</v>
      </c>
      <c r="V3090" s="8" t="s">
        <v>7823</v>
      </c>
      <c r="X3090" s="8"/>
      <c r="Y3090" s="22"/>
      <c r="AC3090" s="8">
        <f t="shared" ref="AC3090:AC3119" si="629">COUNTIF(G3090:Y3090,"X")+COUNTIF(G3090:Y3090, "X(e)")</f>
        <v>13</v>
      </c>
      <c r="AD3090" s="8">
        <f t="shared" ref="AD3090:AD3120" si="630">COUNTIF(G3090:Y3090,"NB")</f>
        <v>0</v>
      </c>
      <c r="AE3090" s="8">
        <f t="shared" ref="AE3090:AE3120" si="631">COUNTIF(G3090:Y3090,"V")</f>
        <v>0</v>
      </c>
      <c r="AF3090" s="8">
        <f t="shared" ref="AF3090:AF3131" si="632">COUNTIF(G3090:Z3090,"IN")</f>
        <v>0</v>
      </c>
      <c r="AG3090" s="3">
        <f t="shared" ref="AG3090:AG3119" si="633">SUM(AC3090:AF3090)</f>
        <v>13</v>
      </c>
    </row>
    <row r="3091" spans="1:33">
      <c r="A3091" s="3" t="s">
        <v>9601</v>
      </c>
      <c r="B3091" s="3" t="s">
        <v>9630</v>
      </c>
      <c r="C3091" s="2" t="s">
        <v>7637</v>
      </c>
      <c r="D3091" s="2" t="s">
        <v>7973</v>
      </c>
      <c r="E3091" s="2" t="s">
        <v>3314</v>
      </c>
      <c r="F3091" s="3" t="s">
        <v>950</v>
      </c>
      <c r="H3091" s="8" t="s">
        <v>241</v>
      </c>
      <c r="I3091" s="8" t="s">
        <v>7835</v>
      </c>
      <c r="J3091" s="72" t="s">
        <v>7835</v>
      </c>
      <c r="K3091" s="8" t="s">
        <v>7277</v>
      </c>
      <c r="L3091" s="32" t="s">
        <v>7835</v>
      </c>
      <c r="M3091" s="8" t="s">
        <v>7277</v>
      </c>
      <c r="N3091" s="8" t="s">
        <v>7835</v>
      </c>
      <c r="O3091" s="8" t="s">
        <v>7835</v>
      </c>
      <c r="P3091" s="8" t="s">
        <v>7835</v>
      </c>
      <c r="Q3091" s="16"/>
      <c r="R3091" s="16" t="s">
        <v>7835</v>
      </c>
      <c r="S3091" s="8" t="s">
        <v>7835</v>
      </c>
      <c r="T3091" s="16" t="s">
        <v>7835</v>
      </c>
      <c r="V3091" s="8" t="s">
        <v>7835</v>
      </c>
      <c r="X3091" s="8" t="s">
        <v>7277</v>
      </c>
      <c r="Y3091" s="22"/>
      <c r="AC3091" s="8">
        <f t="shared" si="629"/>
        <v>0</v>
      </c>
      <c r="AD3091" s="8">
        <f t="shared" si="630"/>
        <v>10</v>
      </c>
      <c r="AE3091" s="8">
        <f t="shared" si="631"/>
        <v>4</v>
      </c>
      <c r="AF3091" s="8">
        <f t="shared" si="632"/>
        <v>0</v>
      </c>
      <c r="AG3091" s="3">
        <f t="shared" si="633"/>
        <v>14</v>
      </c>
    </row>
    <row r="3092" spans="1:33">
      <c r="A3092" s="3" t="s">
        <v>9601</v>
      </c>
      <c r="B3092" s="3" t="s">
        <v>9630</v>
      </c>
      <c r="C3092" s="2" t="s">
        <v>7637</v>
      </c>
      <c r="D3092" s="2" t="s">
        <v>3362</v>
      </c>
      <c r="E3092" s="2" t="s">
        <v>4120</v>
      </c>
      <c r="F3092" s="3" t="s">
        <v>951</v>
      </c>
      <c r="G3092" s="8" t="s">
        <v>7277</v>
      </c>
      <c r="H3092" s="8" t="s">
        <v>7277</v>
      </c>
      <c r="I3092" s="8" t="s">
        <v>7835</v>
      </c>
      <c r="J3092" s="72" t="s">
        <v>7835</v>
      </c>
      <c r="L3092" s="32" t="s">
        <v>7835</v>
      </c>
      <c r="M3092" s="8" t="s">
        <v>7835</v>
      </c>
      <c r="N3092" s="8" t="s">
        <v>7835</v>
      </c>
      <c r="O3092" s="8" t="s">
        <v>7277</v>
      </c>
      <c r="P3092" s="8" t="s">
        <v>7278</v>
      </c>
      <c r="Q3092" s="16"/>
      <c r="R3092" s="16" t="s">
        <v>7835</v>
      </c>
      <c r="S3092" s="8" t="s">
        <v>7277</v>
      </c>
      <c r="T3092" s="16" t="s">
        <v>7277</v>
      </c>
      <c r="V3092" s="8" t="s">
        <v>7835</v>
      </c>
      <c r="X3092" s="8" t="s">
        <v>7835</v>
      </c>
      <c r="Y3092" s="22"/>
      <c r="AC3092" s="8">
        <f t="shared" si="629"/>
        <v>0</v>
      </c>
      <c r="AD3092" s="8">
        <f t="shared" si="630"/>
        <v>8</v>
      </c>
      <c r="AE3092" s="8">
        <f t="shared" si="631"/>
        <v>5</v>
      </c>
      <c r="AF3092" s="8">
        <f t="shared" si="632"/>
        <v>0</v>
      </c>
      <c r="AG3092" s="3">
        <f t="shared" si="633"/>
        <v>13</v>
      </c>
    </row>
    <row r="3093" spans="1:33">
      <c r="A3093" s="3" t="s">
        <v>9601</v>
      </c>
      <c r="B3093" s="3" t="s">
        <v>9630</v>
      </c>
      <c r="C3093" s="2" t="s">
        <v>7637</v>
      </c>
      <c r="D3093" s="2" t="s">
        <v>3802</v>
      </c>
      <c r="E3093" s="2" t="s">
        <v>4610</v>
      </c>
      <c r="F3093" s="3" t="s">
        <v>953</v>
      </c>
      <c r="H3093" s="8"/>
      <c r="I3093" s="8"/>
      <c r="L3093" s="32"/>
      <c r="M3093" s="8"/>
      <c r="N3093" s="8" t="s">
        <v>7277</v>
      </c>
      <c r="O3093" s="8"/>
      <c r="Q3093" s="16"/>
      <c r="S3093" s="8"/>
      <c r="V3093" s="8"/>
      <c r="X3093" s="8" t="s">
        <v>7277</v>
      </c>
      <c r="Y3093" s="22"/>
      <c r="AC3093" s="8">
        <f t="shared" si="629"/>
        <v>0</v>
      </c>
      <c r="AD3093" s="8">
        <f t="shared" si="630"/>
        <v>0</v>
      </c>
      <c r="AE3093" s="8">
        <f t="shared" si="631"/>
        <v>2</v>
      </c>
      <c r="AF3093" s="8">
        <f t="shared" si="632"/>
        <v>0</v>
      </c>
      <c r="AG3093" s="3">
        <f t="shared" si="633"/>
        <v>2</v>
      </c>
    </row>
    <row r="3094" spans="1:33">
      <c r="A3094" s="3" t="s">
        <v>9601</v>
      </c>
      <c r="B3094" s="3" t="s">
        <v>9630</v>
      </c>
      <c r="C3094" s="2" t="s">
        <v>7637</v>
      </c>
      <c r="D3094" s="2" t="s">
        <v>3476</v>
      </c>
      <c r="E3094" s="2" t="s">
        <v>3796</v>
      </c>
      <c r="F3094" s="3" t="s">
        <v>1155</v>
      </c>
      <c r="H3094" s="8"/>
      <c r="I3094" s="8"/>
      <c r="L3094" s="32" t="s">
        <v>7823</v>
      </c>
      <c r="M3094" s="8"/>
      <c r="N3094" s="8" t="s">
        <v>7823</v>
      </c>
      <c r="O3094" s="8"/>
      <c r="Q3094" s="16"/>
      <c r="R3094" s="16" t="s">
        <v>7823</v>
      </c>
      <c r="S3094" s="8"/>
      <c r="V3094" s="8"/>
      <c r="X3094" s="8"/>
      <c r="Y3094" s="22"/>
      <c r="AC3094" s="8">
        <f t="shared" si="629"/>
        <v>3</v>
      </c>
      <c r="AD3094" s="8">
        <f t="shared" si="630"/>
        <v>0</v>
      </c>
      <c r="AE3094" s="8">
        <f t="shared" si="631"/>
        <v>0</v>
      </c>
      <c r="AF3094" s="8">
        <f t="shared" si="632"/>
        <v>0</v>
      </c>
      <c r="AG3094" s="3">
        <f t="shared" si="633"/>
        <v>3</v>
      </c>
    </row>
    <row r="3095" spans="1:33">
      <c r="A3095" s="3" t="s">
        <v>9601</v>
      </c>
      <c r="B3095" s="3" t="s">
        <v>9630</v>
      </c>
      <c r="C3095" s="2" t="s">
        <v>7637</v>
      </c>
      <c r="D3095" s="2" t="s">
        <v>7210</v>
      </c>
      <c r="E3095" s="2" t="s">
        <v>4284</v>
      </c>
      <c r="F3095" s="3" t="s">
        <v>1156</v>
      </c>
      <c r="H3095" s="8"/>
      <c r="I3095" s="8" t="s">
        <v>7823</v>
      </c>
      <c r="J3095" s="72" t="s">
        <v>7823</v>
      </c>
      <c r="L3095" s="32" t="s">
        <v>7823</v>
      </c>
      <c r="M3095" s="8"/>
      <c r="N3095" s="8" t="s">
        <v>7823</v>
      </c>
      <c r="O3095" s="8"/>
      <c r="P3095" s="8" t="s">
        <v>7823</v>
      </c>
      <c r="Q3095" s="16"/>
      <c r="R3095" s="16" t="s">
        <v>7823</v>
      </c>
      <c r="S3095" s="8"/>
      <c r="V3095" s="8" t="s">
        <v>7823</v>
      </c>
      <c r="X3095" s="8"/>
      <c r="Y3095" s="22"/>
      <c r="AC3095" s="8">
        <f t="shared" si="629"/>
        <v>7</v>
      </c>
      <c r="AD3095" s="8">
        <f t="shared" si="630"/>
        <v>0</v>
      </c>
      <c r="AE3095" s="8">
        <f t="shared" si="631"/>
        <v>0</v>
      </c>
      <c r="AF3095" s="8">
        <f t="shared" si="632"/>
        <v>0</v>
      </c>
      <c r="AG3095" s="3">
        <f t="shared" si="633"/>
        <v>7</v>
      </c>
    </row>
    <row r="3096" spans="1:33">
      <c r="A3096" s="3" t="s">
        <v>9601</v>
      </c>
      <c r="B3096" s="3" t="s">
        <v>9630</v>
      </c>
      <c r="C3096" s="2" t="s">
        <v>8505</v>
      </c>
      <c r="D3096" s="2" t="s">
        <v>4129</v>
      </c>
      <c r="E3096" s="2" t="s">
        <v>4127</v>
      </c>
      <c r="F3096" s="3" t="s">
        <v>554</v>
      </c>
      <c r="G3096" s="8" t="s">
        <v>7823</v>
      </c>
      <c r="H3096" s="8"/>
      <c r="I3096" s="8" t="s">
        <v>7823</v>
      </c>
      <c r="J3096" s="72" t="s">
        <v>7823</v>
      </c>
      <c r="L3096" s="32" t="s">
        <v>7823</v>
      </c>
      <c r="M3096" s="8"/>
      <c r="N3096" s="8" t="s">
        <v>7823</v>
      </c>
      <c r="O3096" s="8"/>
      <c r="Q3096" s="16" t="s">
        <v>7823</v>
      </c>
      <c r="R3096" s="16" t="s">
        <v>7823</v>
      </c>
      <c r="S3096" s="8"/>
      <c r="T3096" s="16" t="s">
        <v>7823</v>
      </c>
      <c r="V3096" s="8" t="s">
        <v>7823</v>
      </c>
      <c r="X3096" s="8"/>
      <c r="Y3096" s="22"/>
      <c r="AC3096" s="8">
        <f t="shared" si="629"/>
        <v>9</v>
      </c>
      <c r="AD3096" s="8">
        <f t="shared" si="630"/>
        <v>0</v>
      </c>
      <c r="AE3096" s="8">
        <f t="shared" si="631"/>
        <v>0</v>
      </c>
      <c r="AF3096" s="8">
        <f t="shared" si="632"/>
        <v>0</v>
      </c>
      <c r="AG3096" s="3">
        <f t="shared" si="633"/>
        <v>9</v>
      </c>
    </row>
    <row r="3097" spans="1:33">
      <c r="A3097" s="3" t="s">
        <v>9601</v>
      </c>
      <c r="B3097" s="3" t="s">
        <v>9630</v>
      </c>
      <c r="C3097" s="2" t="s">
        <v>8505</v>
      </c>
      <c r="D3097" s="2" t="s">
        <v>4520</v>
      </c>
      <c r="E3097" s="2" t="s">
        <v>3797</v>
      </c>
      <c r="F3097" s="3" t="s">
        <v>692</v>
      </c>
      <c r="H3097" s="8"/>
      <c r="I3097" s="8"/>
      <c r="L3097" s="32" t="s">
        <v>7823</v>
      </c>
      <c r="M3097" s="8"/>
      <c r="O3097" s="8"/>
      <c r="Q3097" s="16"/>
      <c r="S3097" s="8"/>
      <c r="V3097" s="8"/>
      <c r="X3097" s="8"/>
      <c r="Y3097" s="22"/>
      <c r="AC3097" s="8">
        <f t="shared" si="629"/>
        <v>1</v>
      </c>
      <c r="AD3097" s="8">
        <f t="shared" si="630"/>
        <v>0</v>
      </c>
      <c r="AE3097" s="8">
        <f t="shared" si="631"/>
        <v>0</v>
      </c>
      <c r="AF3097" s="8">
        <f t="shared" si="632"/>
        <v>0</v>
      </c>
      <c r="AG3097" s="3">
        <f t="shared" si="633"/>
        <v>1</v>
      </c>
    </row>
    <row r="3098" spans="1:33">
      <c r="A3098" s="3" t="s">
        <v>9601</v>
      </c>
      <c r="B3098" s="3" t="s">
        <v>9630</v>
      </c>
      <c r="C3098" s="2" t="s">
        <v>8505</v>
      </c>
      <c r="D3098" s="2" t="s">
        <v>4781</v>
      </c>
      <c r="E3098" s="2" t="s">
        <v>3638</v>
      </c>
      <c r="F3098" s="3" t="s">
        <v>234</v>
      </c>
      <c r="H3098" s="8"/>
      <c r="I3098" s="8"/>
      <c r="L3098" s="23" t="s">
        <v>8991</v>
      </c>
      <c r="M3098" s="8"/>
      <c r="O3098" s="8"/>
      <c r="Q3098" s="16"/>
      <c r="S3098" s="8"/>
      <c r="V3098" s="8"/>
      <c r="X3098" s="8"/>
      <c r="Y3098" s="22"/>
      <c r="AC3098" s="8">
        <f t="shared" si="629"/>
        <v>1</v>
      </c>
      <c r="AD3098" s="8">
        <f t="shared" si="630"/>
        <v>0</v>
      </c>
      <c r="AE3098" s="8">
        <f t="shared" si="631"/>
        <v>0</v>
      </c>
      <c r="AF3098" s="8">
        <f t="shared" si="632"/>
        <v>0</v>
      </c>
      <c r="AG3098" s="3">
        <f t="shared" si="633"/>
        <v>1</v>
      </c>
    </row>
    <row r="3099" spans="1:33">
      <c r="A3099" s="3" t="s">
        <v>9601</v>
      </c>
      <c r="B3099" s="3" t="s">
        <v>9630</v>
      </c>
      <c r="C3099" s="2" t="s">
        <v>8505</v>
      </c>
      <c r="D3099" s="2" t="s">
        <v>6922</v>
      </c>
      <c r="E3099" s="2" t="s">
        <v>3318</v>
      </c>
      <c r="F3099" s="3" t="s">
        <v>248</v>
      </c>
      <c r="H3099" s="8"/>
      <c r="I3099" s="8"/>
      <c r="L3099" s="23" t="s">
        <v>8991</v>
      </c>
      <c r="M3099" s="8"/>
      <c r="O3099" s="8"/>
      <c r="Q3099" s="16"/>
      <c r="S3099" s="8"/>
      <c r="V3099" s="8"/>
      <c r="X3099" s="8"/>
      <c r="Y3099" s="22"/>
      <c r="AC3099" s="8">
        <f t="shared" si="629"/>
        <v>1</v>
      </c>
      <c r="AD3099" s="8">
        <f t="shared" si="630"/>
        <v>0</v>
      </c>
      <c r="AE3099" s="8">
        <f t="shared" si="631"/>
        <v>0</v>
      </c>
      <c r="AF3099" s="8">
        <f t="shared" si="632"/>
        <v>0</v>
      </c>
      <c r="AG3099" s="3">
        <f t="shared" si="633"/>
        <v>1</v>
      </c>
    </row>
    <row r="3100" spans="1:33">
      <c r="A3100" s="3" t="s">
        <v>9601</v>
      </c>
      <c r="B3100" s="3" t="s">
        <v>9630</v>
      </c>
      <c r="C3100" s="2" t="s">
        <v>8097</v>
      </c>
      <c r="D3100" s="2" t="s">
        <v>3313</v>
      </c>
      <c r="E3100" s="2" t="s">
        <v>3478</v>
      </c>
      <c r="F3100" s="3" t="s">
        <v>726</v>
      </c>
      <c r="H3100" s="8"/>
      <c r="I3100" s="8" t="s">
        <v>7823</v>
      </c>
      <c r="L3100" s="32" t="s">
        <v>7823</v>
      </c>
      <c r="M3100" s="8"/>
      <c r="N3100" s="8" t="s">
        <v>7823</v>
      </c>
      <c r="O3100" s="8"/>
      <c r="Q3100" s="16"/>
      <c r="R3100" s="16" t="s">
        <v>7823</v>
      </c>
      <c r="S3100" s="8"/>
      <c r="V3100" s="8"/>
      <c r="X3100" s="8"/>
      <c r="Y3100" s="22"/>
      <c r="AC3100" s="8">
        <f t="shared" si="629"/>
        <v>4</v>
      </c>
      <c r="AD3100" s="8">
        <f t="shared" si="630"/>
        <v>0</v>
      </c>
      <c r="AE3100" s="8">
        <f t="shared" si="631"/>
        <v>0</v>
      </c>
      <c r="AF3100" s="8">
        <f t="shared" si="632"/>
        <v>0</v>
      </c>
      <c r="AG3100" s="3">
        <f t="shared" si="633"/>
        <v>4</v>
      </c>
    </row>
    <row r="3101" spans="1:33">
      <c r="A3101" s="3" t="s">
        <v>9601</v>
      </c>
      <c r="B3101" s="3" t="s">
        <v>9630</v>
      </c>
      <c r="C3101" s="2" t="s">
        <v>8097</v>
      </c>
      <c r="D3101" s="2" t="s">
        <v>3362</v>
      </c>
      <c r="E3101" s="2" t="s">
        <v>3320</v>
      </c>
      <c r="F3101" s="3" t="s">
        <v>591</v>
      </c>
      <c r="H3101" s="8"/>
      <c r="I3101" s="8"/>
      <c r="L3101" s="32" t="s">
        <v>7823</v>
      </c>
      <c r="M3101" s="8"/>
      <c r="N3101" s="8" t="s">
        <v>7823</v>
      </c>
      <c r="O3101" s="8"/>
      <c r="Q3101" s="16"/>
      <c r="S3101" s="8"/>
      <c r="V3101" s="8"/>
      <c r="X3101" s="8"/>
      <c r="Y3101" s="22"/>
      <c r="AC3101" s="8">
        <f t="shared" si="629"/>
        <v>2</v>
      </c>
      <c r="AD3101" s="8">
        <f t="shared" si="630"/>
        <v>0</v>
      </c>
      <c r="AE3101" s="8">
        <f t="shared" si="631"/>
        <v>0</v>
      </c>
      <c r="AF3101" s="8">
        <f t="shared" si="632"/>
        <v>0</v>
      </c>
      <c r="AG3101" s="3">
        <f t="shared" si="633"/>
        <v>2</v>
      </c>
    </row>
    <row r="3102" spans="1:33">
      <c r="A3102" s="3" t="s">
        <v>9601</v>
      </c>
      <c r="B3102" s="3" t="s">
        <v>9630</v>
      </c>
      <c r="C3102" s="2" t="s">
        <v>8097</v>
      </c>
      <c r="D3102" s="2" t="s">
        <v>3986</v>
      </c>
      <c r="E3102" s="2" t="s">
        <v>3643</v>
      </c>
      <c r="F3102" s="3" t="s">
        <v>597</v>
      </c>
      <c r="H3102" s="8"/>
      <c r="I3102" s="8"/>
      <c r="L3102" s="32" t="s">
        <v>7823</v>
      </c>
      <c r="M3102" s="8"/>
      <c r="N3102" s="8" t="s">
        <v>7823</v>
      </c>
      <c r="O3102" s="8"/>
      <c r="Q3102" s="16"/>
      <c r="S3102" s="8"/>
      <c r="V3102" s="8"/>
      <c r="X3102" s="8"/>
      <c r="Y3102" s="22"/>
      <c r="AC3102" s="8">
        <f t="shared" si="629"/>
        <v>2</v>
      </c>
      <c r="AD3102" s="8">
        <f t="shared" si="630"/>
        <v>0</v>
      </c>
      <c r="AE3102" s="8">
        <f t="shared" si="631"/>
        <v>0</v>
      </c>
      <c r="AF3102" s="8">
        <f t="shared" si="632"/>
        <v>0</v>
      </c>
      <c r="AG3102" s="3">
        <f t="shared" si="633"/>
        <v>2</v>
      </c>
    </row>
    <row r="3103" spans="1:33">
      <c r="A3103" s="3" t="s">
        <v>9601</v>
      </c>
      <c r="B3103" s="3" t="s">
        <v>9630</v>
      </c>
      <c r="C3103" s="2" t="s">
        <v>7825</v>
      </c>
      <c r="D3103" s="2" t="s">
        <v>3965</v>
      </c>
      <c r="E3103" s="2" t="s">
        <v>3482</v>
      </c>
      <c r="F3103" s="3" t="s">
        <v>9679</v>
      </c>
      <c r="H3103" s="8"/>
      <c r="I3103" s="8"/>
      <c r="L3103" s="32" t="s">
        <v>7823</v>
      </c>
      <c r="M3103" s="8"/>
      <c r="N3103" s="8" t="s">
        <v>7823</v>
      </c>
      <c r="O3103" s="8"/>
      <c r="Q3103" s="16"/>
      <c r="R3103" s="16" t="s">
        <v>7823</v>
      </c>
      <c r="S3103" s="8"/>
      <c r="V3103" s="8" t="s">
        <v>7823</v>
      </c>
      <c r="X3103" s="8"/>
      <c r="Y3103" s="22"/>
      <c r="AC3103" s="8">
        <f t="shared" si="629"/>
        <v>4</v>
      </c>
      <c r="AD3103" s="8">
        <f t="shared" si="630"/>
        <v>0</v>
      </c>
      <c r="AE3103" s="8">
        <f t="shared" si="631"/>
        <v>0</v>
      </c>
      <c r="AF3103" s="8">
        <f t="shared" si="632"/>
        <v>0</v>
      </c>
      <c r="AG3103" s="3">
        <f t="shared" si="633"/>
        <v>4</v>
      </c>
    </row>
    <row r="3104" spans="1:33">
      <c r="A3104" s="3" t="s">
        <v>9601</v>
      </c>
      <c r="B3104" s="3" t="s">
        <v>9630</v>
      </c>
      <c r="C3104" s="2" t="s">
        <v>7825</v>
      </c>
      <c r="D3104" s="2" t="s">
        <v>6038</v>
      </c>
      <c r="E3104" s="2" t="s">
        <v>3484</v>
      </c>
      <c r="F3104" s="3" t="s">
        <v>367</v>
      </c>
      <c r="G3104" s="8" t="s">
        <v>7823</v>
      </c>
      <c r="H3104" s="8"/>
      <c r="I3104" s="8" t="s">
        <v>7823</v>
      </c>
      <c r="J3104" s="72" t="s">
        <v>7277</v>
      </c>
      <c r="K3104" s="8" t="s">
        <v>7277</v>
      </c>
      <c r="L3104" s="32" t="s">
        <v>7823</v>
      </c>
      <c r="M3104" s="8"/>
      <c r="N3104" s="8" t="s">
        <v>7823</v>
      </c>
      <c r="O3104" s="8"/>
      <c r="Q3104" s="16" t="s">
        <v>7823</v>
      </c>
      <c r="R3104" s="16" t="s">
        <v>7823</v>
      </c>
      <c r="S3104" s="8"/>
      <c r="V3104" s="8" t="s">
        <v>7823</v>
      </c>
      <c r="X3104" s="8"/>
      <c r="Y3104" s="22"/>
      <c r="AC3104" s="8">
        <f t="shared" si="629"/>
        <v>7</v>
      </c>
      <c r="AD3104" s="8">
        <f t="shared" si="630"/>
        <v>0</v>
      </c>
      <c r="AE3104" s="8">
        <f t="shared" si="631"/>
        <v>2</v>
      </c>
      <c r="AF3104" s="8">
        <f t="shared" si="632"/>
        <v>0</v>
      </c>
      <c r="AG3104" s="3">
        <f t="shared" si="633"/>
        <v>9</v>
      </c>
    </row>
    <row r="3105" spans="1:33">
      <c r="A3105" s="3" t="s">
        <v>9601</v>
      </c>
      <c r="B3105" s="3" t="s">
        <v>9630</v>
      </c>
      <c r="C3105" s="2" t="s">
        <v>7825</v>
      </c>
      <c r="D3105" s="2" t="s">
        <v>3485</v>
      </c>
      <c r="E3105" s="2" t="s">
        <v>3640</v>
      </c>
      <c r="F3105" s="3" t="s">
        <v>224</v>
      </c>
      <c r="H3105" s="8" t="s">
        <v>7277</v>
      </c>
      <c r="I3105" s="8"/>
      <c r="J3105" s="72" t="s">
        <v>7277</v>
      </c>
      <c r="L3105" s="32" t="s">
        <v>7835</v>
      </c>
      <c r="M3105" s="8" t="s">
        <v>7835</v>
      </c>
      <c r="N3105" s="8" t="s">
        <v>7835</v>
      </c>
      <c r="O3105" s="8" t="s">
        <v>7278</v>
      </c>
      <c r="Q3105" s="16"/>
      <c r="R3105" s="16" t="s">
        <v>7277</v>
      </c>
      <c r="S3105" s="8"/>
      <c r="T3105" s="16" t="s">
        <v>7277</v>
      </c>
      <c r="V3105" s="8" t="s">
        <v>7835</v>
      </c>
      <c r="X3105" s="8" t="s">
        <v>7835</v>
      </c>
      <c r="Y3105" s="22"/>
      <c r="AC3105" s="8">
        <f t="shared" si="629"/>
        <v>0</v>
      </c>
      <c r="AD3105" s="8">
        <f t="shared" si="630"/>
        <v>5</v>
      </c>
      <c r="AE3105" s="8">
        <f t="shared" si="631"/>
        <v>4</v>
      </c>
      <c r="AF3105" s="8">
        <f t="shared" si="632"/>
        <v>0</v>
      </c>
      <c r="AG3105" s="3">
        <f t="shared" si="633"/>
        <v>9</v>
      </c>
    </row>
    <row r="3106" spans="1:33">
      <c r="A3106" s="3" t="s">
        <v>9601</v>
      </c>
      <c r="B3106" s="3" t="s">
        <v>9630</v>
      </c>
      <c r="C3106" s="2" t="s">
        <v>8181</v>
      </c>
      <c r="D3106" s="2" t="s">
        <v>5503</v>
      </c>
      <c r="E3106" s="2" t="s">
        <v>4281</v>
      </c>
      <c r="F3106" s="3" t="s">
        <v>7</v>
      </c>
      <c r="H3106" s="8"/>
      <c r="I3106" s="8" t="s">
        <v>7823</v>
      </c>
      <c r="J3106" s="72" t="s">
        <v>7823</v>
      </c>
      <c r="L3106" s="32" t="s">
        <v>7823</v>
      </c>
      <c r="M3106" s="8"/>
      <c r="O3106" s="8" t="s">
        <v>7823</v>
      </c>
      <c r="P3106" s="8" t="s">
        <v>7823</v>
      </c>
      <c r="Q3106" s="16"/>
      <c r="S3106" s="8" t="s">
        <v>7823</v>
      </c>
      <c r="V3106" s="8" t="s">
        <v>7823</v>
      </c>
      <c r="X3106" s="8"/>
      <c r="Y3106" s="22"/>
      <c r="AC3106" s="8">
        <f t="shared" si="629"/>
        <v>7</v>
      </c>
      <c r="AD3106" s="8">
        <f t="shared" si="630"/>
        <v>0</v>
      </c>
      <c r="AE3106" s="8">
        <f t="shared" si="631"/>
        <v>0</v>
      </c>
      <c r="AF3106" s="8">
        <f t="shared" si="632"/>
        <v>0</v>
      </c>
      <c r="AG3106" s="3">
        <f t="shared" si="633"/>
        <v>7</v>
      </c>
    </row>
    <row r="3107" spans="1:33">
      <c r="A3107" s="3" t="s">
        <v>9601</v>
      </c>
      <c r="B3107" s="3" t="s">
        <v>9630</v>
      </c>
      <c r="C3107" s="2" t="s">
        <v>8275</v>
      </c>
      <c r="D3107" s="2" t="s">
        <v>3170</v>
      </c>
      <c r="E3107" s="2" t="s">
        <v>3488</v>
      </c>
      <c r="F3107" s="3" t="s">
        <v>556</v>
      </c>
      <c r="H3107" s="8"/>
      <c r="I3107" s="8"/>
      <c r="L3107" s="32" t="s">
        <v>7823</v>
      </c>
      <c r="M3107" s="8"/>
      <c r="O3107" s="8"/>
      <c r="Q3107" s="16"/>
      <c r="S3107" s="8"/>
      <c r="V3107" s="8" t="s">
        <v>7823</v>
      </c>
      <c r="X3107" s="8"/>
      <c r="Y3107" s="22"/>
      <c r="AC3107" s="8">
        <f t="shared" si="629"/>
        <v>2</v>
      </c>
      <c r="AD3107" s="8">
        <f t="shared" si="630"/>
        <v>0</v>
      </c>
      <c r="AE3107" s="8">
        <f t="shared" si="631"/>
        <v>0</v>
      </c>
      <c r="AF3107" s="8">
        <f t="shared" si="632"/>
        <v>0</v>
      </c>
      <c r="AG3107" s="3">
        <f t="shared" si="633"/>
        <v>2</v>
      </c>
    </row>
    <row r="3108" spans="1:33">
      <c r="A3108" s="3" t="s">
        <v>9601</v>
      </c>
      <c r="B3108" s="3" t="s">
        <v>9630</v>
      </c>
      <c r="C3108" s="2" t="s">
        <v>8520</v>
      </c>
      <c r="D3108" s="2" t="s">
        <v>4965</v>
      </c>
      <c r="E3108" s="2" t="s">
        <v>2526</v>
      </c>
      <c r="F3108" s="3" t="s">
        <v>230</v>
      </c>
      <c r="H3108" s="8"/>
      <c r="I3108" s="8"/>
      <c r="J3108" s="72" t="s">
        <v>7823</v>
      </c>
      <c r="L3108" s="32" t="s">
        <v>7823</v>
      </c>
      <c r="M3108" s="8"/>
      <c r="O3108" s="8" t="s">
        <v>7823</v>
      </c>
      <c r="P3108" s="8" t="s">
        <v>7823</v>
      </c>
      <c r="Q3108" s="16"/>
      <c r="S3108" s="8" t="s">
        <v>7823</v>
      </c>
      <c r="V3108" s="8" t="s">
        <v>7823</v>
      </c>
      <c r="X3108" s="8"/>
      <c r="Y3108" s="22"/>
      <c r="AC3108" s="8">
        <f t="shared" si="629"/>
        <v>6</v>
      </c>
      <c r="AD3108" s="8">
        <f t="shared" si="630"/>
        <v>0</v>
      </c>
      <c r="AE3108" s="8">
        <f t="shared" si="631"/>
        <v>0</v>
      </c>
      <c r="AF3108" s="8">
        <f t="shared" si="632"/>
        <v>0</v>
      </c>
      <c r="AG3108" s="3">
        <f t="shared" si="633"/>
        <v>6</v>
      </c>
    </row>
    <row r="3109" spans="1:33">
      <c r="A3109" s="3" t="s">
        <v>9601</v>
      </c>
      <c r="B3109" s="3" t="s">
        <v>9630</v>
      </c>
      <c r="C3109" s="2" t="s">
        <v>7366</v>
      </c>
      <c r="D3109" s="2" t="s">
        <v>2540</v>
      </c>
      <c r="E3109" s="2" t="s">
        <v>2524</v>
      </c>
      <c r="F3109" s="3" t="s">
        <v>683</v>
      </c>
      <c r="H3109" s="8"/>
      <c r="I3109" s="8"/>
      <c r="J3109" s="72" t="s">
        <v>7823</v>
      </c>
      <c r="L3109" s="32"/>
      <c r="M3109" s="8"/>
      <c r="O3109" s="8" t="s">
        <v>7823</v>
      </c>
      <c r="P3109" s="8" t="s">
        <v>7823</v>
      </c>
      <c r="Q3109" s="16"/>
      <c r="S3109" s="8" t="s">
        <v>7823</v>
      </c>
      <c r="V3109" s="8" t="s">
        <v>7823</v>
      </c>
      <c r="X3109" s="8"/>
      <c r="Y3109" s="22"/>
      <c r="AC3109" s="8">
        <f t="shared" si="629"/>
        <v>5</v>
      </c>
      <c r="AD3109" s="8">
        <f t="shared" si="630"/>
        <v>0</v>
      </c>
      <c r="AE3109" s="8">
        <f t="shared" si="631"/>
        <v>0</v>
      </c>
      <c r="AF3109" s="8">
        <f t="shared" si="632"/>
        <v>0</v>
      </c>
      <c r="AG3109" s="3">
        <f t="shared" si="633"/>
        <v>5</v>
      </c>
    </row>
    <row r="3110" spans="1:33">
      <c r="A3110" s="3" t="s">
        <v>9601</v>
      </c>
      <c r="B3110" s="3" t="s">
        <v>9630</v>
      </c>
      <c r="C3110" s="2" t="s">
        <v>7925</v>
      </c>
      <c r="D3110" s="2" t="s">
        <v>8139</v>
      </c>
      <c r="E3110" s="2" t="s">
        <v>2539</v>
      </c>
      <c r="F3110" s="3" t="s">
        <v>417</v>
      </c>
      <c r="H3110" s="8"/>
      <c r="I3110" s="8"/>
      <c r="L3110" s="32" t="s">
        <v>7823</v>
      </c>
      <c r="M3110" s="8"/>
      <c r="N3110" s="8" t="s">
        <v>7823</v>
      </c>
      <c r="O3110" s="8"/>
      <c r="Q3110" s="16"/>
      <c r="R3110" s="16" t="s">
        <v>7823</v>
      </c>
      <c r="S3110" s="8"/>
      <c r="V3110" s="8"/>
      <c r="X3110" s="8"/>
      <c r="Y3110" s="22"/>
      <c r="AC3110" s="8">
        <f t="shared" si="629"/>
        <v>3</v>
      </c>
      <c r="AD3110" s="8">
        <f t="shared" si="630"/>
        <v>0</v>
      </c>
      <c r="AE3110" s="8">
        <f t="shared" si="631"/>
        <v>0</v>
      </c>
      <c r="AF3110" s="8">
        <f t="shared" si="632"/>
        <v>0</v>
      </c>
      <c r="AG3110" s="3">
        <f t="shared" si="633"/>
        <v>3</v>
      </c>
    </row>
    <row r="3111" spans="1:33">
      <c r="A3111" s="3" t="s">
        <v>9601</v>
      </c>
      <c r="B3111" s="3" t="s">
        <v>9630</v>
      </c>
      <c r="C3111" s="2" t="s">
        <v>7925</v>
      </c>
      <c r="D3111" s="2" t="s">
        <v>4001</v>
      </c>
      <c r="E3111" s="2" t="s">
        <v>3508</v>
      </c>
      <c r="F3111" s="3" t="s">
        <v>757</v>
      </c>
      <c r="H3111" s="8"/>
      <c r="I3111" s="8"/>
      <c r="L3111" s="32"/>
      <c r="M3111" s="8"/>
      <c r="O3111" s="8"/>
      <c r="Q3111" s="16"/>
      <c r="S3111" s="8"/>
      <c r="V3111" s="18" t="s">
        <v>8991</v>
      </c>
      <c r="X3111" s="8"/>
      <c r="Y3111" s="22"/>
      <c r="AC3111" s="8">
        <f t="shared" si="629"/>
        <v>1</v>
      </c>
      <c r="AD3111" s="8">
        <f t="shared" si="630"/>
        <v>0</v>
      </c>
      <c r="AE3111" s="8">
        <f t="shared" si="631"/>
        <v>0</v>
      </c>
      <c r="AF3111" s="8">
        <f t="shared" si="632"/>
        <v>0</v>
      </c>
      <c r="AG3111" s="3">
        <f t="shared" si="633"/>
        <v>1</v>
      </c>
    </row>
    <row r="3112" spans="1:33">
      <c r="A3112" s="3" t="s">
        <v>9601</v>
      </c>
      <c r="B3112" s="3" t="s">
        <v>9630</v>
      </c>
      <c r="C3112" s="2" t="s">
        <v>7925</v>
      </c>
      <c r="D3112" s="2" t="s">
        <v>5648</v>
      </c>
      <c r="E3112" s="2" t="s">
        <v>3689</v>
      </c>
      <c r="F3112" s="3" t="s">
        <v>882</v>
      </c>
      <c r="G3112" s="8" t="s">
        <v>7823</v>
      </c>
      <c r="H3112" s="8"/>
      <c r="I3112" s="8"/>
      <c r="J3112" s="72" t="s">
        <v>7823</v>
      </c>
      <c r="L3112" s="32"/>
      <c r="M3112" s="8"/>
      <c r="O3112" s="8"/>
      <c r="Q3112" s="16" t="s">
        <v>7823</v>
      </c>
      <c r="S3112" s="8"/>
      <c r="V3112" s="8"/>
      <c r="X3112" s="8"/>
      <c r="Y3112" s="22"/>
      <c r="AC3112" s="8">
        <f t="shared" si="629"/>
        <v>3</v>
      </c>
      <c r="AD3112" s="8">
        <f t="shared" si="630"/>
        <v>0</v>
      </c>
      <c r="AE3112" s="8">
        <f t="shared" si="631"/>
        <v>0</v>
      </c>
      <c r="AF3112" s="8">
        <f t="shared" si="632"/>
        <v>0</v>
      </c>
      <c r="AG3112" s="3">
        <f t="shared" si="633"/>
        <v>3</v>
      </c>
    </row>
    <row r="3113" spans="1:33">
      <c r="A3113" s="3" t="s">
        <v>9601</v>
      </c>
      <c r="B3113" s="3" t="s">
        <v>9630</v>
      </c>
      <c r="C3113" s="2" t="s">
        <v>8377</v>
      </c>
      <c r="D3113" s="2" t="s">
        <v>3852</v>
      </c>
      <c r="E3113" s="2" t="s">
        <v>3527</v>
      </c>
      <c r="F3113" s="3" t="s">
        <v>496</v>
      </c>
      <c r="G3113" s="8" t="s">
        <v>7823</v>
      </c>
      <c r="H3113" s="8"/>
      <c r="I3113" s="8"/>
      <c r="J3113" s="72" t="s">
        <v>7823</v>
      </c>
      <c r="L3113" s="32"/>
      <c r="M3113" s="8"/>
      <c r="O3113" s="8"/>
      <c r="Q3113" s="16" t="s">
        <v>7835</v>
      </c>
      <c r="S3113" s="8"/>
      <c r="U3113" s="8" t="s">
        <v>7823</v>
      </c>
      <c r="V3113" s="8"/>
      <c r="X3113" s="8"/>
      <c r="Y3113" s="22"/>
      <c r="AC3113" s="8">
        <f t="shared" si="629"/>
        <v>3</v>
      </c>
      <c r="AD3113" s="8">
        <f t="shared" si="630"/>
        <v>1</v>
      </c>
      <c r="AE3113" s="8">
        <f t="shared" si="631"/>
        <v>0</v>
      </c>
      <c r="AF3113" s="8">
        <f t="shared" si="632"/>
        <v>0</v>
      </c>
      <c r="AG3113" s="3">
        <f t="shared" si="633"/>
        <v>4</v>
      </c>
    </row>
    <row r="3114" spans="1:33">
      <c r="A3114" s="3" t="s">
        <v>9601</v>
      </c>
      <c r="B3114" s="3" t="s">
        <v>9630</v>
      </c>
      <c r="C3114" s="2" t="s">
        <v>8377</v>
      </c>
      <c r="D3114" s="2" t="s">
        <v>3528</v>
      </c>
      <c r="E3114" s="2" t="s">
        <v>9985</v>
      </c>
      <c r="F3114" s="3" t="s">
        <v>487</v>
      </c>
      <c r="H3114" s="8"/>
      <c r="L3114" s="32" t="s">
        <v>7823</v>
      </c>
      <c r="M3114" s="8"/>
      <c r="N3114" s="8" t="s">
        <v>7823</v>
      </c>
      <c r="Q3114" s="16"/>
      <c r="R3114" s="16" t="s">
        <v>7823</v>
      </c>
      <c r="V3114" s="8" t="s">
        <v>7823</v>
      </c>
      <c r="X3114" s="8"/>
      <c r="Y3114" s="22"/>
      <c r="AC3114" s="8">
        <f t="shared" si="629"/>
        <v>4</v>
      </c>
      <c r="AD3114" s="8">
        <f t="shared" si="630"/>
        <v>0</v>
      </c>
      <c r="AE3114" s="8">
        <f t="shared" si="631"/>
        <v>0</v>
      </c>
      <c r="AF3114" s="8">
        <f t="shared" si="632"/>
        <v>0</v>
      </c>
      <c r="AG3114" s="3">
        <f t="shared" si="633"/>
        <v>4</v>
      </c>
    </row>
    <row r="3115" spans="1:33">
      <c r="A3115" s="3" t="s">
        <v>9601</v>
      </c>
      <c r="B3115" s="3" t="s">
        <v>9630</v>
      </c>
      <c r="C3115" s="2" t="s">
        <v>8377</v>
      </c>
      <c r="D3115" s="2" t="s">
        <v>10127</v>
      </c>
      <c r="E3115" s="2" t="s">
        <v>10128</v>
      </c>
      <c r="F3115" s="3" t="s">
        <v>10129</v>
      </c>
      <c r="G3115" s="3"/>
      <c r="H3115" s="3"/>
      <c r="I3115" s="8" t="s">
        <v>7823</v>
      </c>
      <c r="J3115" s="72" t="s">
        <v>7823</v>
      </c>
      <c r="K3115" s="15"/>
      <c r="L3115" s="8" t="s">
        <v>7823</v>
      </c>
      <c r="M3115" s="15"/>
      <c r="N3115" s="8" t="s">
        <v>7823</v>
      </c>
      <c r="O3115" s="8" t="s">
        <v>7823</v>
      </c>
      <c r="P3115" s="8" t="s">
        <v>7823</v>
      </c>
      <c r="Q3115" s="3"/>
      <c r="R3115" s="16" t="s">
        <v>7823</v>
      </c>
      <c r="S3115" s="8" t="s">
        <v>7823</v>
      </c>
      <c r="U3115" s="3"/>
      <c r="V3115" s="8" t="s">
        <v>7823</v>
      </c>
      <c r="AC3115" s="8">
        <f t="shared" si="629"/>
        <v>9</v>
      </c>
      <c r="AD3115" s="8">
        <f t="shared" si="630"/>
        <v>0</v>
      </c>
      <c r="AE3115" s="8">
        <f t="shared" si="631"/>
        <v>0</v>
      </c>
      <c r="AF3115" s="8">
        <f t="shared" si="632"/>
        <v>0</v>
      </c>
      <c r="AG3115" s="3">
        <f t="shared" si="633"/>
        <v>9</v>
      </c>
    </row>
    <row r="3116" spans="1:33">
      <c r="A3116" s="3" t="s">
        <v>9601</v>
      </c>
      <c r="B3116" s="3" t="s">
        <v>9630</v>
      </c>
      <c r="C3116" s="2" t="s">
        <v>8377</v>
      </c>
      <c r="D3116" s="2" t="s">
        <v>3688</v>
      </c>
      <c r="E3116" s="2" t="s">
        <v>9986</v>
      </c>
      <c r="F3116" s="3" t="s">
        <v>34</v>
      </c>
      <c r="G3116" s="8" t="s">
        <v>7823</v>
      </c>
      <c r="H3116" s="8"/>
      <c r="I3116" s="8" t="s">
        <v>7823</v>
      </c>
      <c r="J3116" s="72" t="s">
        <v>7823</v>
      </c>
      <c r="L3116" s="32" t="s">
        <v>7823</v>
      </c>
      <c r="M3116" s="8"/>
      <c r="O3116" s="8"/>
      <c r="Q3116" s="16" t="s">
        <v>7823</v>
      </c>
      <c r="S3116" s="8"/>
      <c r="U3116" s="8" t="s">
        <v>7823</v>
      </c>
      <c r="V3116" s="8" t="s">
        <v>7823</v>
      </c>
      <c r="X3116" s="8"/>
      <c r="Y3116" s="22"/>
      <c r="AC3116" s="8">
        <f t="shared" si="629"/>
        <v>7</v>
      </c>
      <c r="AD3116" s="8">
        <f t="shared" si="630"/>
        <v>0</v>
      </c>
      <c r="AE3116" s="8">
        <f t="shared" si="631"/>
        <v>0</v>
      </c>
      <c r="AF3116" s="8">
        <f t="shared" si="632"/>
        <v>0</v>
      </c>
      <c r="AG3116" s="3">
        <f t="shared" si="633"/>
        <v>7</v>
      </c>
    </row>
    <row r="3117" spans="1:33">
      <c r="A3117" s="3" t="s">
        <v>9601</v>
      </c>
      <c r="B3117" s="3" t="s">
        <v>9630</v>
      </c>
      <c r="C3117" s="2" t="s">
        <v>8634</v>
      </c>
      <c r="D3117" s="2" t="s">
        <v>7569</v>
      </c>
      <c r="E3117" s="2" t="s">
        <v>3529</v>
      </c>
      <c r="F3117" s="3" t="s">
        <v>18</v>
      </c>
      <c r="H3117" s="8" t="s">
        <v>241</v>
      </c>
      <c r="I3117" s="8"/>
      <c r="L3117" s="32" t="s">
        <v>7277</v>
      </c>
      <c r="M3117" s="8"/>
      <c r="N3117" s="8" t="s">
        <v>7277</v>
      </c>
      <c r="O3117" s="8"/>
      <c r="Q3117" s="16"/>
      <c r="S3117" s="8"/>
      <c r="V3117" s="8" t="s">
        <v>7277</v>
      </c>
      <c r="X3117" s="8" t="s">
        <v>7277</v>
      </c>
      <c r="Y3117" s="22"/>
      <c r="AC3117" s="8">
        <f t="shared" si="629"/>
        <v>0</v>
      </c>
      <c r="AD3117" s="8">
        <f t="shared" si="630"/>
        <v>0</v>
      </c>
      <c r="AE3117" s="8">
        <f t="shared" si="631"/>
        <v>5</v>
      </c>
      <c r="AF3117" s="8">
        <f t="shared" si="632"/>
        <v>0</v>
      </c>
      <c r="AG3117" s="3">
        <f t="shared" si="633"/>
        <v>5</v>
      </c>
    </row>
    <row r="3118" spans="1:33">
      <c r="A3118" s="3" t="s">
        <v>9601</v>
      </c>
      <c r="B3118" s="3" t="s">
        <v>9630</v>
      </c>
      <c r="C3118" s="2" t="s">
        <v>8634</v>
      </c>
      <c r="D3118" s="2" t="s">
        <v>3667</v>
      </c>
      <c r="E3118" s="2" t="s">
        <v>3664</v>
      </c>
      <c r="F3118" s="3" t="s">
        <v>524</v>
      </c>
      <c r="H3118" s="8" t="s">
        <v>8720</v>
      </c>
      <c r="I3118" s="8"/>
      <c r="L3118" s="32" t="s">
        <v>7277</v>
      </c>
      <c r="M3118" s="8" t="s">
        <v>7835</v>
      </c>
      <c r="N3118" s="8" t="s">
        <v>7278</v>
      </c>
      <c r="O3118" s="8"/>
      <c r="Q3118" s="16"/>
      <c r="S3118" s="8"/>
      <c r="T3118" s="16" t="s">
        <v>7277</v>
      </c>
      <c r="V3118" s="8" t="s">
        <v>7277</v>
      </c>
      <c r="X3118" s="8" t="s">
        <v>7835</v>
      </c>
      <c r="Y3118" s="22"/>
      <c r="AC3118" s="8">
        <f t="shared" si="629"/>
        <v>0</v>
      </c>
      <c r="AD3118" s="8">
        <f t="shared" si="630"/>
        <v>3</v>
      </c>
      <c r="AE3118" s="8">
        <f t="shared" si="631"/>
        <v>3</v>
      </c>
      <c r="AF3118" s="8">
        <f t="shared" si="632"/>
        <v>0</v>
      </c>
      <c r="AG3118" s="3">
        <f t="shared" si="633"/>
        <v>6</v>
      </c>
    </row>
    <row r="3119" spans="1:33">
      <c r="A3119" s="3" t="s">
        <v>9601</v>
      </c>
      <c r="B3119" s="3" t="s">
        <v>9630</v>
      </c>
      <c r="C3119" s="2" t="s">
        <v>8689</v>
      </c>
      <c r="D3119" s="2" t="s">
        <v>8089</v>
      </c>
      <c r="E3119" s="2" t="s">
        <v>3833</v>
      </c>
      <c r="F3119" s="3" t="s">
        <v>791</v>
      </c>
      <c r="H3119" s="8" t="s">
        <v>241</v>
      </c>
      <c r="I3119" s="8"/>
      <c r="J3119" s="72" t="s">
        <v>7277</v>
      </c>
      <c r="L3119" s="32" t="s">
        <v>7835</v>
      </c>
      <c r="M3119" s="8" t="s">
        <v>7835</v>
      </c>
      <c r="N3119" s="8" t="s">
        <v>7277</v>
      </c>
      <c r="O3119" s="8" t="s">
        <v>7277</v>
      </c>
      <c r="P3119" s="8" t="s">
        <v>7835</v>
      </c>
      <c r="Q3119" s="16"/>
      <c r="S3119" s="8" t="s">
        <v>7278</v>
      </c>
      <c r="T3119" s="16" t="s">
        <v>7835</v>
      </c>
      <c r="V3119" s="8" t="s">
        <v>7835</v>
      </c>
      <c r="X3119" s="8"/>
      <c r="Y3119" s="22"/>
      <c r="AC3119" s="8">
        <f t="shared" si="629"/>
        <v>0</v>
      </c>
      <c r="AD3119" s="8">
        <f t="shared" si="630"/>
        <v>5</v>
      </c>
      <c r="AE3119" s="8">
        <f t="shared" si="631"/>
        <v>4</v>
      </c>
      <c r="AF3119" s="8">
        <f t="shared" si="632"/>
        <v>0</v>
      </c>
      <c r="AG3119" s="3">
        <f t="shared" si="633"/>
        <v>9</v>
      </c>
    </row>
    <row r="3120" spans="1:33">
      <c r="A3120" s="3" t="s">
        <v>9601</v>
      </c>
      <c r="B3120" s="3" t="s">
        <v>9629</v>
      </c>
      <c r="C3120" s="2" t="s">
        <v>7556</v>
      </c>
      <c r="D3120" s="2" t="s">
        <v>3486</v>
      </c>
      <c r="E3120" s="2" t="s">
        <v>3811</v>
      </c>
      <c r="F3120" s="3" t="s">
        <v>193</v>
      </c>
      <c r="H3120" s="8"/>
      <c r="I3120" s="8"/>
      <c r="J3120" s="72" t="s">
        <v>7823</v>
      </c>
      <c r="L3120" s="32"/>
      <c r="M3120" s="8"/>
      <c r="O3120" s="8" t="s">
        <v>7823</v>
      </c>
      <c r="P3120" s="8" t="s">
        <v>7823</v>
      </c>
      <c r="Q3120" s="16"/>
      <c r="S3120" s="8" t="s">
        <v>7823</v>
      </c>
      <c r="V3120" s="8" t="s">
        <v>7823</v>
      </c>
      <c r="X3120" s="8"/>
      <c r="Y3120" s="22"/>
      <c r="AC3120" s="8">
        <f t="shared" ref="AC3120:AC3150" si="634">COUNTIF(G3120:Y3120,"X")+COUNTIF(G3120:Y3120, "X(e)")</f>
        <v>5</v>
      </c>
      <c r="AD3120" s="8">
        <f t="shared" si="630"/>
        <v>0</v>
      </c>
      <c r="AE3120" s="8">
        <f t="shared" si="631"/>
        <v>0</v>
      </c>
      <c r="AF3120" s="8">
        <f t="shared" si="632"/>
        <v>0</v>
      </c>
      <c r="AG3120" s="3">
        <f t="shared" ref="AG3120:AG3150" si="635">SUM(AC3120:AF3120)</f>
        <v>5</v>
      </c>
    </row>
    <row r="3121" spans="1:33">
      <c r="A3121" s="3" t="s">
        <v>9601</v>
      </c>
      <c r="B3121" s="3" t="s">
        <v>9629</v>
      </c>
      <c r="C3121" s="2" t="s">
        <v>9173</v>
      </c>
      <c r="D3121" s="2" t="s">
        <v>8135</v>
      </c>
      <c r="E3121" s="2" t="s">
        <v>5006</v>
      </c>
      <c r="F3121" s="3" t="s">
        <v>536</v>
      </c>
      <c r="G3121" s="8" t="s">
        <v>7823</v>
      </c>
      <c r="H3121" s="8"/>
      <c r="I3121" s="8" t="s">
        <v>7823</v>
      </c>
      <c r="J3121" s="72" t="s">
        <v>7823</v>
      </c>
      <c r="L3121" s="32" t="s">
        <v>7823</v>
      </c>
      <c r="M3121" s="8"/>
      <c r="O3121" s="8" t="s">
        <v>7823</v>
      </c>
      <c r="P3121" s="8" t="s">
        <v>7823</v>
      </c>
      <c r="Q3121" s="16" t="s">
        <v>7823</v>
      </c>
      <c r="R3121" s="16" t="s">
        <v>7823</v>
      </c>
      <c r="S3121" s="8" t="s">
        <v>7823</v>
      </c>
      <c r="V3121" s="8" t="s">
        <v>7823</v>
      </c>
      <c r="X3121" s="8"/>
      <c r="Y3121" s="22"/>
      <c r="AC3121" s="8">
        <f t="shared" si="634"/>
        <v>10</v>
      </c>
      <c r="AD3121" s="8">
        <f t="shared" ref="AD3121:AD3152" si="636">COUNTIF(G3121:Y3121,"NB")</f>
        <v>0</v>
      </c>
      <c r="AE3121" s="8">
        <f t="shared" ref="AE3121:AE3152" si="637">COUNTIF(G3121:Y3121,"V")</f>
        <v>0</v>
      </c>
      <c r="AF3121" s="8">
        <f t="shared" si="632"/>
        <v>0</v>
      </c>
      <c r="AG3121" s="3">
        <f t="shared" si="635"/>
        <v>10</v>
      </c>
    </row>
    <row r="3122" spans="1:33">
      <c r="A3122" s="3" t="s">
        <v>9601</v>
      </c>
      <c r="B3122" s="3" t="s">
        <v>9629</v>
      </c>
      <c r="C3122" s="2" t="s">
        <v>9173</v>
      </c>
      <c r="D3122" s="2" t="s">
        <v>4046</v>
      </c>
      <c r="E3122" s="2" t="s">
        <v>4365</v>
      </c>
      <c r="F3122" s="3" t="s">
        <v>1081</v>
      </c>
      <c r="H3122" s="8"/>
      <c r="I3122" s="8"/>
      <c r="J3122" s="73" t="s">
        <v>8991</v>
      </c>
      <c r="L3122" s="32"/>
      <c r="M3122" s="8"/>
      <c r="O3122" s="8"/>
      <c r="Q3122" s="16"/>
      <c r="S3122" s="8"/>
      <c r="V3122" s="8"/>
      <c r="X3122" s="8"/>
      <c r="Y3122" s="22"/>
      <c r="AC3122" s="8">
        <f t="shared" si="634"/>
        <v>1</v>
      </c>
      <c r="AD3122" s="8">
        <f t="shared" si="636"/>
        <v>0</v>
      </c>
      <c r="AE3122" s="8">
        <f t="shared" si="637"/>
        <v>0</v>
      </c>
      <c r="AF3122" s="8">
        <f t="shared" si="632"/>
        <v>0</v>
      </c>
      <c r="AG3122" s="3">
        <f t="shared" si="635"/>
        <v>1</v>
      </c>
    </row>
    <row r="3123" spans="1:33">
      <c r="A3123" s="3" t="s">
        <v>9601</v>
      </c>
      <c r="B3123" s="3" t="s">
        <v>9629</v>
      </c>
      <c r="C3123" s="2" t="s">
        <v>9093</v>
      </c>
      <c r="D3123" s="2" t="s">
        <v>4726</v>
      </c>
      <c r="E3123" s="2" t="s">
        <v>4693</v>
      </c>
      <c r="F3123" s="3" t="s">
        <v>920</v>
      </c>
      <c r="H3123" s="8"/>
      <c r="I3123" s="8"/>
      <c r="J3123" s="73" t="s">
        <v>8991</v>
      </c>
      <c r="L3123" s="32"/>
      <c r="M3123" s="8"/>
      <c r="O3123" s="8"/>
      <c r="Q3123" s="16"/>
      <c r="S3123" s="8"/>
      <c r="V3123" s="8"/>
      <c r="X3123" s="8"/>
      <c r="Y3123" s="22"/>
      <c r="AC3123" s="8">
        <f t="shared" si="634"/>
        <v>1</v>
      </c>
      <c r="AD3123" s="8">
        <f t="shared" si="636"/>
        <v>0</v>
      </c>
      <c r="AE3123" s="8">
        <f t="shared" si="637"/>
        <v>0</v>
      </c>
      <c r="AF3123" s="8">
        <f t="shared" si="632"/>
        <v>0</v>
      </c>
      <c r="AG3123" s="3">
        <f t="shared" si="635"/>
        <v>1</v>
      </c>
    </row>
    <row r="3124" spans="1:33">
      <c r="A3124" s="3" t="s">
        <v>9601</v>
      </c>
      <c r="B3124" s="3" t="s">
        <v>9629</v>
      </c>
      <c r="C3124" s="2" t="s">
        <v>8205</v>
      </c>
      <c r="D3124" s="2" t="s">
        <v>4694</v>
      </c>
      <c r="E3124" s="2" t="s">
        <v>3563</v>
      </c>
      <c r="F3124" s="3" t="s">
        <v>535</v>
      </c>
      <c r="H3124" s="8"/>
      <c r="I3124" s="8"/>
      <c r="L3124" s="32" t="s">
        <v>7823</v>
      </c>
      <c r="M3124" s="8"/>
      <c r="N3124" s="8" t="s">
        <v>7823</v>
      </c>
      <c r="O3124" s="8"/>
      <c r="Q3124" s="16"/>
      <c r="R3124" s="16" t="s">
        <v>7823</v>
      </c>
      <c r="S3124" s="8"/>
      <c r="V3124" s="8" t="s">
        <v>7823</v>
      </c>
      <c r="X3124" s="8"/>
      <c r="Y3124" s="22"/>
      <c r="AC3124" s="8">
        <f t="shared" si="634"/>
        <v>4</v>
      </c>
      <c r="AD3124" s="8">
        <f t="shared" si="636"/>
        <v>0</v>
      </c>
      <c r="AE3124" s="8">
        <f t="shared" si="637"/>
        <v>0</v>
      </c>
      <c r="AF3124" s="8">
        <f t="shared" si="632"/>
        <v>0</v>
      </c>
      <c r="AG3124" s="3">
        <f t="shared" si="635"/>
        <v>4</v>
      </c>
    </row>
    <row r="3125" spans="1:33">
      <c r="A3125" s="3" t="s">
        <v>9601</v>
      </c>
      <c r="B3125" s="3" t="s">
        <v>9629</v>
      </c>
      <c r="C3125" s="2" t="s">
        <v>9244</v>
      </c>
      <c r="D3125" s="2" t="s">
        <v>4674</v>
      </c>
      <c r="E3125" s="2" t="s">
        <v>4359</v>
      </c>
      <c r="F3125" s="3" t="s">
        <v>897</v>
      </c>
      <c r="H3125" s="8"/>
      <c r="I3125" s="8"/>
      <c r="J3125" s="73" t="s">
        <v>8991</v>
      </c>
      <c r="L3125" s="32"/>
      <c r="M3125" s="8"/>
      <c r="O3125" s="8"/>
      <c r="Q3125" s="16"/>
      <c r="S3125" s="8"/>
      <c r="V3125" s="8"/>
      <c r="X3125" s="8"/>
      <c r="Y3125" s="22"/>
      <c r="AC3125" s="8">
        <f t="shared" si="634"/>
        <v>1</v>
      </c>
      <c r="AD3125" s="8">
        <f t="shared" si="636"/>
        <v>0</v>
      </c>
      <c r="AE3125" s="8">
        <f t="shared" si="637"/>
        <v>0</v>
      </c>
      <c r="AF3125" s="8">
        <f t="shared" si="632"/>
        <v>0</v>
      </c>
      <c r="AG3125" s="3">
        <f t="shared" si="635"/>
        <v>1</v>
      </c>
    </row>
    <row r="3126" spans="1:33">
      <c r="A3126" s="3" t="s">
        <v>9601</v>
      </c>
      <c r="B3126" s="3" t="s">
        <v>9629</v>
      </c>
      <c r="C3126" s="2" t="s">
        <v>9109</v>
      </c>
      <c r="D3126" s="2" t="s">
        <v>5679</v>
      </c>
      <c r="E3126" s="2" t="s">
        <v>3258</v>
      </c>
      <c r="F3126" s="3" t="s">
        <v>1597</v>
      </c>
      <c r="H3126" s="8"/>
      <c r="I3126" s="8" t="s">
        <v>7823</v>
      </c>
      <c r="J3126" s="72" t="s">
        <v>7823</v>
      </c>
      <c r="L3126" s="32" t="s">
        <v>7823</v>
      </c>
      <c r="M3126" s="8"/>
      <c r="N3126" s="8" t="s">
        <v>7823</v>
      </c>
      <c r="O3126" s="8"/>
      <c r="Q3126" s="16"/>
      <c r="R3126" s="16" t="s">
        <v>7823</v>
      </c>
      <c r="S3126" s="8"/>
      <c r="V3126" s="8"/>
      <c r="X3126" s="8"/>
      <c r="Y3126" s="22"/>
      <c r="AC3126" s="8">
        <f t="shared" si="634"/>
        <v>5</v>
      </c>
      <c r="AD3126" s="8">
        <f t="shared" si="636"/>
        <v>0</v>
      </c>
      <c r="AE3126" s="8">
        <f t="shared" si="637"/>
        <v>0</v>
      </c>
      <c r="AF3126" s="8">
        <f t="shared" si="632"/>
        <v>0</v>
      </c>
      <c r="AG3126" s="3">
        <f t="shared" si="635"/>
        <v>5</v>
      </c>
    </row>
    <row r="3127" spans="1:33">
      <c r="A3127" s="3" t="s">
        <v>9601</v>
      </c>
      <c r="B3127" s="3" t="s">
        <v>9629</v>
      </c>
      <c r="C3127" s="2" t="s">
        <v>7967</v>
      </c>
      <c r="D3127" s="2" t="s">
        <v>5745</v>
      </c>
      <c r="E3127" s="2" t="s">
        <v>3530</v>
      </c>
      <c r="F3127" s="3" t="s">
        <v>1234</v>
      </c>
      <c r="G3127" s="8" t="s">
        <v>7823</v>
      </c>
      <c r="H3127" s="8"/>
      <c r="I3127" s="8" t="s">
        <v>7823</v>
      </c>
      <c r="L3127" s="32" t="s">
        <v>7823</v>
      </c>
      <c r="M3127" s="8"/>
      <c r="N3127" s="8" t="s">
        <v>7823</v>
      </c>
      <c r="O3127" s="8"/>
      <c r="Q3127" s="16"/>
      <c r="R3127" s="16" t="s">
        <v>7823</v>
      </c>
      <c r="S3127" s="8"/>
      <c r="V3127" s="8" t="s">
        <v>7823</v>
      </c>
      <c r="X3127" s="8"/>
      <c r="Y3127" s="22"/>
      <c r="AC3127" s="8">
        <f t="shared" si="634"/>
        <v>6</v>
      </c>
      <c r="AD3127" s="8">
        <f t="shared" si="636"/>
        <v>0</v>
      </c>
      <c r="AE3127" s="8">
        <f t="shared" si="637"/>
        <v>0</v>
      </c>
      <c r="AF3127" s="8">
        <f t="shared" si="632"/>
        <v>0</v>
      </c>
      <c r="AG3127" s="3">
        <f t="shared" si="635"/>
        <v>6</v>
      </c>
    </row>
    <row r="3128" spans="1:33">
      <c r="A3128" s="3" t="s">
        <v>9601</v>
      </c>
      <c r="B3128" s="3" t="s">
        <v>9629</v>
      </c>
      <c r="C3128" s="2" t="s">
        <v>8015</v>
      </c>
      <c r="D3128" s="2" t="s">
        <v>3941</v>
      </c>
      <c r="E3128" s="2" t="s">
        <v>3789</v>
      </c>
      <c r="F3128" s="3" t="s">
        <v>101</v>
      </c>
      <c r="H3128" s="8"/>
      <c r="I3128" s="8" t="s">
        <v>7823</v>
      </c>
      <c r="J3128" s="72" t="s">
        <v>7823</v>
      </c>
      <c r="L3128" s="32" t="s">
        <v>7823</v>
      </c>
      <c r="M3128" s="8"/>
      <c r="N3128" s="8" t="s">
        <v>7823</v>
      </c>
      <c r="O3128" s="8" t="s">
        <v>7823</v>
      </c>
      <c r="P3128" s="8" t="s">
        <v>7823</v>
      </c>
      <c r="Q3128" s="16"/>
      <c r="R3128" s="16" t="s">
        <v>7823</v>
      </c>
      <c r="S3128" s="8" t="s">
        <v>7823</v>
      </c>
      <c r="T3128" s="16" t="s">
        <v>7823</v>
      </c>
      <c r="V3128" s="8" t="s">
        <v>7823</v>
      </c>
      <c r="X3128" s="8"/>
      <c r="Y3128" s="22"/>
      <c r="AC3128" s="8">
        <f t="shared" si="634"/>
        <v>10</v>
      </c>
      <c r="AD3128" s="8">
        <f t="shared" si="636"/>
        <v>0</v>
      </c>
      <c r="AE3128" s="8">
        <f t="shared" si="637"/>
        <v>0</v>
      </c>
      <c r="AF3128" s="8">
        <f t="shared" si="632"/>
        <v>0</v>
      </c>
      <c r="AG3128" s="3">
        <f t="shared" si="635"/>
        <v>10</v>
      </c>
    </row>
    <row r="3129" spans="1:33">
      <c r="A3129" s="3" t="s">
        <v>9601</v>
      </c>
      <c r="B3129" s="3" t="s">
        <v>9629</v>
      </c>
      <c r="C3129" s="2" t="s">
        <v>8484</v>
      </c>
      <c r="D3129" s="2" t="s">
        <v>3459</v>
      </c>
      <c r="E3129" s="2" t="s">
        <v>4424</v>
      </c>
      <c r="F3129" s="3" t="s">
        <v>1217</v>
      </c>
      <c r="H3129" s="8"/>
      <c r="I3129" s="8"/>
      <c r="L3129" s="32" t="s">
        <v>7823</v>
      </c>
      <c r="M3129" s="8"/>
      <c r="N3129" s="8" t="s">
        <v>7823</v>
      </c>
      <c r="O3129" s="8"/>
      <c r="Q3129" s="16"/>
      <c r="R3129" s="16" t="s">
        <v>7823</v>
      </c>
      <c r="S3129" s="8"/>
      <c r="V3129" s="8"/>
      <c r="X3129" s="8"/>
      <c r="Y3129" s="22"/>
      <c r="AC3129" s="8">
        <f t="shared" si="634"/>
        <v>3</v>
      </c>
      <c r="AD3129" s="8">
        <f t="shared" si="636"/>
        <v>0</v>
      </c>
      <c r="AE3129" s="8">
        <f t="shared" si="637"/>
        <v>0</v>
      </c>
      <c r="AF3129" s="8">
        <f t="shared" si="632"/>
        <v>0</v>
      </c>
      <c r="AG3129" s="3">
        <f t="shared" si="635"/>
        <v>3</v>
      </c>
    </row>
    <row r="3130" spans="1:33">
      <c r="A3130" s="3" t="s">
        <v>9601</v>
      </c>
      <c r="B3130" s="3" t="s">
        <v>9629</v>
      </c>
      <c r="C3130" s="2" t="s">
        <v>9229</v>
      </c>
      <c r="D3130" s="2" t="s">
        <v>4277</v>
      </c>
      <c r="E3130" s="2" t="s">
        <v>4114</v>
      </c>
      <c r="F3130" s="3" t="s">
        <v>411</v>
      </c>
      <c r="H3130" s="8"/>
      <c r="I3130" s="8"/>
      <c r="L3130" s="32" t="s">
        <v>7823</v>
      </c>
      <c r="M3130" s="8"/>
      <c r="O3130" s="8"/>
      <c r="Q3130" s="16"/>
      <c r="S3130" s="8"/>
      <c r="V3130" s="8"/>
      <c r="X3130" s="8"/>
      <c r="Y3130" s="22"/>
      <c r="AC3130" s="8">
        <f t="shared" si="634"/>
        <v>1</v>
      </c>
      <c r="AD3130" s="8">
        <f t="shared" si="636"/>
        <v>0</v>
      </c>
      <c r="AE3130" s="8">
        <f t="shared" si="637"/>
        <v>0</v>
      </c>
      <c r="AF3130" s="8">
        <f t="shared" si="632"/>
        <v>0</v>
      </c>
      <c r="AG3130" s="3">
        <f t="shared" si="635"/>
        <v>1</v>
      </c>
    </row>
    <row r="3131" spans="1:33">
      <c r="A3131" s="3" t="s">
        <v>9601</v>
      </c>
      <c r="B3131" s="3" t="s">
        <v>9629</v>
      </c>
      <c r="C3131" s="2" t="s">
        <v>9229</v>
      </c>
      <c r="D3131" s="2" t="s">
        <v>6894</v>
      </c>
      <c r="E3131" s="2" t="s">
        <v>4278</v>
      </c>
      <c r="F3131" s="3" t="s">
        <v>420</v>
      </c>
      <c r="H3131" s="8"/>
      <c r="I3131" s="8"/>
      <c r="L3131" s="32" t="s">
        <v>7823</v>
      </c>
      <c r="M3131" s="8"/>
      <c r="N3131" s="8" t="s">
        <v>7823</v>
      </c>
      <c r="O3131" s="8"/>
      <c r="Q3131" s="16"/>
      <c r="S3131" s="8"/>
      <c r="V3131" s="8"/>
      <c r="X3131" s="8"/>
      <c r="Y3131" s="22"/>
      <c r="AC3131" s="8">
        <f t="shared" si="634"/>
        <v>2</v>
      </c>
      <c r="AD3131" s="8">
        <f t="shared" si="636"/>
        <v>0</v>
      </c>
      <c r="AE3131" s="8">
        <f t="shared" si="637"/>
        <v>0</v>
      </c>
      <c r="AF3131" s="8">
        <f t="shared" si="632"/>
        <v>0</v>
      </c>
      <c r="AG3131" s="3">
        <f t="shared" si="635"/>
        <v>2</v>
      </c>
    </row>
    <row r="3132" spans="1:33">
      <c r="A3132" s="3" t="s">
        <v>9601</v>
      </c>
      <c r="B3132" s="3" t="s">
        <v>9629</v>
      </c>
      <c r="C3132" s="2" t="s">
        <v>8328</v>
      </c>
      <c r="D3132" s="2" t="s">
        <v>4437</v>
      </c>
      <c r="E3132" s="2" t="s">
        <v>4110</v>
      </c>
      <c r="F3132" s="3" t="s">
        <v>1363</v>
      </c>
      <c r="H3132" s="8"/>
      <c r="I3132" s="8"/>
      <c r="L3132" s="32" t="s">
        <v>7823</v>
      </c>
      <c r="M3132" s="8"/>
      <c r="N3132" s="8" t="s">
        <v>7823</v>
      </c>
      <c r="O3132" s="8"/>
      <c r="Q3132" s="16"/>
      <c r="S3132" s="8"/>
      <c r="V3132" s="8"/>
      <c r="X3132" s="8"/>
      <c r="Y3132" s="22"/>
      <c r="AC3132" s="8">
        <f t="shared" si="634"/>
        <v>2</v>
      </c>
      <c r="AD3132" s="8">
        <f t="shared" si="636"/>
        <v>0</v>
      </c>
      <c r="AE3132" s="8">
        <f t="shared" si="637"/>
        <v>0</v>
      </c>
      <c r="AF3132" s="8">
        <f t="shared" ref="AF3132:AF3196" si="638">COUNTIF(G3132:Z3132,"IN")</f>
        <v>0</v>
      </c>
      <c r="AG3132" s="3">
        <f t="shared" si="635"/>
        <v>2</v>
      </c>
    </row>
    <row r="3133" spans="1:33">
      <c r="A3133" s="3" t="s">
        <v>9601</v>
      </c>
      <c r="B3133" s="3" t="s">
        <v>9629</v>
      </c>
      <c r="C3133" s="2" t="s">
        <v>9034</v>
      </c>
      <c r="D3133" s="2" t="s">
        <v>5888</v>
      </c>
      <c r="E3133" s="2" t="s">
        <v>4266</v>
      </c>
      <c r="F3133" s="3" t="s">
        <v>1219</v>
      </c>
      <c r="G3133" s="8" t="s">
        <v>7823</v>
      </c>
      <c r="H3133" s="8"/>
      <c r="I3133" s="8" t="s">
        <v>7823</v>
      </c>
      <c r="J3133" s="72" t="s">
        <v>7823</v>
      </c>
      <c r="L3133" s="32" t="s">
        <v>7823</v>
      </c>
      <c r="M3133" s="8"/>
      <c r="N3133" s="8" t="s">
        <v>7823</v>
      </c>
      <c r="O3133" s="8" t="s">
        <v>7823</v>
      </c>
      <c r="P3133" s="8" t="s">
        <v>7823</v>
      </c>
      <c r="Q3133" s="16" t="s">
        <v>7823</v>
      </c>
      <c r="R3133" s="16" t="s">
        <v>7823</v>
      </c>
      <c r="S3133" s="8" t="s">
        <v>7823</v>
      </c>
      <c r="V3133" s="8" t="s">
        <v>7823</v>
      </c>
      <c r="X3133" s="8"/>
      <c r="Y3133" s="22"/>
      <c r="AC3133" s="8">
        <f t="shared" si="634"/>
        <v>11</v>
      </c>
      <c r="AD3133" s="8">
        <f t="shared" si="636"/>
        <v>0</v>
      </c>
      <c r="AE3133" s="8">
        <f t="shared" si="637"/>
        <v>0</v>
      </c>
      <c r="AF3133" s="8">
        <f t="shared" si="638"/>
        <v>0</v>
      </c>
      <c r="AG3133" s="3">
        <f t="shared" si="635"/>
        <v>11</v>
      </c>
    </row>
    <row r="3134" spans="1:33">
      <c r="A3134" s="3" t="s">
        <v>9601</v>
      </c>
      <c r="B3134" s="3" t="s">
        <v>9629</v>
      </c>
      <c r="C3134" s="2" t="s">
        <v>9034</v>
      </c>
      <c r="D3134" s="2" t="s">
        <v>6092</v>
      </c>
      <c r="E3134" s="2" t="s">
        <v>4111</v>
      </c>
      <c r="F3134" s="3" t="s">
        <v>531</v>
      </c>
      <c r="H3134" s="8"/>
      <c r="I3134" s="8"/>
      <c r="J3134" s="73" t="s">
        <v>8991</v>
      </c>
      <c r="L3134" s="32"/>
      <c r="M3134" s="8"/>
      <c r="O3134" s="8"/>
      <c r="Q3134" s="16"/>
      <c r="S3134" s="8"/>
      <c r="V3134" s="8"/>
      <c r="X3134" s="8"/>
      <c r="Y3134" s="22"/>
      <c r="AC3134" s="8">
        <f t="shared" si="634"/>
        <v>1</v>
      </c>
      <c r="AD3134" s="8">
        <f t="shared" si="636"/>
        <v>0</v>
      </c>
      <c r="AE3134" s="8">
        <f t="shared" si="637"/>
        <v>0</v>
      </c>
      <c r="AF3134" s="8">
        <f t="shared" si="638"/>
        <v>0</v>
      </c>
      <c r="AG3134" s="3">
        <f t="shared" si="635"/>
        <v>1</v>
      </c>
    </row>
    <row r="3135" spans="1:33">
      <c r="A3135" s="3" t="s">
        <v>9601</v>
      </c>
      <c r="B3135" s="3" t="s">
        <v>9629</v>
      </c>
      <c r="C3135" s="2" t="s">
        <v>9034</v>
      </c>
      <c r="D3135" s="2" t="s">
        <v>4597</v>
      </c>
      <c r="E3135" s="2" t="s">
        <v>4921</v>
      </c>
      <c r="F3135" s="3" t="s">
        <v>289</v>
      </c>
      <c r="H3135" s="8"/>
      <c r="I3135" s="8" t="s">
        <v>7823</v>
      </c>
      <c r="J3135" s="72" t="s">
        <v>7823</v>
      </c>
      <c r="L3135" s="32" t="s">
        <v>7823</v>
      </c>
      <c r="M3135" s="8"/>
      <c r="N3135" s="8" t="s">
        <v>7823</v>
      </c>
      <c r="O3135" s="8" t="s">
        <v>7823</v>
      </c>
      <c r="P3135" s="8" t="s">
        <v>7823</v>
      </c>
      <c r="Q3135" s="16"/>
      <c r="R3135" s="16" t="s">
        <v>7823</v>
      </c>
      <c r="S3135" s="8" t="s">
        <v>7823</v>
      </c>
      <c r="V3135" s="8" t="s">
        <v>7823</v>
      </c>
      <c r="X3135" s="8"/>
      <c r="Y3135" s="22"/>
      <c r="AC3135" s="8">
        <f t="shared" si="634"/>
        <v>9</v>
      </c>
      <c r="AD3135" s="8">
        <f t="shared" si="636"/>
        <v>0</v>
      </c>
      <c r="AE3135" s="8">
        <f t="shared" si="637"/>
        <v>0</v>
      </c>
      <c r="AF3135" s="8">
        <f t="shared" si="638"/>
        <v>0</v>
      </c>
      <c r="AG3135" s="3">
        <f t="shared" si="635"/>
        <v>9</v>
      </c>
    </row>
    <row r="3136" spans="1:33">
      <c r="A3136" s="3" t="s">
        <v>9601</v>
      </c>
      <c r="B3136" s="3" t="s">
        <v>9629</v>
      </c>
      <c r="C3136" s="2" t="s">
        <v>8063</v>
      </c>
      <c r="D3136" s="2" t="s">
        <v>7282</v>
      </c>
      <c r="E3136" s="2" t="s">
        <v>4760</v>
      </c>
      <c r="F3136" s="3" t="s">
        <v>530</v>
      </c>
      <c r="H3136" s="8"/>
      <c r="I3136" s="8"/>
      <c r="J3136" s="72" t="s">
        <v>7823</v>
      </c>
      <c r="L3136" s="32" t="s">
        <v>7823</v>
      </c>
      <c r="M3136" s="8"/>
      <c r="N3136" s="8" t="s">
        <v>7823</v>
      </c>
      <c r="O3136" s="8" t="s">
        <v>7823</v>
      </c>
      <c r="P3136" s="8" t="s">
        <v>7823</v>
      </c>
      <c r="Q3136" s="16"/>
      <c r="R3136" s="16" t="s">
        <v>7823</v>
      </c>
      <c r="S3136" s="8" t="s">
        <v>7823</v>
      </c>
      <c r="T3136" s="16" t="s">
        <v>7823</v>
      </c>
      <c r="V3136" s="8" t="s">
        <v>7823</v>
      </c>
      <c r="X3136" s="8"/>
      <c r="Y3136" s="22"/>
      <c r="AC3136" s="8">
        <f>COUNTIF(G3136:Y3136,"X")+COUNTIF(G3136:Y3136, "X(e)")</f>
        <v>9</v>
      </c>
      <c r="AD3136" s="8">
        <f>COUNTIF(G3136:Y3136,"NB")</f>
        <v>0</v>
      </c>
      <c r="AE3136" s="8">
        <f>COUNTIF(G3136:Y3136,"V")</f>
        <v>0</v>
      </c>
      <c r="AF3136" s="8">
        <f>COUNTIF(G3136:Z3136,"IN")</f>
        <v>0</v>
      </c>
      <c r="AG3136" s="3">
        <f>SUM(AC3136:AF3136)</f>
        <v>9</v>
      </c>
    </row>
    <row r="3137" spans="1:33">
      <c r="A3137" s="3" t="s">
        <v>9601</v>
      </c>
      <c r="B3137" s="3" t="s">
        <v>9629</v>
      </c>
      <c r="C3137" s="2" t="s">
        <v>8063</v>
      </c>
      <c r="D3137" s="2" t="s">
        <v>4116</v>
      </c>
      <c r="E3137" s="2" t="s">
        <v>4275</v>
      </c>
      <c r="F3137" s="3" t="s">
        <v>666</v>
      </c>
      <c r="H3137" s="8"/>
      <c r="I3137" s="8" t="s">
        <v>7823</v>
      </c>
      <c r="J3137" s="72" t="s">
        <v>7823</v>
      </c>
      <c r="L3137" s="32"/>
      <c r="M3137" s="8"/>
      <c r="N3137" s="8" t="s">
        <v>7823</v>
      </c>
      <c r="O3137" s="8"/>
      <c r="Q3137" s="16"/>
      <c r="R3137" s="16" t="s">
        <v>7823</v>
      </c>
      <c r="S3137" s="8"/>
      <c r="V3137" s="8"/>
      <c r="X3137" s="8"/>
      <c r="Y3137" s="22"/>
      <c r="AC3137" s="8">
        <f>COUNTIF(G3137:Y3137,"X")+COUNTIF(G3137:Y3137, "X(e)")</f>
        <v>4</v>
      </c>
      <c r="AD3137" s="8">
        <f>COUNTIF(G3137:Y3137,"NB")</f>
        <v>0</v>
      </c>
      <c r="AE3137" s="8">
        <f>COUNTIF(G3137:Y3137,"V")</f>
        <v>0</v>
      </c>
      <c r="AF3137" s="8">
        <f>COUNTIF(G3137:Z3137,"IN")</f>
        <v>0</v>
      </c>
      <c r="AG3137" s="3">
        <f>SUM(AC3137:AF3137)</f>
        <v>4</v>
      </c>
    </row>
    <row r="3138" spans="1:33">
      <c r="A3138" s="3" t="s">
        <v>9601</v>
      </c>
      <c r="B3138" s="3" t="s">
        <v>9629</v>
      </c>
      <c r="C3138" s="2" t="s">
        <v>8063</v>
      </c>
      <c r="D3138" s="2" t="s">
        <v>3954</v>
      </c>
      <c r="E3138" s="2" t="s">
        <v>4762</v>
      </c>
      <c r="F3138" s="3" t="s">
        <v>410</v>
      </c>
      <c r="G3138" s="8" t="s">
        <v>7823</v>
      </c>
      <c r="H3138" s="8"/>
      <c r="I3138" s="8" t="s">
        <v>7823</v>
      </c>
      <c r="J3138" s="72" t="s">
        <v>7823</v>
      </c>
      <c r="L3138" s="32" t="s">
        <v>7823</v>
      </c>
      <c r="M3138" s="8"/>
      <c r="N3138" s="8" t="s">
        <v>7823</v>
      </c>
      <c r="O3138" s="8" t="s">
        <v>7823</v>
      </c>
      <c r="P3138" s="8" t="s">
        <v>7823</v>
      </c>
      <c r="Q3138" s="16" t="s">
        <v>7823</v>
      </c>
      <c r="R3138" s="16" t="s">
        <v>7823</v>
      </c>
      <c r="S3138" s="8" t="s">
        <v>7823</v>
      </c>
      <c r="V3138" s="8" t="s">
        <v>7823</v>
      </c>
      <c r="X3138" s="8"/>
      <c r="Y3138" s="22"/>
      <c r="AC3138" s="8">
        <f t="shared" si="634"/>
        <v>11</v>
      </c>
      <c r="AD3138" s="8">
        <f t="shared" si="636"/>
        <v>0</v>
      </c>
      <c r="AE3138" s="8">
        <f t="shared" si="637"/>
        <v>0</v>
      </c>
      <c r="AF3138" s="8">
        <f t="shared" si="638"/>
        <v>0</v>
      </c>
      <c r="AG3138" s="3">
        <f t="shared" si="635"/>
        <v>11</v>
      </c>
    </row>
    <row r="3139" spans="1:33">
      <c r="A3139" s="3" t="s">
        <v>9601</v>
      </c>
      <c r="B3139" s="3" t="s">
        <v>9629</v>
      </c>
      <c r="C3139" s="2" t="s">
        <v>8063</v>
      </c>
      <c r="D3139" s="2" t="s">
        <v>4931</v>
      </c>
      <c r="E3139" s="2" t="s">
        <v>4121</v>
      </c>
      <c r="F3139" s="3" t="s">
        <v>1074</v>
      </c>
      <c r="H3139" s="8"/>
      <c r="I3139" s="8"/>
      <c r="L3139" s="32" t="s">
        <v>7823</v>
      </c>
      <c r="M3139" s="8"/>
      <c r="O3139" s="8"/>
      <c r="Q3139" s="16"/>
      <c r="S3139" s="8"/>
      <c r="V3139" s="8" t="s">
        <v>7823</v>
      </c>
      <c r="X3139" s="8"/>
      <c r="Y3139" s="22"/>
      <c r="AC3139" s="8">
        <f t="shared" si="634"/>
        <v>2</v>
      </c>
      <c r="AD3139" s="8">
        <f t="shared" si="636"/>
        <v>0</v>
      </c>
      <c r="AE3139" s="8">
        <f t="shared" si="637"/>
        <v>0</v>
      </c>
      <c r="AF3139" s="8">
        <f t="shared" si="638"/>
        <v>0</v>
      </c>
      <c r="AG3139" s="3">
        <f t="shared" si="635"/>
        <v>2</v>
      </c>
    </row>
    <row r="3140" spans="1:33">
      <c r="A3140" s="3" t="s">
        <v>9601</v>
      </c>
      <c r="B3140" s="3" t="s">
        <v>9629</v>
      </c>
      <c r="C3140" s="2" t="s">
        <v>8063</v>
      </c>
      <c r="D3140" s="2" t="s">
        <v>10026</v>
      </c>
      <c r="E3140" s="2" t="s">
        <v>10027</v>
      </c>
      <c r="F3140" s="3" t="s">
        <v>275</v>
      </c>
      <c r="G3140" s="8" t="s">
        <v>7278</v>
      </c>
      <c r="H3140" s="8"/>
      <c r="I3140" s="8" t="s">
        <v>7823</v>
      </c>
      <c r="K3140" s="8" t="s">
        <v>7823</v>
      </c>
      <c r="L3140" s="32" t="s">
        <v>7823</v>
      </c>
      <c r="M3140" s="8"/>
      <c r="N3140" s="8" t="s">
        <v>7823</v>
      </c>
      <c r="O3140" s="8"/>
      <c r="Q3140" s="16"/>
      <c r="R3140" s="16" t="s">
        <v>7823</v>
      </c>
      <c r="S3140" s="8"/>
      <c r="V3140" s="8"/>
      <c r="X3140" s="8"/>
      <c r="Y3140" s="22"/>
      <c r="AC3140" s="8">
        <f>COUNTIF(G3140:Y3140,"X")+COUNTIF(G3140:Y3140, "X(e)")</f>
        <v>5</v>
      </c>
      <c r="AD3140" s="8">
        <f>COUNTIF(G3140:Y3140,"NB")</f>
        <v>0</v>
      </c>
      <c r="AE3140" s="8">
        <f>COUNTIF(G3140:Y3140,"V")</f>
        <v>0</v>
      </c>
      <c r="AF3140" s="8">
        <f>COUNTIF(G3140:Z3140,"IN")</f>
        <v>0</v>
      </c>
      <c r="AG3140" s="3">
        <f>SUM(AC3140:AF3140)</f>
        <v>5</v>
      </c>
    </row>
    <row r="3141" spans="1:33">
      <c r="A3141" s="3" t="s">
        <v>9601</v>
      </c>
      <c r="B3141" s="3" t="s">
        <v>9629</v>
      </c>
      <c r="C3141" s="2" t="s">
        <v>8063</v>
      </c>
      <c r="D3141" s="2" t="s">
        <v>4922</v>
      </c>
      <c r="E3141" s="2" t="s">
        <v>4774</v>
      </c>
      <c r="F3141" s="3" t="s">
        <v>413</v>
      </c>
      <c r="H3141" s="8"/>
      <c r="I3141" s="8" t="s">
        <v>7823</v>
      </c>
      <c r="L3141" s="32"/>
      <c r="M3141" s="8"/>
      <c r="O3141" s="8"/>
      <c r="Q3141" s="16"/>
      <c r="R3141" s="16" t="s">
        <v>7823</v>
      </c>
      <c r="S3141" s="8"/>
      <c r="V3141" s="8"/>
      <c r="X3141" s="8"/>
      <c r="Y3141" s="22"/>
      <c r="AC3141" s="8">
        <f>COUNTIF(G3141:Y3141,"X")+COUNTIF(G3141:Y3141, "X(e)")</f>
        <v>2</v>
      </c>
      <c r="AD3141" s="8">
        <f>COUNTIF(G3141:Y3141,"NB")</f>
        <v>0</v>
      </c>
      <c r="AE3141" s="8">
        <f>COUNTIF(G3141:Y3141,"V")</f>
        <v>0</v>
      </c>
      <c r="AF3141" s="8">
        <f>COUNTIF(G3141:Z3141,"IN")</f>
        <v>0</v>
      </c>
      <c r="AG3141" s="3">
        <f>SUM(AC3141:AF3141)</f>
        <v>2</v>
      </c>
    </row>
    <row r="3142" spans="1:33">
      <c r="A3142" s="3" t="s">
        <v>9601</v>
      </c>
      <c r="B3142" s="3" t="s">
        <v>9629</v>
      </c>
      <c r="C3142" s="2" t="s">
        <v>8063</v>
      </c>
      <c r="D3142" s="2" t="s">
        <v>4279</v>
      </c>
      <c r="E3142" s="2" t="s">
        <v>4764</v>
      </c>
      <c r="F3142" s="3" t="s">
        <v>428</v>
      </c>
      <c r="H3142" s="8"/>
      <c r="I3142" s="8" t="s">
        <v>7823</v>
      </c>
      <c r="L3142" s="32" t="s">
        <v>7823</v>
      </c>
      <c r="M3142" s="8"/>
      <c r="N3142" s="8" t="s">
        <v>7823</v>
      </c>
      <c r="O3142" s="8"/>
      <c r="Q3142" s="16"/>
      <c r="R3142" s="16" t="s">
        <v>7823</v>
      </c>
      <c r="S3142" s="8"/>
      <c r="V3142" s="8" t="s">
        <v>7823</v>
      </c>
      <c r="X3142" s="8"/>
      <c r="Y3142" s="22"/>
      <c r="AC3142" s="8">
        <f t="shared" si="634"/>
        <v>5</v>
      </c>
      <c r="AD3142" s="8">
        <f t="shared" si="636"/>
        <v>0</v>
      </c>
      <c r="AE3142" s="8">
        <f t="shared" si="637"/>
        <v>0</v>
      </c>
      <c r="AF3142" s="8">
        <f t="shared" si="638"/>
        <v>0</v>
      </c>
      <c r="AG3142" s="3">
        <f t="shared" si="635"/>
        <v>5</v>
      </c>
    </row>
    <row r="3143" spans="1:33">
      <c r="A3143" s="3" t="s">
        <v>9601</v>
      </c>
      <c r="B3143" s="3" t="s">
        <v>9629</v>
      </c>
      <c r="C3143" s="2" t="s">
        <v>8063</v>
      </c>
      <c r="D3143" s="2" t="s">
        <v>6275</v>
      </c>
      <c r="E3143" s="2" t="s">
        <v>3475</v>
      </c>
      <c r="F3143" s="3" t="s">
        <v>293</v>
      </c>
      <c r="H3143" s="8"/>
      <c r="I3143" s="8" t="s">
        <v>7823</v>
      </c>
      <c r="L3143" s="32" t="s">
        <v>7823</v>
      </c>
      <c r="M3143" s="8"/>
      <c r="N3143" s="8" t="s">
        <v>7823</v>
      </c>
      <c r="O3143" s="8"/>
      <c r="Q3143" s="16"/>
      <c r="R3143" s="16" t="s">
        <v>7823</v>
      </c>
      <c r="S3143" s="8"/>
      <c r="V3143" s="8" t="s">
        <v>7823</v>
      </c>
      <c r="X3143" s="8"/>
      <c r="Y3143" s="22"/>
      <c r="AC3143" s="8">
        <f t="shared" si="634"/>
        <v>5</v>
      </c>
      <c r="AD3143" s="8">
        <f t="shared" si="636"/>
        <v>0</v>
      </c>
      <c r="AE3143" s="8">
        <f t="shared" si="637"/>
        <v>0</v>
      </c>
      <c r="AF3143" s="8">
        <f t="shared" si="638"/>
        <v>0</v>
      </c>
      <c r="AG3143" s="3">
        <f t="shared" si="635"/>
        <v>5</v>
      </c>
    </row>
    <row r="3144" spans="1:33">
      <c r="A3144" s="3" t="s">
        <v>9601</v>
      </c>
      <c r="B3144" s="3" t="s">
        <v>9629</v>
      </c>
      <c r="C3144" s="2" t="s">
        <v>8063</v>
      </c>
      <c r="D3144" s="2" t="s">
        <v>4759</v>
      </c>
      <c r="E3144" s="2" t="s">
        <v>4915</v>
      </c>
      <c r="F3144" s="3" t="s">
        <v>429</v>
      </c>
      <c r="H3144" s="8"/>
      <c r="I3144" s="8"/>
      <c r="K3144" s="8" t="s">
        <v>7823</v>
      </c>
      <c r="L3144" s="32"/>
      <c r="M3144" s="8"/>
      <c r="O3144" s="8"/>
      <c r="Q3144" s="16"/>
      <c r="R3144" s="16" t="s">
        <v>7835</v>
      </c>
      <c r="S3144" s="8"/>
      <c r="V3144" s="8"/>
      <c r="X3144" s="8"/>
      <c r="Y3144" s="22"/>
      <c r="AC3144" s="8">
        <f>COUNTIF(G3144:Y3144,"X")+COUNTIF(G3144:Y3144, "X(e)")</f>
        <v>1</v>
      </c>
      <c r="AD3144" s="8">
        <f>COUNTIF(G3144:Y3144,"NB")</f>
        <v>1</v>
      </c>
      <c r="AE3144" s="8">
        <f>COUNTIF(G3144:Y3144,"V")</f>
        <v>0</v>
      </c>
      <c r="AF3144" s="8">
        <f>COUNTIF(G3144:Z3144,"IN")</f>
        <v>0</v>
      </c>
      <c r="AG3144" s="3">
        <f>SUM(AC3144:AF3144)</f>
        <v>2</v>
      </c>
    </row>
    <row r="3145" spans="1:33">
      <c r="A3145" s="3" t="s">
        <v>9601</v>
      </c>
      <c r="B3145" s="3" t="s">
        <v>9629</v>
      </c>
      <c r="C3145" s="2" t="s">
        <v>8063</v>
      </c>
      <c r="D3145" s="2" t="s">
        <v>6686</v>
      </c>
      <c r="E3145" s="2" t="s">
        <v>4287</v>
      </c>
      <c r="F3145" s="3" t="s">
        <v>368</v>
      </c>
      <c r="H3145" s="8"/>
      <c r="I3145" s="8"/>
      <c r="L3145" s="32" t="s">
        <v>7823</v>
      </c>
      <c r="M3145" s="8"/>
      <c r="O3145" s="8"/>
      <c r="Q3145" s="16"/>
      <c r="S3145" s="8"/>
      <c r="V3145" s="8" t="s">
        <v>7823</v>
      </c>
      <c r="X3145" s="8"/>
      <c r="Y3145" s="22"/>
      <c r="AC3145" s="8">
        <f t="shared" si="634"/>
        <v>2</v>
      </c>
      <c r="AD3145" s="8">
        <f t="shared" si="636"/>
        <v>0</v>
      </c>
      <c r="AE3145" s="8">
        <f t="shared" si="637"/>
        <v>0</v>
      </c>
      <c r="AF3145" s="8">
        <f t="shared" si="638"/>
        <v>0</v>
      </c>
      <c r="AG3145" s="3">
        <f t="shared" si="635"/>
        <v>2</v>
      </c>
    </row>
    <row r="3146" spans="1:33">
      <c r="A3146" s="3" t="s">
        <v>9601</v>
      </c>
      <c r="B3146" s="3" t="s">
        <v>9629</v>
      </c>
      <c r="C3146" s="2" t="s">
        <v>8063</v>
      </c>
      <c r="D3146" s="2" t="s">
        <v>5580</v>
      </c>
      <c r="E3146" s="2" t="s">
        <v>4440</v>
      </c>
      <c r="F3146" s="3" t="s">
        <v>62</v>
      </c>
      <c r="H3146" s="8"/>
      <c r="I3146" s="8" t="s">
        <v>7823</v>
      </c>
      <c r="K3146" s="8" t="s">
        <v>7823</v>
      </c>
      <c r="L3146" s="32" t="s">
        <v>7823</v>
      </c>
      <c r="M3146" s="8"/>
      <c r="N3146" s="8" t="s">
        <v>7823</v>
      </c>
      <c r="O3146" s="8"/>
      <c r="Q3146" s="16"/>
      <c r="R3146" s="16" t="s">
        <v>7823</v>
      </c>
      <c r="S3146" s="8"/>
      <c r="V3146" s="8"/>
      <c r="X3146" s="8"/>
      <c r="Y3146" s="22"/>
      <c r="AC3146" s="8">
        <f>COUNTIF(G3146:Y3146,"X")+COUNTIF(G3146:Y3146, "X(e)")</f>
        <v>5</v>
      </c>
      <c r="AD3146" s="8">
        <f>COUNTIF(G3146:Y3146,"NB")</f>
        <v>0</v>
      </c>
      <c r="AE3146" s="8">
        <f>COUNTIF(G3146:Y3146,"V")</f>
        <v>0</v>
      </c>
      <c r="AF3146" s="8">
        <f>COUNTIF(G3146:Z3146,"IN")</f>
        <v>0</v>
      </c>
      <c r="AG3146" s="3">
        <f>SUM(AC3146:AF3146)</f>
        <v>5</v>
      </c>
    </row>
    <row r="3147" spans="1:33">
      <c r="A3147" s="3" t="s">
        <v>9601</v>
      </c>
      <c r="B3147" s="3" t="s">
        <v>9629</v>
      </c>
      <c r="C3147" s="2" t="s">
        <v>8930</v>
      </c>
      <c r="D3147" s="2" t="s">
        <v>4282</v>
      </c>
      <c r="E3147" s="2" t="s">
        <v>3968</v>
      </c>
      <c r="F3147" s="3" t="s">
        <v>787</v>
      </c>
      <c r="G3147" s="8" t="s">
        <v>7823</v>
      </c>
      <c r="H3147" s="8"/>
      <c r="I3147" s="8" t="s">
        <v>7823</v>
      </c>
      <c r="J3147" s="72" t="s">
        <v>7823</v>
      </c>
      <c r="L3147" s="32" t="s">
        <v>7823</v>
      </c>
      <c r="M3147" s="8"/>
      <c r="O3147" s="8"/>
      <c r="P3147" s="8" t="s">
        <v>7823</v>
      </c>
      <c r="Q3147" s="16"/>
      <c r="R3147" s="16" t="s">
        <v>7823</v>
      </c>
      <c r="S3147" s="8" t="s">
        <v>7823</v>
      </c>
      <c r="V3147" s="8" t="s">
        <v>7823</v>
      </c>
      <c r="X3147" s="8"/>
      <c r="Y3147" s="22"/>
      <c r="AC3147" s="8">
        <f t="shared" si="634"/>
        <v>8</v>
      </c>
      <c r="AD3147" s="8">
        <f t="shared" si="636"/>
        <v>0</v>
      </c>
      <c r="AE3147" s="8">
        <f t="shared" si="637"/>
        <v>0</v>
      </c>
      <c r="AF3147" s="8">
        <f t="shared" si="638"/>
        <v>0</v>
      </c>
      <c r="AG3147" s="3">
        <f t="shared" si="635"/>
        <v>8</v>
      </c>
    </row>
    <row r="3148" spans="1:33">
      <c r="A3148" s="3" t="s">
        <v>9601</v>
      </c>
      <c r="B3148" s="3" t="s">
        <v>9629</v>
      </c>
      <c r="C3148" s="2" t="s">
        <v>8930</v>
      </c>
      <c r="D3148" s="2" t="s">
        <v>3964</v>
      </c>
      <c r="E3148" s="2" t="s">
        <v>4450</v>
      </c>
      <c r="F3148" s="3" t="s">
        <v>1218</v>
      </c>
      <c r="G3148" s="8" t="s">
        <v>7823</v>
      </c>
      <c r="H3148" s="8"/>
      <c r="I3148" s="8" t="s">
        <v>7823</v>
      </c>
      <c r="K3148" s="8" t="s">
        <v>7823</v>
      </c>
      <c r="L3148" s="32"/>
      <c r="M3148" s="8"/>
      <c r="O3148" s="8"/>
      <c r="Q3148" s="16"/>
      <c r="R3148" s="16" t="s">
        <v>7823</v>
      </c>
      <c r="S3148" s="8"/>
      <c r="V3148" s="8"/>
      <c r="X3148" s="8"/>
      <c r="Y3148" s="22"/>
      <c r="AC3148" s="8">
        <f t="shared" si="634"/>
        <v>4</v>
      </c>
      <c r="AD3148" s="8">
        <f t="shared" si="636"/>
        <v>0</v>
      </c>
      <c r="AE3148" s="8">
        <f t="shared" si="637"/>
        <v>0</v>
      </c>
      <c r="AF3148" s="8">
        <f t="shared" si="638"/>
        <v>0</v>
      </c>
      <c r="AG3148" s="3">
        <f t="shared" si="635"/>
        <v>4</v>
      </c>
    </row>
    <row r="3149" spans="1:33">
      <c r="A3149" s="3" t="s">
        <v>9601</v>
      </c>
      <c r="B3149" s="3" t="s">
        <v>9629</v>
      </c>
      <c r="C3149" s="2" t="s">
        <v>8930</v>
      </c>
      <c r="D3149" s="2" t="s">
        <v>6000</v>
      </c>
      <c r="E3149" s="2" t="s">
        <v>3648</v>
      </c>
      <c r="F3149" s="3" t="s">
        <v>930</v>
      </c>
      <c r="G3149" s="8" t="s">
        <v>7823</v>
      </c>
      <c r="H3149" s="8"/>
      <c r="I3149" s="8" t="s">
        <v>7823</v>
      </c>
      <c r="K3149" s="8" t="s">
        <v>7823</v>
      </c>
      <c r="L3149" s="32"/>
      <c r="M3149" s="8"/>
      <c r="O3149" s="8"/>
      <c r="Q3149" s="16"/>
      <c r="R3149" s="16" t="s">
        <v>7823</v>
      </c>
      <c r="S3149" s="8"/>
      <c r="V3149" s="8"/>
      <c r="X3149" s="8"/>
      <c r="Y3149" s="22"/>
      <c r="AC3149" s="8">
        <f t="shared" si="634"/>
        <v>4</v>
      </c>
      <c r="AD3149" s="8">
        <f t="shared" si="636"/>
        <v>0</v>
      </c>
      <c r="AE3149" s="8">
        <f t="shared" si="637"/>
        <v>0</v>
      </c>
      <c r="AF3149" s="8">
        <f t="shared" si="638"/>
        <v>0</v>
      </c>
      <c r="AG3149" s="3">
        <f t="shared" si="635"/>
        <v>4</v>
      </c>
    </row>
    <row r="3150" spans="1:33">
      <c r="A3150" s="3" t="s">
        <v>9601</v>
      </c>
      <c r="B3150" s="3" t="s">
        <v>9629</v>
      </c>
      <c r="C3150" s="2" t="s">
        <v>8930</v>
      </c>
      <c r="D3150" s="2" t="s">
        <v>3329</v>
      </c>
      <c r="E3150" s="2" t="s">
        <v>3641</v>
      </c>
      <c r="F3150" s="3" t="s">
        <v>405</v>
      </c>
      <c r="G3150" s="8" t="s">
        <v>7823</v>
      </c>
      <c r="H3150" s="8"/>
      <c r="I3150" s="8" t="s">
        <v>7823</v>
      </c>
      <c r="L3150" s="32"/>
      <c r="M3150" s="8"/>
      <c r="O3150" s="8"/>
      <c r="Q3150" s="16"/>
      <c r="S3150" s="8"/>
      <c r="V3150" s="8"/>
      <c r="X3150" s="8"/>
      <c r="Y3150" s="22"/>
      <c r="AC3150" s="8">
        <f t="shared" si="634"/>
        <v>2</v>
      </c>
      <c r="AD3150" s="8">
        <f t="shared" si="636"/>
        <v>0</v>
      </c>
      <c r="AE3150" s="8">
        <f t="shared" si="637"/>
        <v>0</v>
      </c>
      <c r="AF3150" s="8">
        <f t="shared" si="638"/>
        <v>0</v>
      </c>
      <c r="AG3150" s="3">
        <f t="shared" si="635"/>
        <v>2</v>
      </c>
    </row>
    <row r="3151" spans="1:33">
      <c r="A3151" s="3" t="s">
        <v>9601</v>
      </c>
      <c r="B3151" s="3" t="s">
        <v>9629</v>
      </c>
      <c r="C3151" s="2" t="s">
        <v>8930</v>
      </c>
      <c r="D3151" s="2" t="s">
        <v>3506</v>
      </c>
      <c r="E3151" s="2" t="s">
        <v>3016</v>
      </c>
      <c r="F3151" s="3" t="s">
        <v>414</v>
      </c>
      <c r="G3151" s="8" t="s">
        <v>7823</v>
      </c>
      <c r="H3151" s="8"/>
      <c r="I3151" s="8"/>
      <c r="K3151" s="8" t="s">
        <v>7823</v>
      </c>
      <c r="L3151" s="32"/>
      <c r="M3151" s="8"/>
      <c r="O3151" s="8"/>
      <c r="Q3151" s="16"/>
      <c r="S3151" s="8"/>
      <c r="V3151" s="8"/>
      <c r="X3151" s="8"/>
      <c r="Y3151" s="22"/>
      <c r="AC3151" s="8">
        <f t="shared" ref="AC3151:AC3186" si="639">COUNTIF(G3151:Y3151,"X")+COUNTIF(G3151:Y3151, "X(e)")</f>
        <v>2</v>
      </c>
      <c r="AD3151" s="8">
        <f t="shared" si="636"/>
        <v>0</v>
      </c>
      <c r="AE3151" s="8">
        <f t="shared" si="637"/>
        <v>0</v>
      </c>
      <c r="AF3151" s="8">
        <f t="shared" si="638"/>
        <v>0</v>
      </c>
      <c r="AG3151" s="3">
        <f t="shared" ref="AG3151:AG3186" si="640">SUM(AC3151:AF3151)</f>
        <v>2</v>
      </c>
    </row>
    <row r="3152" spans="1:33">
      <c r="A3152" s="3" t="s">
        <v>9601</v>
      </c>
      <c r="B3152" s="3" t="s">
        <v>9629</v>
      </c>
      <c r="C3152" s="2" t="s">
        <v>8930</v>
      </c>
      <c r="D3152" s="2" t="s">
        <v>3418</v>
      </c>
      <c r="E3152" s="2" t="s">
        <v>2697</v>
      </c>
      <c r="F3152" s="3" t="s">
        <v>804</v>
      </c>
      <c r="G3152" s="8" t="s">
        <v>7823</v>
      </c>
      <c r="H3152" s="8"/>
      <c r="I3152" s="8" t="s">
        <v>7823</v>
      </c>
      <c r="K3152" s="8" t="s">
        <v>7823</v>
      </c>
      <c r="L3152" s="32"/>
      <c r="M3152" s="8"/>
      <c r="O3152" s="8"/>
      <c r="Q3152" s="16"/>
      <c r="R3152" s="16" t="s">
        <v>7823</v>
      </c>
      <c r="S3152" s="8"/>
      <c r="V3152" s="8"/>
      <c r="X3152" s="8"/>
      <c r="Y3152" s="22"/>
      <c r="AC3152" s="8">
        <f t="shared" si="639"/>
        <v>4</v>
      </c>
      <c r="AD3152" s="8">
        <f t="shared" si="636"/>
        <v>0</v>
      </c>
      <c r="AE3152" s="8">
        <f t="shared" si="637"/>
        <v>0</v>
      </c>
      <c r="AF3152" s="8">
        <f t="shared" si="638"/>
        <v>0</v>
      </c>
      <c r="AG3152" s="3">
        <f t="shared" si="640"/>
        <v>4</v>
      </c>
    </row>
    <row r="3153" spans="1:33">
      <c r="A3153" s="3" t="s">
        <v>9601</v>
      </c>
      <c r="B3153" s="3" t="s">
        <v>9629</v>
      </c>
      <c r="C3153" s="2" t="s">
        <v>8930</v>
      </c>
      <c r="D3153" s="2" t="s">
        <v>9373</v>
      </c>
      <c r="E3153" s="2" t="s">
        <v>9374</v>
      </c>
      <c r="F3153" s="3" t="s">
        <v>9375</v>
      </c>
      <c r="G3153" s="18" t="s">
        <v>8991</v>
      </c>
      <c r="H3153" s="8"/>
      <c r="I3153" s="8"/>
      <c r="L3153" s="32"/>
      <c r="M3153" s="8"/>
      <c r="O3153" s="8"/>
      <c r="Q3153" s="16"/>
      <c r="S3153" s="8"/>
      <c r="V3153" s="8"/>
      <c r="X3153" s="8"/>
      <c r="Y3153" s="22"/>
      <c r="AC3153" s="8">
        <f t="shared" si="639"/>
        <v>1</v>
      </c>
      <c r="AD3153" s="8">
        <f t="shared" ref="AD3153:AD3188" si="641">COUNTIF(G3153:Y3153,"NB")</f>
        <v>0</v>
      </c>
      <c r="AE3153" s="8">
        <f t="shared" ref="AE3153:AE3188" si="642">COUNTIF(G3153:Y3153,"V")</f>
        <v>0</v>
      </c>
      <c r="AF3153" s="8">
        <f t="shared" si="638"/>
        <v>0</v>
      </c>
      <c r="AG3153" s="3">
        <f t="shared" si="640"/>
        <v>1</v>
      </c>
    </row>
    <row r="3154" spans="1:33">
      <c r="A3154" s="3" t="s">
        <v>9601</v>
      </c>
      <c r="B3154" s="3" t="s">
        <v>9629</v>
      </c>
      <c r="C3154" s="2" t="s">
        <v>8930</v>
      </c>
      <c r="D3154" s="2" t="s">
        <v>2541</v>
      </c>
      <c r="E3154" s="2" t="s">
        <v>2542</v>
      </c>
      <c r="F3154" s="3" t="s">
        <v>287</v>
      </c>
      <c r="G3154" s="8" t="s">
        <v>7823</v>
      </c>
      <c r="H3154" s="8"/>
      <c r="I3154" s="8"/>
      <c r="K3154" s="8" t="s">
        <v>7823</v>
      </c>
      <c r="L3154" s="32"/>
      <c r="M3154" s="8"/>
      <c r="O3154" s="8"/>
      <c r="Q3154" s="16"/>
      <c r="S3154" s="8"/>
      <c r="V3154" s="8"/>
      <c r="X3154" s="8"/>
      <c r="Y3154" s="22" t="s">
        <v>7278</v>
      </c>
      <c r="AC3154" s="8">
        <f t="shared" si="639"/>
        <v>2</v>
      </c>
      <c r="AD3154" s="8">
        <f t="shared" si="641"/>
        <v>0</v>
      </c>
      <c r="AE3154" s="8">
        <f t="shared" si="642"/>
        <v>0</v>
      </c>
      <c r="AF3154" s="8">
        <f t="shared" si="638"/>
        <v>0</v>
      </c>
      <c r="AG3154" s="3">
        <f t="shared" si="640"/>
        <v>2</v>
      </c>
    </row>
    <row r="3155" spans="1:33">
      <c r="A3155" s="3" t="s">
        <v>9601</v>
      </c>
      <c r="B3155" s="3" t="s">
        <v>9629</v>
      </c>
      <c r="C3155" s="2" t="s">
        <v>8930</v>
      </c>
      <c r="D3155" s="2" t="s">
        <v>2543</v>
      </c>
      <c r="E3155" s="2" t="s">
        <v>2864</v>
      </c>
      <c r="F3155" s="3" t="s">
        <v>1215</v>
      </c>
      <c r="H3155" s="8"/>
      <c r="I3155" s="8"/>
      <c r="J3155" s="72" t="s">
        <v>7823</v>
      </c>
      <c r="L3155" s="32" t="s">
        <v>7823</v>
      </c>
      <c r="M3155" s="8"/>
      <c r="O3155" s="8"/>
      <c r="Q3155" s="16"/>
      <c r="S3155" s="8"/>
      <c r="T3155" s="16" t="s">
        <v>7277</v>
      </c>
      <c r="V3155" s="8" t="s">
        <v>7823</v>
      </c>
      <c r="X3155" s="8"/>
      <c r="Y3155" s="22"/>
      <c r="AC3155" s="8">
        <f t="shared" si="639"/>
        <v>3</v>
      </c>
      <c r="AD3155" s="8">
        <f t="shared" si="641"/>
        <v>0</v>
      </c>
      <c r="AE3155" s="8">
        <f t="shared" si="642"/>
        <v>1</v>
      </c>
      <c r="AF3155" s="8">
        <f t="shared" si="638"/>
        <v>0</v>
      </c>
      <c r="AG3155" s="3">
        <f t="shared" si="640"/>
        <v>4</v>
      </c>
    </row>
    <row r="3156" spans="1:33">
      <c r="A3156" s="3" t="s">
        <v>9601</v>
      </c>
      <c r="B3156" s="3" t="s">
        <v>9629</v>
      </c>
      <c r="C3156" s="2" t="s">
        <v>8930</v>
      </c>
      <c r="D3156" s="2" t="s">
        <v>4891</v>
      </c>
      <c r="E3156" s="2" t="s">
        <v>3835</v>
      </c>
      <c r="F3156" s="3" t="s">
        <v>1361</v>
      </c>
      <c r="G3156" s="8" t="s">
        <v>7823</v>
      </c>
      <c r="H3156" s="8" t="s">
        <v>492</v>
      </c>
      <c r="I3156" s="8" t="s">
        <v>7823</v>
      </c>
      <c r="J3156" s="72" t="s">
        <v>7823</v>
      </c>
      <c r="K3156" s="8" t="s">
        <v>7823</v>
      </c>
      <c r="L3156" s="32" t="s">
        <v>7823</v>
      </c>
      <c r="M3156" s="8" t="s">
        <v>9283</v>
      </c>
      <c r="N3156" s="8" t="s">
        <v>7823</v>
      </c>
      <c r="O3156" s="8"/>
      <c r="P3156" s="8" t="s">
        <v>7823</v>
      </c>
      <c r="Q3156" s="16" t="s">
        <v>7823</v>
      </c>
      <c r="R3156" s="16" t="s">
        <v>7823</v>
      </c>
      <c r="S3156" s="8" t="s">
        <v>7278</v>
      </c>
      <c r="T3156" s="16" t="s">
        <v>7823</v>
      </c>
      <c r="U3156" s="8" t="s">
        <v>7823</v>
      </c>
      <c r="V3156" s="8" t="s">
        <v>7823</v>
      </c>
      <c r="X3156" s="8" t="s">
        <v>9283</v>
      </c>
      <c r="Y3156" s="22"/>
      <c r="AC3156" s="8">
        <f t="shared" si="639"/>
        <v>12</v>
      </c>
      <c r="AD3156" s="8">
        <f t="shared" si="641"/>
        <v>0</v>
      </c>
      <c r="AE3156" s="8">
        <f t="shared" si="642"/>
        <v>0</v>
      </c>
      <c r="AF3156" s="8">
        <f t="shared" si="638"/>
        <v>3</v>
      </c>
      <c r="AG3156" s="3">
        <f t="shared" si="640"/>
        <v>15</v>
      </c>
    </row>
    <row r="3157" spans="1:33">
      <c r="A3157" s="3" t="s">
        <v>9601</v>
      </c>
      <c r="B3157" s="3" t="s">
        <v>9629</v>
      </c>
      <c r="C3157" s="2" t="s">
        <v>8930</v>
      </c>
      <c r="D3157" s="2" t="s">
        <v>3836</v>
      </c>
      <c r="E3157" s="2" t="s">
        <v>3834</v>
      </c>
      <c r="F3157" s="3" t="s">
        <v>533</v>
      </c>
      <c r="G3157" s="8" t="s">
        <v>7823</v>
      </c>
      <c r="H3157" s="8"/>
      <c r="I3157" s="8" t="s">
        <v>7823</v>
      </c>
      <c r="J3157" s="72" t="s">
        <v>7823</v>
      </c>
      <c r="K3157" s="8" t="s">
        <v>7823</v>
      </c>
      <c r="L3157" s="32" t="s">
        <v>7823</v>
      </c>
      <c r="M3157" s="8"/>
      <c r="N3157" s="8" t="s">
        <v>7823</v>
      </c>
      <c r="O3157" s="8"/>
      <c r="P3157" s="8" t="s">
        <v>7823</v>
      </c>
      <c r="Q3157" s="16" t="s">
        <v>7823</v>
      </c>
      <c r="R3157" s="16" t="s">
        <v>7823</v>
      </c>
      <c r="S3157" s="8" t="s">
        <v>7823</v>
      </c>
      <c r="T3157" s="16" t="s">
        <v>7823</v>
      </c>
      <c r="U3157" s="8" t="s">
        <v>7823</v>
      </c>
      <c r="V3157" s="8" t="s">
        <v>7823</v>
      </c>
      <c r="X3157" s="8"/>
      <c r="Y3157" s="22" t="s">
        <v>7277</v>
      </c>
      <c r="AC3157" s="8">
        <f t="shared" si="639"/>
        <v>13</v>
      </c>
      <c r="AD3157" s="8">
        <f t="shared" si="641"/>
        <v>0</v>
      </c>
      <c r="AE3157" s="8">
        <f t="shared" si="642"/>
        <v>1</v>
      </c>
      <c r="AF3157" s="8">
        <f t="shared" si="638"/>
        <v>0</v>
      </c>
      <c r="AG3157" s="3">
        <f t="shared" si="640"/>
        <v>14</v>
      </c>
    </row>
    <row r="3158" spans="1:33">
      <c r="A3158" s="3" t="s">
        <v>9601</v>
      </c>
      <c r="B3158" s="3" t="s">
        <v>9629</v>
      </c>
      <c r="C3158" s="2" t="s">
        <v>8930</v>
      </c>
      <c r="D3158" s="2" t="s">
        <v>4406</v>
      </c>
      <c r="E3158" s="2" t="s">
        <v>3332</v>
      </c>
      <c r="F3158" s="3" t="s">
        <v>282</v>
      </c>
      <c r="H3158" s="8"/>
      <c r="I3158" s="8"/>
      <c r="K3158" s="8" t="s">
        <v>7823</v>
      </c>
      <c r="L3158" s="32"/>
      <c r="M3158" s="8"/>
      <c r="O3158" s="8"/>
      <c r="Q3158" s="16"/>
      <c r="R3158" s="16" t="s">
        <v>7823</v>
      </c>
      <c r="S3158" s="8"/>
      <c r="V3158" s="8"/>
      <c r="X3158" s="8"/>
      <c r="Y3158" s="22"/>
      <c r="AC3158" s="8">
        <f t="shared" si="639"/>
        <v>2</v>
      </c>
      <c r="AD3158" s="8">
        <f t="shared" si="641"/>
        <v>0</v>
      </c>
      <c r="AE3158" s="8">
        <f t="shared" si="642"/>
        <v>0</v>
      </c>
      <c r="AF3158" s="8">
        <f t="shared" si="638"/>
        <v>0</v>
      </c>
      <c r="AG3158" s="3">
        <f t="shared" si="640"/>
        <v>2</v>
      </c>
    </row>
    <row r="3159" spans="1:33">
      <c r="A3159" s="3" t="s">
        <v>9601</v>
      </c>
      <c r="B3159" s="3" t="s">
        <v>9629</v>
      </c>
      <c r="C3159" s="2" t="s">
        <v>8930</v>
      </c>
      <c r="D3159" s="2" t="s">
        <v>8343</v>
      </c>
      <c r="E3159" s="2" t="s">
        <v>3662</v>
      </c>
      <c r="F3159" s="3" t="s">
        <v>655</v>
      </c>
      <c r="H3159" s="8"/>
      <c r="I3159" s="8"/>
      <c r="L3159" s="32"/>
      <c r="M3159" s="8"/>
      <c r="N3159" s="8" t="s">
        <v>7823</v>
      </c>
      <c r="O3159" s="8"/>
      <c r="Q3159" s="16"/>
      <c r="R3159" s="16" t="s">
        <v>7823</v>
      </c>
      <c r="S3159" s="8"/>
      <c r="V3159" s="8"/>
      <c r="X3159" s="8"/>
      <c r="Y3159" s="22"/>
      <c r="AC3159" s="8">
        <f t="shared" si="639"/>
        <v>2</v>
      </c>
      <c r="AD3159" s="8">
        <f t="shared" si="641"/>
        <v>0</v>
      </c>
      <c r="AE3159" s="8">
        <f t="shared" si="642"/>
        <v>0</v>
      </c>
      <c r="AF3159" s="8">
        <f t="shared" si="638"/>
        <v>0</v>
      </c>
      <c r="AG3159" s="3">
        <f t="shared" si="640"/>
        <v>2</v>
      </c>
    </row>
    <row r="3160" spans="1:33">
      <c r="A3160" s="3" t="s">
        <v>9601</v>
      </c>
      <c r="B3160" s="3" t="s">
        <v>9629</v>
      </c>
      <c r="C3160" s="2" t="s">
        <v>9042</v>
      </c>
      <c r="D3160" s="2" t="s">
        <v>8039</v>
      </c>
      <c r="E3160" s="2" t="s">
        <v>3419</v>
      </c>
      <c r="F3160" s="3" t="s">
        <v>10171</v>
      </c>
      <c r="G3160" s="8" t="s">
        <v>7823</v>
      </c>
      <c r="H3160" s="8"/>
      <c r="I3160" s="8" t="s">
        <v>7823</v>
      </c>
      <c r="K3160" s="8" t="s">
        <v>7823</v>
      </c>
      <c r="L3160" s="32"/>
      <c r="M3160" s="8"/>
      <c r="O3160" s="8"/>
      <c r="Q3160" s="16"/>
      <c r="R3160" s="16" t="s">
        <v>7823</v>
      </c>
      <c r="S3160" s="8"/>
      <c r="V3160" s="8"/>
      <c r="X3160" s="8"/>
      <c r="Y3160" s="22"/>
      <c r="AC3160" s="8">
        <f t="shared" si="639"/>
        <v>4</v>
      </c>
      <c r="AD3160" s="8">
        <f t="shared" si="641"/>
        <v>0</v>
      </c>
      <c r="AE3160" s="8">
        <f t="shared" si="642"/>
        <v>0</v>
      </c>
      <c r="AF3160" s="8">
        <f t="shared" si="638"/>
        <v>0</v>
      </c>
      <c r="AG3160" s="3">
        <f t="shared" si="640"/>
        <v>4</v>
      </c>
    </row>
    <row r="3161" spans="1:33">
      <c r="A3161" s="3" t="s">
        <v>9601</v>
      </c>
      <c r="B3161" s="3" t="s">
        <v>9629</v>
      </c>
      <c r="C3161" s="2" t="s">
        <v>9042</v>
      </c>
      <c r="D3161" s="2" t="s">
        <v>5859</v>
      </c>
      <c r="E3161" s="2" t="s">
        <v>3908</v>
      </c>
      <c r="F3161" s="3" t="s">
        <v>10172</v>
      </c>
      <c r="H3161" s="8"/>
      <c r="I3161" s="8" t="s">
        <v>7823</v>
      </c>
      <c r="L3161" s="32"/>
      <c r="M3161" s="8"/>
      <c r="O3161" s="8"/>
      <c r="Q3161" s="16"/>
      <c r="R3161" s="16" t="s">
        <v>7823</v>
      </c>
      <c r="S3161" s="8"/>
      <c r="V3161" s="8"/>
      <c r="X3161" s="8"/>
      <c r="Y3161" s="22"/>
      <c r="AC3161" s="8">
        <f t="shared" si="639"/>
        <v>2</v>
      </c>
      <c r="AD3161" s="8">
        <f t="shared" si="641"/>
        <v>0</v>
      </c>
      <c r="AE3161" s="8">
        <f t="shared" si="642"/>
        <v>0</v>
      </c>
      <c r="AF3161" s="8">
        <f t="shared" si="638"/>
        <v>0</v>
      </c>
      <c r="AG3161" s="3">
        <f t="shared" si="640"/>
        <v>2</v>
      </c>
    </row>
    <row r="3162" spans="1:33">
      <c r="A3162" s="3" t="s">
        <v>9601</v>
      </c>
      <c r="B3162" s="3" t="s">
        <v>9629</v>
      </c>
      <c r="C3162" s="2" t="s">
        <v>9042</v>
      </c>
      <c r="D3162" s="2" t="s">
        <v>6850</v>
      </c>
      <c r="E3162" s="2" t="s">
        <v>3420</v>
      </c>
      <c r="F3162" s="3" t="s">
        <v>10173</v>
      </c>
      <c r="G3162" s="8" t="s">
        <v>7823</v>
      </c>
      <c r="H3162" s="8"/>
      <c r="I3162" s="8"/>
      <c r="K3162" s="8" t="s">
        <v>7823</v>
      </c>
      <c r="L3162" s="32"/>
      <c r="M3162" s="8"/>
      <c r="O3162" s="8"/>
      <c r="Q3162" s="16"/>
      <c r="S3162" s="8"/>
      <c r="V3162" s="8"/>
      <c r="X3162" s="8"/>
      <c r="Y3162" s="22"/>
      <c r="AC3162" s="8">
        <f t="shared" si="639"/>
        <v>2</v>
      </c>
      <c r="AD3162" s="8">
        <f t="shared" si="641"/>
        <v>0</v>
      </c>
      <c r="AE3162" s="8">
        <f t="shared" si="642"/>
        <v>0</v>
      </c>
      <c r="AF3162" s="8">
        <f t="shared" si="638"/>
        <v>0</v>
      </c>
      <c r="AG3162" s="3">
        <f t="shared" si="640"/>
        <v>2</v>
      </c>
    </row>
    <row r="3163" spans="1:33">
      <c r="A3163" s="3" t="s">
        <v>9601</v>
      </c>
      <c r="B3163" s="3" t="s">
        <v>9629</v>
      </c>
      <c r="C3163" s="2" t="s">
        <v>9042</v>
      </c>
      <c r="D3163" s="2" t="s">
        <v>8032</v>
      </c>
      <c r="E3163" s="2" t="s">
        <v>3595</v>
      </c>
      <c r="F3163" s="3" t="s">
        <v>10174</v>
      </c>
      <c r="G3163" s="8" t="s">
        <v>7823</v>
      </c>
      <c r="H3163" s="8"/>
      <c r="I3163" s="8"/>
      <c r="K3163" s="8" t="s">
        <v>7823</v>
      </c>
      <c r="L3163" s="32"/>
      <c r="M3163" s="8"/>
      <c r="O3163" s="8"/>
      <c r="Q3163" s="16"/>
      <c r="S3163" s="8"/>
      <c r="V3163" s="8"/>
      <c r="X3163" s="8"/>
      <c r="Y3163" s="22" t="s">
        <v>7277</v>
      </c>
      <c r="AC3163" s="8">
        <f t="shared" si="639"/>
        <v>2</v>
      </c>
      <c r="AD3163" s="8">
        <f t="shared" si="641"/>
        <v>0</v>
      </c>
      <c r="AE3163" s="8">
        <f t="shared" si="642"/>
        <v>1</v>
      </c>
      <c r="AF3163" s="8">
        <f t="shared" si="638"/>
        <v>0</v>
      </c>
      <c r="AG3163" s="3">
        <f t="shared" si="640"/>
        <v>3</v>
      </c>
    </row>
    <row r="3164" spans="1:33">
      <c r="A3164" s="3" t="s">
        <v>9601</v>
      </c>
      <c r="B3164" s="3" t="s">
        <v>9629</v>
      </c>
      <c r="C3164" s="2" t="s">
        <v>10267</v>
      </c>
      <c r="D3164" s="2" t="s">
        <v>5694</v>
      </c>
      <c r="E3164" s="2" t="s">
        <v>10268</v>
      </c>
      <c r="F3164" s="3" t="s">
        <v>10176</v>
      </c>
      <c r="G3164" s="8" t="s">
        <v>7823</v>
      </c>
      <c r="H3164" s="8"/>
      <c r="I3164" s="8" t="s">
        <v>7823</v>
      </c>
      <c r="K3164" s="8" t="s">
        <v>7823</v>
      </c>
      <c r="L3164" s="32" t="s">
        <v>7823</v>
      </c>
      <c r="M3164" s="8"/>
      <c r="N3164" s="8" t="s">
        <v>7823</v>
      </c>
      <c r="O3164" s="8"/>
      <c r="Q3164" s="16"/>
      <c r="R3164" s="16" t="s">
        <v>7823</v>
      </c>
      <c r="S3164" s="8"/>
      <c r="V3164" s="8" t="s">
        <v>7823</v>
      </c>
      <c r="X3164" s="8"/>
      <c r="Y3164" s="22"/>
      <c r="AC3164" s="8">
        <f>COUNTIF(G3164:Y3164,"X")+COUNTIF(G3164:Y3164, "X(e)")</f>
        <v>7</v>
      </c>
      <c r="AD3164" s="8">
        <f>COUNTIF(G3164:Y3164,"NB")</f>
        <v>0</v>
      </c>
      <c r="AE3164" s="8">
        <f>COUNTIF(G3164:Y3164,"V")</f>
        <v>0</v>
      </c>
      <c r="AF3164" s="8">
        <f>COUNTIF(G3164:Z3164,"IN")</f>
        <v>0</v>
      </c>
      <c r="AG3164" s="3">
        <f>SUM(AC3164:AF3164)</f>
        <v>7</v>
      </c>
    </row>
    <row r="3165" spans="1:33">
      <c r="A3165" s="3" t="s">
        <v>9601</v>
      </c>
      <c r="B3165" s="3" t="s">
        <v>9629</v>
      </c>
      <c r="C3165" s="2" t="s">
        <v>10267</v>
      </c>
      <c r="D3165" s="2" t="s">
        <v>3441</v>
      </c>
      <c r="E3165" s="2" t="s">
        <v>10269</v>
      </c>
      <c r="F3165" s="3" t="s">
        <v>10177</v>
      </c>
      <c r="G3165" s="8" t="s">
        <v>7823</v>
      </c>
      <c r="H3165" s="8"/>
      <c r="I3165" s="8" t="s">
        <v>7823</v>
      </c>
      <c r="K3165" s="8" t="s">
        <v>7823</v>
      </c>
      <c r="L3165" s="32"/>
      <c r="M3165" s="8"/>
      <c r="N3165" s="8" t="s">
        <v>7823</v>
      </c>
      <c r="O3165" s="8"/>
      <c r="Q3165" s="16"/>
      <c r="R3165" s="16" t="s">
        <v>7823</v>
      </c>
      <c r="S3165" s="8"/>
      <c r="V3165" s="8"/>
      <c r="X3165" s="8"/>
      <c r="Y3165" s="22"/>
      <c r="AC3165" s="8">
        <f>COUNTIF(G3165:Y3165,"X")+COUNTIF(G3165:Y3165, "X(e)")</f>
        <v>5</v>
      </c>
      <c r="AD3165" s="8">
        <f>COUNTIF(G3165:Y3165,"NB")</f>
        <v>0</v>
      </c>
      <c r="AE3165" s="8">
        <f>COUNTIF(G3165:Y3165,"V")</f>
        <v>0</v>
      </c>
      <c r="AF3165" s="8">
        <f>COUNTIF(G3165:Z3165,"IN")</f>
        <v>0</v>
      </c>
      <c r="AG3165" s="3">
        <f>SUM(AC3165:AF3165)</f>
        <v>5</v>
      </c>
    </row>
    <row r="3166" spans="1:33">
      <c r="A3166" s="3" t="s">
        <v>9601</v>
      </c>
      <c r="B3166" s="3" t="s">
        <v>9629</v>
      </c>
      <c r="C3166" s="2" t="s">
        <v>10421</v>
      </c>
      <c r="D3166" s="2" t="s">
        <v>4094</v>
      </c>
      <c r="E3166" s="2" t="s">
        <v>10422</v>
      </c>
      <c r="F3166" s="3" t="s">
        <v>10175</v>
      </c>
      <c r="G3166" s="8" t="s">
        <v>7823</v>
      </c>
      <c r="H3166" s="8"/>
      <c r="I3166" s="8" t="s">
        <v>7823</v>
      </c>
      <c r="J3166" s="72" t="s">
        <v>7277</v>
      </c>
      <c r="K3166" s="8" t="s">
        <v>7823</v>
      </c>
      <c r="L3166" s="32"/>
      <c r="M3166" s="8"/>
      <c r="O3166" s="8"/>
      <c r="Q3166" s="16"/>
      <c r="R3166" s="16" t="s">
        <v>7823</v>
      </c>
      <c r="S3166" s="8"/>
      <c r="U3166" s="8" t="s">
        <v>7277</v>
      </c>
      <c r="V3166" s="8"/>
      <c r="X3166" s="8"/>
      <c r="Y3166" s="22" t="s">
        <v>7277</v>
      </c>
      <c r="AC3166" s="8">
        <f>COUNTIF(G3166:Y3166,"X")+COUNTIF(G3166:Y3166, "X(e)")</f>
        <v>4</v>
      </c>
      <c r="AD3166" s="8">
        <f>COUNTIF(G3166:Y3166,"NB")</f>
        <v>0</v>
      </c>
      <c r="AE3166" s="8">
        <f>COUNTIF(G3166:Y3166,"V")</f>
        <v>3</v>
      </c>
      <c r="AF3166" s="8">
        <f>COUNTIF(G3166:Z3166,"IN")</f>
        <v>0</v>
      </c>
      <c r="AG3166" s="3">
        <f>SUM(AC3166:AF3166)</f>
        <v>7</v>
      </c>
    </row>
    <row r="3167" spans="1:33">
      <c r="A3167" s="25" t="s">
        <v>9601</v>
      </c>
      <c r="B3167" s="25" t="s">
        <v>9629</v>
      </c>
      <c r="C3167" s="2" t="s">
        <v>10421</v>
      </c>
      <c r="D3167" s="51" t="s">
        <v>5784</v>
      </c>
      <c r="E3167" s="51" t="s">
        <v>10423</v>
      </c>
      <c r="F3167" s="3" t="s">
        <v>10178</v>
      </c>
      <c r="G3167" s="8" t="s">
        <v>7823</v>
      </c>
      <c r="H3167" s="8"/>
      <c r="I3167" s="8" t="s">
        <v>7823</v>
      </c>
      <c r="K3167" s="8" t="s">
        <v>7823</v>
      </c>
      <c r="L3167" s="32"/>
      <c r="M3167" s="8"/>
      <c r="N3167" s="8" t="s">
        <v>7823</v>
      </c>
      <c r="O3167" s="8"/>
      <c r="Q3167" s="16"/>
      <c r="R3167" s="16" t="s">
        <v>7823</v>
      </c>
      <c r="S3167" s="8"/>
      <c r="V3167" s="8"/>
      <c r="X3167" s="8"/>
      <c r="Y3167" s="22"/>
      <c r="AC3167" s="8">
        <f>COUNTIF(G3167:Y3167,"X")+COUNTIF(G3167:Y3167, "X(e)")</f>
        <v>5</v>
      </c>
      <c r="AD3167" s="8">
        <f>COUNTIF(G3167:Y3167,"NB")</f>
        <v>0</v>
      </c>
      <c r="AE3167" s="8">
        <f>COUNTIF(G3167:Y3167,"V")</f>
        <v>0</v>
      </c>
      <c r="AF3167" s="8">
        <f>COUNTIF(G3167:Z3167,"IN")</f>
        <v>0</v>
      </c>
      <c r="AG3167" s="3">
        <f>SUM(AC3167:AF3167)</f>
        <v>5</v>
      </c>
    </row>
    <row r="3168" spans="1:33">
      <c r="A3168" s="3" t="s">
        <v>9601</v>
      </c>
      <c r="B3168" s="3" t="s">
        <v>9629</v>
      </c>
      <c r="C3168" s="2" t="s">
        <v>10421</v>
      </c>
      <c r="D3168" s="2" t="s">
        <v>5687</v>
      </c>
      <c r="E3168" s="2" t="s">
        <v>10424</v>
      </c>
      <c r="F3168" s="3" t="s">
        <v>10179</v>
      </c>
      <c r="G3168" s="18" t="s">
        <v>8991</v>
      </c>
      <c r="H3168" s="8"/>
      <c r="I3168" s="8"/>
      <c r="L3168" s="32"/>
      <c r="M3168" s="8"/>
      <c r="O3168" s="8"/>
      <c r="Q3168" s="16"/>
      <c r="S3168" s="8"/>
      <c r="V3168" s="8"/>
      <c r="X3168" s="8"/>
      <c r="Y3168" s="22"/>
      <c r="AC3168" s="8">
        <f>COUNTIF(G3168:Y3168,"X")+COUNTIF(G3168:Y3168, "X(e)")</f>
        <v>1</v>
      </c>
      <c r="AD3168" s="8">
        <f>COUNTIF(G3168:Y3168,"NB")</f>
        <v>0</v>
      </c>
      <c r="AE3168" s="8">
        <f>COUNTIF(G3168:Y3168,"V")</f>
        <v>0</v>
      </c>
      <c r="AF3168" s="8">
        <f>COUNTIF(G3168:Z3168,"IN")</f>
        <v>0</v>
      </c>
      <c r="AG3168" s="3">
        <f>SUM(AC3168:AF3168)</f>
        <v>1</v>
      </c>
    </row>
    <row r="3169" spans="1:33">
      <c r="A3169" s="3" t="s">
        <v>9601</v>
      </c>
      <c r="B3169" s="3" t="s">
        <v>9629</v>
      </c>
      <c r="C3169" s="2" t="s">
        <v>10421</v>
      </c>
      <c r="D3169" s="2" t="s">
        <v>6657</v>
      </c>
      <c r="E3169" s="2" t="s">
        <v>10425</v>
      </c>
      <c r="F3169" s="3" t="s">
        <v>678</v>
      </c>
      <c r="H3169" s="8"/>
      <c r="I3169" s="8" t="s">
        <v>7823</v>
      </c>
      <c r="J3169" s="72" t="s">
        <v>7823</v>
      </c>
      <c r="L3169" s="32"/>
      <c r="M3169" s="8"/>
      <c r="O3169" s="8"/>
      <c r="Q3169" s="16"/>
      <c r="S3169" s="8"/>
      <c r="V3169" s="8"/>
      <c r="X3169" s="8"/>
      <c r="Y3169" s="22"/>
      <c r="AC3169" s="8">
        <f t="shared" si="639"/>
        <v>2</v>
      </c>
      <c r="AD3169" s="8">
        <f t="shared" si="641"/>
        <v>0</v>
      </c>
      <c r="AE3169" s="8">
        <f t="shared" si="642"/>
        <v>0</v>
      </c>
      <c r="AF3169" s="8">
        <f t="shared" si="638"/>
        <v>0</v>
      </c>
      <c r="AG3169" s="3">
        <f t="shared" si="640"/>
        <v>2</v>
      </c>
    </row>
    <row r="3170" spans="1:33">
      <c r="A3170" s="3" t="s">
        <v>9601</v>
      </c>
      <c r="B3170" s="3" t="s">
        <v>9629</v>
      </c>
      <c r="C3170" s="2" t="s">
        <v>8535</v>
      </c>
      <c r="D3170" s="2" t="s">
        <v>6274</v>
      </c>
      <c r="E3170" s="2" t="s">
        <v>10153</v>
      </c>
      <c r="F3170" s="3" t="s">
        <v>10180</v>
      </c>
      <c r="G3170" s="8" t="s">
        <v>7823</v>
      </c>
      <c r="H3170" s="8"/>
      <c r="I3170" s="8" t="s">
        <v>7823</v>
      </c>
      <c r="K3170" s="8" t="s">
        <v>7823</v>
      </c>
      <c r="L3170" s="32"/>
      <c r="M3170" s="8"/>
      <c r="O3170" s="8"/>
      <c r="Q3170" s="16"/>
      <c r="S3170" s="8"/>
      <c r="V3170" s="8"/>
      <c r="X3170" s="8"/>
      <c r="Y3170" s="22"/>
      <c r="AC3170" s="8">
        <f>COUNTIF(G3170:Y3170,"X")+COUNTIF(G3170:Y3170, "X(e)")</f>
        <v>3</v>
      </c>
      <c r="AD3170" s="8">
        <f>COUNTIF(G3170:Y3170,"NB")</f>
        <v>0</v>
      </c>
      <c r="AE3170" s="8">
        <f>COUNTIF(G3170:Y3170,"V")</f>
        <v>0</v>
      </c>
      <c r="AF3170" s="8">
        <f>COUNTIF(G3170:Z3170,"IN")</f>
        <v>0</v>
      </c>
      <c r="AG3170" s="3">
        <f>SUM(AC3170:AF3170)</f>
        <v>3</v>
      </c>
    </row>
    <row r="3171" spans="1:33">
      <c r="A3171" s="3" t="s">
        <v>9601</v>
      </c>
      <c r="B3171" s="3" t="s">
        <v>9629</v>
      </c>
      <c r="C3171" s="2" t="s">
        <v>8535</v>
      </c>
      <c r="D3171" s="2" t="s">
        <v>3442</v>
      </c>
      <c r="E3171" s="2" t="s">
        <v>10154</v>
      </c>
      <c r="F3171" s="3" t="s">
        <v>10181</v>
      </c>
      <c r="H3171" s="8"/>
      <c r="I3171" s="8" t="s">
        <v>7823</v>
      </c>
      <c r="K3171" s="8" t="s">
        <v>7823</v>
      </c>
      <c r="L3171" s="32"/>
      <c r="M3171" s="8"/>
      <c r="O3171" s="8"/>
      <c r="Q3171" s="16"/>
      <c r="R3171" s="16" t="s">
        <v>7823</v>
      </c>
      <c r="S3171" s="8"/>
      <c r="V3171" s="8"/>
      <c r="X3171" s="8"/>
      <c r="Y3171" s="22"/>
      <c r="AC3171" s="8">
        <f>COUNTIF(G3171:Y3171,"X")+COUNTIF(G3171:Y3171, "X(e)")</f>
        <v>3</v>
      </c>
      <c r="AD3171" s="8">
        <f>COUNTIF(G3171:Y3171,"NB")</f>
        <v>0</v>
      </c>
      <c r="AE3171" s="8">
        <f>COUNTIF(G3171:Y3171,"V")</f>
        <v>0</v>
      </c>
      <c r="AF3171" s="8">
        <f>COUNTIF(G3171:Z3171,"IN")</f>
        <v>0</v>
      </c>
      <c r="AG3171" s="3">
        <f>SUM(AC3171:AF3171)</f>
        <v>3</v>
      </c>
    </row>
    <row r="3172" spans="1:33">
      <c r="A3172" s="3" t="s">
        <v>9601</v>
      </c>
      <c r="B3172" s="3" t="s">
        <v>9629</v>
      </c>
      <c r="C3172" s="2" t="s">
        <v>8535</v>
      </c>
      <c r="D3172" s="2" t="s">
        <v>10391</v>
      </c>
      <c r="E3172" s="2" t="s">
        <v>10392</v>
      </c>
      <c r="F3172" s="3" t="s">
        <v>10449</v>
      </c>
      <c r="G3172" s="8" t="s">
        <v>7278</v>
      </c>
      <c r="H3172" s="8"/>
      <c r="I3172" s="8" t="s">
        <v>7823</v>
      </c>
      <c r="K3172" s="8" t="s">
        <v>7823</v>
      </c>
      <c r="L3172" s="32"/>
      <c r="M3172" s="8"/>
      <c r="O3172" s="8"/>
      <c r="Q3172" s="16"/>
      <c r="R3172" s="16" t="s">
        <v>7823</v>
      </c>
      <c r="S3172" s="8"/>
      <c r="V3172" s="8"/>
      <c r="X3172" s="8"/>
      <c r="Y3172" s="22"/>
      <c r="AC3172" s="8">
        <f>COUNTIF(G3172:Y3172,"X")+COUNTIF(G3172:Y3172, "X(e)")</f>
        <v>3</v>
      </c>
      <c r="AD3172" s="8">
        <f>COUNTIF(G3172:Y3172,"NB")</f>
        <v>0</v>
      </c>
      <c r="AE3172" s="8">
        <f>COUNTIF(G3172:Y3172,"V")</f>
        <v>0</v>
      </c>
      <c r="AF3172" s="8">
        <f>COUNTIF(G3172:Z3172,"IN")</f>
        <v>0</v>
      </c>
      <c r="AG3172" s="3">
        <f>SUM(AC3172:AF3172)</f>
        <v>3</v>
      </c>
    </row>
    <row r="3173" spans="1:33">
      <c r="A3173" s="3" t="s">
        <v>9601</v>
      </c>
      <c r="B3173" s="3" t="s">
        <v>9629</v>
      </c>
      <c r="C3173" s="2" t="s">
        <v>8535</v>
      </c>
      <c r="D3173" s="2" t="s">
        <v>7657</v>
      </c>
      <c r="E3173" s="2" t="s">
        <v>3430</v>
      </c>
      <c r="F3173" s="3" t="s">
        <v>10480</v>
      </c>
      <c r="G3173" s="8" t="s">
        <v>7823</v>
      </c>
      <c r="H3173" s="8"/>
      <c r="I3173" s="8" t="s">
        <v>7823</v>
      </c>
      <c r="L3173" s="32"/>
      <c r="M3173" s="8"/>
      <c r="O3173" s="8"/>
      <c r="Q3173" s="16"/>
      <c r="R3173" s="16" t="s">
        <v>7823</v>
      </c>
      <c r="S3173" s="8"/>
      <c r="V3173" s="8"/>
      <c r="X3173" s="8"/>
      <c r="Y3173" s="22"/>
      <c r="AC3173" s="8">
        <f>COUNTIF(G3173:Y3173,"X")+COUNTIF(G3173:Y3173, "X(e)")</f>
        <v>3</v>
      </c>
      <c r="AD3173" s="8">
        <f>COUNTIF(G3173:Y3173,"NB")</f>
        <v>0</v>
      </c>
      <c r="AE3173" s="8">
        <f>COUNTIF(G3173:Y3173,"V")</f>
        <v>0</v>
      </c>
      <c r="AF3173" s="8">
        <f>COUNTIF(G3173:Z3173,"IN")</f>
        <v>0</v>
      </c>
      <c r="AG3173" s="3">
        <f>SUM(AC3173:AF3173)</f>
        <v>3</v>
      </c>
    </row>
    <row r="3174" spans="1:33">
      <c r="A3174" s="3" t="s">
        <v>9601</v>
      </c>
      <c r="B3174" s="3" t="s">
        <v>9629</v>
      </c>
      <c r="C3174" s="2" t="s">
        <v>8465</v>
      </c>
      <c r="D3174" s="2" t="s">
        <v>3270</v>
      </c>
      <c r="E3174" s="2" t="s">
        <v>3943</v>
      </c>
      <c r="F3174" s="3" t="s">
        <v>1016</v>
      </c>
      <c r="G3174" s="8" t="s">
        <v>7823</v>
      </c>
      <c r="H3174" s="8"/>
      <c r="I3174" s="8"/>
      <c r="K3174" s="8" t="s">
        <v>7823</v>
      </c>
      <c r="L3174" s="32"/>
      <c r="M3174" s="8"/>
      <c r="O3174" s="8"/>
      <c r="Q3174" s="16"/>
      <c r="S3174" s="8"/>
      <c r="V3174" s="8"/>
      <c r="X3174" s="8"/>
      <c r="Y3174" s="22" t="s">
        <v>7823</v>
      </c>
      <c r="AC3174" s="8">
        <f t="shared" si="639"/>
        <v>3</v>
      </c>
      <c r="AD3174" s="8">
        <f t="shared" si="641"/>
        <v>0</v>
      </c>
      <c r="AE3174" s="8">
        <f t="shared" si="642"/>
        <v>0</v>
      </c>
      <c r="AF3174" s="8">
        <f t="shared" si="638"/>
        <v>0</v>
      </c>
      <c r="AG3174" s="3">
        <f t="shared" si="640"/>
        <v>3</v>
      </c>
    </row>
    <row r="3175" spans="1:33">
      <c r="A3175" s="3" t="s">
        <v>9601</v>
      </c>
      <c r="B3175" s="3" t="s">
        <v>9629</v>
      </c>
      <c r="C3175" s="2" t="s">
        <v>8465</v>
      </c>
      <c r="D3175" s="2" t="s">
        <v>3778</v>
      </c>
      <c r="E3175" s="2" t="s">
        <v>3942</v>
      </c>
      <c r="F3175" s="3" t="s">
        <v>1017</v>
      </c>
      <c r="G3175" s="8" t="s">
        <v>7823</v>
      </c>
      <c r="H3175" s="8"/>
      <c r="I3175" s="8"/>
      <c r="K3175" s="8" t="s">
        <v>7823</v>
      </c>
      <c r="L3175" s="32"/>
      <c r="M3175" s="8"/>
      <c r="O3175" s="8"/>
      <c r="Q3175" s="16"/>
      <c r="S3175" s="8"/>
      <c r="V3175" s="8"/>
      <c r="X3175" s="8"/>
      <c r="Y3175" s="22" t="s">
        <v>8268</v>
      </c>
      <c r="AC3175" s="8">
        <f t="shared" si="639"/>
        <v>2</v>
      </c>
      <c r="AD3175" s="8">
        <f t="shared" si="641"/>
        <v>0</v>
      </c>
      <c r="AE3175" s="8">
        <f t="shared" si="642"/>
        <v>0</v>
      </c>
      <c r="AF3175" s="8">
        <f t="shared" si="638"/>
        <v>0</v>
      </c>
      <c r="AG3175" s="3">
        <f t="shared" si="640"/>
        <v>2</v>
      </c>
    </row>
    <row r="3176" spans="1:33">
      <c r="A3176" s="3" t="s">
        <v>9601</v>
      </c>
      <c r="B3176" s="3" t="s">
        <v>9629</v>
      </c>
      <c r="C3176" s="2" t="s">
        <v>8536</v>
      </c>
      <c r="D3176" s="2" t="s">
        <v>4627</v>
      </c>
      <c r="E3176" s="2" t="s">
        <v>3396</v>
      </c>
      <c r="F3176" s="3" t="s">
        <v>491</v>
      </c>
      <c r="G3176" s="8" t="s">
        <v>7823</v>
      </c>
      <c r="H3176" s="8"/>
      <c r="I3176" s="8" t="s">
        <v>7823</v>
      </c>
      <c r="K3176" s="8" t="s">
        <v>7823</v>
      </c>
      <c r="L3176" s="32" t="s">
        <v>7823</v>
      </c>
      <c r="M3176" s="8"/>
      <c r="N3176" s="8" t="s">
        <v>7823</v>
      </c>
      <c r="O3176" s="8"/>
      <c r="Q3176" s="16"/>
      <c r="R3176" s="16" t="s">
        <v>7823</v>
      </c>
      <c r="S3176" s="8"/>
      <c r="V3176" s="8"/>
      <c r="X3176" s="8"/>
      <c r="Y3176" s="22"/>
      <c r="AC3176" s="8">
        <f t="shared" si="639"/>
        <v>6</v>
      </c>
      <c r="AD3176" s="8">
        <f t="shared" si="641"/>
        <v>0</v>
      </c>
      <c r="AE3176" s="8">
        <f t="shared" si="642"/>
        <v>0</v>
      </c>
      <c r="AF3176" s="8">
        <f t="shared" si="638"/>
        <v>0</v>
      </c>
      <c r="AG3176" s="3">
        <f t="shared" si="640"/>
        <v>6</v>
      </c>
    </row>
    <row r="3177" spans="1:33">
      <c r="A3177" s="3" t="s">
        <v>9601</v>
      </c>
      <c r="B3177" s="3" t="s">
        <v>9629</v>
      </c>
      <c r="C3177" s="2" t="s">
        <v>8536</v>
      </c>
      <c r="D3177" s="2" t="s">
        <v>5480</v>
      </c>
      <c r="E3177" s="2" t="s">
        <v>3397</v>
      </c>
      <c r="F3177" s="3" t="s">
        <v>812</v>
      </c>
      <c r="G3177" s="8" t="s">
        <v>7823</v>
      </c>
      <c r="H3177" s="8"/>
      <c r="I3177" s="8" t="s">
        <v>7823</v>
      </c>
      <c r="L3177" s="32" t="s">
        <v>7823</v>
      </c>
      <c r="M3177" s="8"/>
      <c r="N3177" s="8" t="s">
        <v>7823</v>
      </c>
      <c r="O3177" s="8"/>
      <c r="Q3177" s="16"/>
      <c r="R3177" s="16" t="s">
        <v>7823</v>
      </c>
      <c r="S3177" s="8"/>
      <c r="V3177" s="8" t="s">
        <v>7823</v>
      </c>
      <c r="X3177" s="8"/>
      <c r="Y3177" s="22"/>
      <c r="AC3177" s="8">
        <f t="shared" si="639"/>
        <v>6</v>
      </c>
      <c r="AD3177" s="8">
        <f t="shared" si="641"/>
        <v>0</v>
      </c>
      <c r="AE3177" s="8">
        <f t="shared" si="642"/>
        <v>0</v>
      </c>
      <c r="AF3177" s="8">
        <f t="shared" si="638"/>
        <v>0</v>
      </c>
      <c r="AG3177" s="3">
        <f t="shared" si="640"/>
        <v>6</v>
      </c>
    </row>
    <row r="3178" spans="1:33">
      <c r="A3178" s="3" t="s">
        <v>9601</v>
      </c>
      <c r="B3178" s="3" t="s">
        <v>9629</v>
      </c>
      <c r="C3178" s="2" t="s">
        <v>8536</v>
      </c>
      <c r="D3178" s="2" t="s">
        <v>4716</v>
      </c>
      <c r="E3178" s="2" t="s">
        <v>3398</v>
      </c>
      <c r="F3178" s="3" t="s">
        <v>681</v>
      </c>
      <c r="H3178" s="8"/>
      <c r="I3178" s="8" t="s">
        <v>7823</v>
      </c>
      <c r="J3178" s="72" t="s">
        <v>7823</v>
      </c>
      <c r="L3178" s="32" t="s">
        <v>7823</v>
      </c>
      <c r="M3178" s="8"/>
      <c r="N3178" s="8" t="s">
        <v>7823</v>
      </c>
      <c r="O3178" s="8"/>
      <c r="P3178" s="8" t="s">
        <v>7278</v>
      </c>
      <c r="Q3178" s="16"/>
      <c r="R3178" s="16" t="s">
        <v>7823</v>
      </c>
      <c r="S3178" s="8"/>
      <c r="V3178" s="8" t="s">
        <v>7823</v>
      </c>
      <c r="X3178" s="8"/>
      <c r="Y3178" s="22"/>
      <c r="AC3178" s="8">
        <f t="shared" si="639"/>
        <v>6</v>
      </c>
      <c r="AD3178" s="8">
        <f t="shared" si="641"/>
        <v>0</v>
      </c>
      <c r="AE3178" s="8">
        <f t="shared" si="642"/>
        <v>0</v>
      </c>
      <c r="AF3178" s="8">
        <f t="shared" si="638"/>
        <v>0</v>
      </c>
      <c r="AG3178" s="3">
        <f t="shared" si="640"/>
        <v>6</v>
      </c>
    </row>
    <row r="3179" spans="1:33">
      <c r="A3179" s="3" t="s">
        <v>9601</v>
      </c>
      <c r="B3179" s="3" t="s">
        <v>9629</v>
      </c>
      <c r="C3179" s="2" t="s">
        <v>8300</v>
      </c>
      <c r="D3179" s="2" t="s">
        <v>3639</v>
      </c>
      <c r="E3179" s="2" t="s">
        <v>4448</v>
      </c>
      <c r="F3179" s="3" t="s">
        <v>537</v>
      </c>
      <c r="H3179" s="8"/>
      <c r="I3179" s="8"/>
      <c r="L3179" s="23" t="s">
        <v>8991</v>
      </c>
      <c r="M3179" s="8"/>
      <c r="O3179" s="8"/>
      <c r="Q3179" s="16"/>
      <c r="S3179" s="8"/>
      <c r="V3179" s="8"/>
      <c r="X3179" s="8"/>
      <c r="Y3179" s="22"/>
      <c r="AC3179" s="8">
        <f t="shared" si="639"/>
        <v>1</v>
      </c>
      <c r="AD3179" s="8">
        <f t="shared" si="641"/>
        <v>0</v>
      </c>
      <c r="AE3179" s="8">
        <f t="shared" si="642"/>
        <v>0</v>
      </c>
      <c r="AF3179" s="8">
        <f t="shared" si="638"/>
        <v>0</v>
      </c>
      <c r="AG3179" s="3">
        <f t="shared" si="640"/>
        <v>1</v>
      </c>
    </row>
    <row r="3180" spans="1:33">
      <c r="A3180" s="3" t="s">
        <v>9601</v>
      </c>
      <c r="B3180" s="3" t="s">
        <v>9629</v>
      </c>
      <c r="C3180" s="2" t="s">
        <v>8300</v>
      </c>
      <c r="D3180" s="2" t="s">
        <v>4449</v>
      </c>
      <c r="E3180" s="2" t="s">
        <v>4451</v>
      </c>
      <c r="F3180" s="3" t="s">
        <v>1082</v>
      </c>
      <c r="H3180" s="8"/>
      <c r="I3180" s="8"/>
      <c r="L3180" s="32" t="s">
        <v>7823</v>
      </c>
      <c r="M3180" s="8"/>
      <c r="N3180" s="8" t="s">
        <v>7823</v>
      </c>
      <c r="O3180" s="8"/>
      <c r="Q3180" s="16"/>
      <c r="R3180" s="16" t="s">
        <v>7823</v>
      </c>
      <c r="S3180" s="8"/>
      <c r="V3180" s="8" t="s">
        <v>7823</v>
      </c>
      <c r="X3180" s="8"/>
      <c r="Y3180" s="22"/>
      <c r="AC3180" s="8">
        <f t="shared" si="639"/>
        <v>4</v>
      </c>
      <c r="AD3180" s="8">
        <f t="shared" si="641"/>
        <v>0</v>
      </c>
      <c r="AE3180" s="8">
        <f t="shared" si="642"/>
        <v>0</v>
      </c>
      <c r="AF3180" s="8">
        <f t="shared" si="638"/>
        <v>0</v>
      </c>
      <c r="AG3180" s="3">
        <f t="shared" si="640"/>
        <v>4</v>
      </c>
    </row>
    <row r="3181" spans="1:33">
      <c r="A3181" s="3" t="s">
        <v>9601</v>
      </c>
      <c r="B3181" s="3" t="s">
        <v>9629</v>
      </c>
      <c r="C3181" s="2" t="s">
        <v>8300</v>
      </c>
      <c r="D3181" s="2" t="s">
        <v>8586</v>
      </c>
      <c r="E3181" s="2" t="s">
        <v>3178</v>
      </c>
      <c r="F3181" s="3" t="s">
        <v>944</v>
      </c>
      <c r="H3181" s="8"/>
      <c r="I3181" s="8" t="s">
        <v>7823</v>
      </c>
      <c r="L3181" s="32"/>
      <c r="M3181" s="8"/>
      <c r="O3181" s="8"/>
      <c r="Q3181" s="16"/>
      <c r="R3181" s="16" t="s">
        <v>7823</v>
      </c>
      <c r="S3181" s="8"/>
      <c r="V3181" s="8"/>
      <c r="X3181" s="8"/>
      <c r="Y3181" s="22"/>
      <c r="AC3181" s="8">
        <f t="shared" si="639"/>
        <v>2</v>
      </c>
      <c r="AD3181" s="8">
        <f t="shared" si="641"/>
        <v>0</v>
      </c>
      <c r="AE3181" s="8">
        <f t="shared" si="642"/>
        <v>0</v>
      </c>
      <c r="AF3181" s="8">
        <f t="shared" si="638"/>
        <v>0</v>
      </c>
      <c r="AG3181" s="3">
        <f t="shared" si="640"/>
        <v>2</v>
      </c>
    </row>
    <row r="3182" spans="1:33">
      <c r="A3182" s="3" t="s">
        <v>9601</v>
      </c>
      <c r="B3182" s="3" t="s">
        <v>9629</v>
      </c>
      <c r="C3182" s="2" t="s">
        <v>8300</v>
      </c>
      <c r="D3182" s="2" t="s">
        <v>3651</v>
      </c>
      <c r="E3182" s="2" t="s">
        <v>3652</v>
      </c>
      <c r="F3182" s="3" t="s">
        <v>945</v>
      </c>
      <c r="H3182" s="8"/>
      <c r="I3182" s="8"/>
      <c r="L3182" s="32"/>
      <c r="M3182" s="8"/>
      <c r="O3182" s="8"/>
      <c r="Q3182" s="16"/>
      <c r="S3182" s="8"/>
      <c r="V3182" s="18" t="s">
        <v>8991</v>
      </c>
      <c r="X3182" s="8"/>
      <c r="Y3182" s="22"/>
      <c r="AC3182" s="8">
        <f t="shared" si="639"/>
        <v>1</v>
      </c>
      <c r="AD3182" s="8">
        <f t="shared" si="641"/>
        <v>0</v>
      </c>
      <c r="AE3182" s="8">
        <f t="shared" si="642"/>
        <v>0</v>
      </c>
      <c r="AF3182" s="8">
        <f t="shared" si="638"/>
        <v>0</v>
      </c>
      <c r="AG3182" s="3">
        <f t="shared" si="640"/>
        <v>1</v>
      </c>
    </row>
    <row r="3183" spans="1:33">
      <c r="A3183" s="3" t="s">
        <v>9601</v>
      </c>
      <c r="B3183" s="3" t="s">
        <v>9629</v>
      </c>
      <c r="C3183" s="2" t="s">
        <v>8300</v>
      </c>
      <c r="D3183" s="2" t="s">
        <v>5679</v>
      </c>
      <c r="E3183" s="2" t="s">
        <v>3172</v>
      </c>
      <c r="F3183" s="3" t="s">
        <v>433</v>
      </c>
      <c r="H3183" s="8"/>
      <c r="I3183" s="8"/>
      <c r="L3183" s="32" t="s">
        <v>7823</v>
      </c>
      <c r="M3183" s="8"/>
      <c r="N3183" s="8" t="s">
        <v>7823</v>
      </c>
      <c r="O3183" s="8"/>
      <c r="Q3183" s="16"/>
      <c r="R3183" s="16" t="s">
        <v>7823</v>
      </c>
      <c r="S3183" s="8"/>
      <c r="V3183" s="8" t="s">
        <v>7823</v>
      </c>
      <c r="X3183" s="8"/>
      <c r="Y3183" s="22"/>
      <c r="AC3183" s="8">
        <f t="shared" si="639"/>
        <v>4</v>
      </c>
      <c r="AD3183" s="8">
        <f t="shared" si="641"/>
        <v>0</v>
      </c>
      <c r="AE3183" s="8">
        <f t="shared" si="642"/>
        <v>0</v>
      </c>
      <c r="AF3183" s="8">
        <f t="shared" si="638"/>
        <v>0</v>
      </c>
      <c r="AG3183" s="3">
        <f t="shared" si="640"/>
        <v>4</v>
      </c>
    </row>
    <row r="3184" spans="1:33">
      <c r="A3184" s="3" t="s">
        <v>9601</v>
      </c>
      <c r="B3184" s="3" t="s">
        <v>9629</v>
      </c>
      <c r="C3184" s="2" t="s">
        <v>8300</v>
      </c>
      <c r="D3184" s="2" t="s">
        <v>3184</v>
      </c>
      <c r="E3184" s="2" t="s">
        <v>3182</v>
      </c>
      <c r="F3184" s="3" t="s">
        <v>667</v>
      </c>
      <c r="H3184" s="8"/>
      <c r="I3184" s="8" t="s">
        <v>7823</v>
      </c>
      <c r="K3184" s="8" t="s">
        <v>7823</v>
      </c>
      <c r="L3184" s="32" t="s">
        <v>7823</v>
      </c>
      <c r="M3184" s="8"/>
      <c r="O3184" s="8"/>
      <c r="Q3184" s="16"/>
      <c r="R3184" s="16" t="s">
        <v>7823</v>
      </c>
      <c r="S3184" s="8"/>
      <c r="V3184" s="8"/>
      <c r="X3184" s="8"/>
      <c r="Y3184" s="22"/>
      <c r="AC3184" s="8">
        <f t="shared" si="639"/>
        <v>4</v>
      </c>
      <c r="AD3184" s="8">
        <f t="shared" si="641"/>
        <v>0</v>
      </c>
      <c r="AE3184" s="8">
        <f t="shared" si="642"/>
        <v>0</v>
      </c>
      <c r="AF3184" s="8">
        <f t="shared" si="638"/>
        <v>0</v>
      </c>
      <c r="AG3184" s="3">
        <f t="shared" si="640"/>
        <v>4</v>
      </c>
    </row>
    <row r="3185" spans="1:33">
      <c r="A3185" s="3" t="s">
        <v>9601</v>
      </c>
      <c r="B3185" s="3" t="s">
        <v>9629</v>
      </c>
      <c r="C3185" s="2" t="s">
        <v>8300</v>
      </c>
      <c r="D3185" s="2" t="s">
        <v>5687</v>
      </c>
      <c r="E3185" s="2" t="s">
        <v>3188</v>
      </c>
      <c r="F3185" s="3" t="s">
        <v>409</v>
      </c>
      <c r="G3185" s="8" t="s">
        <v>7278</v>
      </c>
      <c r="H3185" s="8"/>
      <c r="I3185" s="18" t="s">
        <v>8991</v>
      </c>
      <c r="L3185" s="32"/>
      <c r="M3185" s="8"/>
      <c r="O3185" s="8"/>
      <c r="Q3185" s="16"/>
      <c r="S3185" s="8"/>
      <c r="V3185" s="8"/>
      <c r="X3185" s="8"/>
      <c r="Y3185" s="22"/>
      <c r="AC3185" s="8">
        <f t="shared" si="639"/>
        <v>1</v>
      </c>
      <c r="AD3185" s="8">
        <f t="shared" si="641"/>
        <v>0</v>
      </c>
      <c r="AE3185" s="8">
        <f t="shared" si="642"/>
        <v>0</v>
      </c>
      <c r="AF3185" s="8">
        <f t="shared" si="638"/>
        <v>0</v>
      </c>
      <c r="AG3185" s="3">
        <f t="shared" si="640"/>
        <v>1</v>
      </c>
    </row>
    <row r="3186" spans="1:33">
      <c r="A3186" s="3" t="s">
        <v>9601</v>
      </c>
      <c r="B3186" s="3" t="s">
        <v>9629</v>
      </c>
      <c r="C3186" s="2" t="s">
        <v>8300</v>
      </c>
      <c r="D3186" s="2" t="s">
        <v>5478</v>
      </c>
      <c r="E3186" s="2" t="s">
        <v>2701</v>
      </c>
      <c r="F3186" s="3" t="s">
        <v>806</v>
      </c>
      <c r="H3186" s="8"/>
      <c r="I3186" s="8"/>
      <c r="L3186" s="32"/>
      <c r="M3186" s="8"/>
      <c r="O3186" s="8"/>
      <c r="Q3186" s="16"/>
      <c r="S3186" s="8"/>
      <c r="V3186" s="18" t="s">
        <v>8991</v>
      </c>
      <c r="X3186" s="8"/>
      <c r="Y3186" s="22"/>
      <c r="AC3186" s="8">
        <f t="shared" si="639"/>
        <v>1</v>
      </c>
      <c r="AD3186" s="8">
        <f t="shared" si="641"/>
        <v>0</v>
      </c>
      <c r="AE3186" s="8">
        <f t="shared" si="642"/>
        <v>0</v>
      </c>
      <c r="AF3186" s="8">
        <f t="shared" si="638"/>
        <v>0</v>
      </c>
      <c r="AG3186" s="3">
        <f t="shared" si="640"/>
        <v>1</v>
      </c>
    </row>
    <row r="3187" spans="1:33">
      <c r="A3187" s="3" t="s">
        <v>9601</v>
      </c>
      <c r="B3187" s="3" t="s">
        <v>9629</v>
      </c>
      <c r="C3187" s="2" t="s">
        <v>8300</v>
      </c>
      <c r="D3187" s="2" t="s">
        <v>3024</v>
      </c>
      <c r="E3187" s="2" t="s">
        <v>2858</v>
      </c>
      <c r="F3187" s="3" t="s">
        <v>1087</v>
      </c>
      <c r="H3187" s="8"/>
      <c r="I3187" s="8"/>
      <c r="L3187" s="32" t="s">
        <v>7823</v>
      </c>
      <c r="M3187" s="8"/>
      <c r="N3187" s="8" t="s">
        <v>7823</v>
      </c>
      <c r="O3187" s="8"/>
      <c r="Q3187" s="16"/>
      <c r="R3187" s="16" t="s">
        <v>7823</v>
      </c>
      <c r="S3187" s="8"/>
      <c r="V3187" s="8" t="s">
        <v>7823</v>
      </c>
      <c r="X3187" s="8"/>
      <c r="Y3187" s="22"/>
      <c r="AC3187" s="8">
        <f t="shared" ref="AC3187:AC3216" si="643">COUNTIF(G3187:Y3187,"X")+COUNTIF(G3187:Y3187, "X(e)")</f>
        <v>4</v>
      </c>
      <c r="AD3187" s="8">
        <f t="shared" si="641"/>
        <v>0</v>
      </c>
      <c r="AE3187" s="8">
        <f t="shared" si="642"/>
        <v>0</v>
      </c>
      <c r="AF3187" s="8">
        <f t="shared" si="638"/>
        <v>0</v>
      </c>
      <c r="AG3187" s="3">
        <f t="shared" ref="AG3187:AG3216" si="644">SUM(AC3187:AF3187)</f>
        <v>4</v>
      </c>
    </row>
    <row r="3188" spans="1:33">
      <c r="A3188" s="3" t="s">
        <v>9601</v>
      </c>
      <c r="B3188" s="3" t="s">
        <v>9629</v>
      </c>
      <c r="C3188" s="2" t="s">
        <v>8300</v>
      </c>
      <c r="D3188" s="2" t="s">
        <v>8326</v>
      </c>
      <c r="E3188" s="2" t="s">
        <v>3666</v>
      </c>
      <c r="F3188" s="3" t="s">
        <v>1821</v>
      </c>
      <c r="H3188" s="8"/>
      <c r="I3188" s="8"/>
      <c r="J3188" s="72" t="s">
        <v>7823</v>
      </c>
      <c r="L3188" s="32"/>
      <c r="M3188" s="8"/>
      <c r="O3188" s="8"/>
      <c r="Q3188" s="16"/>
      <c r="S3188" s="8"/>
      <c r="V3188" s="8" t="s">
        <v>7823</v>
      </c>
      <c r="X3188" s="8"/>
      <c r="Y3188" s="22"/>
      <c r="AC3188" s="8">
        <f t="shared" si="643"/>
        <v>2</v>
      </c>
      <c r="AD3188" s="8">
        <f t="shared" si="641"/>
        <v>0</v>
      </c>
      <c r="AE3188" s="8">
        <f t="shared" si="642"/>
        <v>0</v>
      </c>
      <c r="AF3188" s="8">
        <f t="shared" si="638"/>
        <v>0</v>
      </c>
      <c r="AG3188" s="3">
        <f t="shared" si="644"/>
        <v>2</v>
      </c>
    </row>
    <row r="3189" spans="1:33">
      <c r="A3189" s="3" t="s">
        <v>9601</v>
      </c>
      <c r="B3189" s="3" t="s">
        <v>9629</v>
      </c>
      <c r="C3189" s="2" t="s">
        <v>8300</v>
      </c>
      <c r="D3189" s="2" t="s">
        <v>6831</v>
      </c>
      <c r="E3189" s="2" t="s">
        <v>3672</v>
      </c>
      <c r="F3189" s="3" t="s">
        <v>1090</v>
      </c>
      <c r="H3189" s="8"/>
      <c r="I3189" s="8"/>
      <c r="J3189" s="72" t="s">
        <v>7823</v>
      </c>
      <c r="L3189" s="32"/>
      <c r="M3189" s="8"/>
      <c r="O3189" s="8"/>
      <c r="P3189" s="8" t="s">
        <v>7823</v>
      </c>
      <c r="Q3189" s="16"/>
      <c r="S3189" s="8"/>
      <c r="V3189" s="8" t="s">
        <v>7823</v>
      </c>
      <c r="X3189" s="8"/>
      <c r="Y3189" s="22"/>
      <c r="AC3189" s="8">
        <f t="shared" si="643"/>
        <v>3</v>
      </c>
      <c r="AD3189" s="8">
        <f t="shared" ref="AD3189:AD3218" si="645">COUNTIF(G3189:Y3189,"NB")</f>
        <v>0</v>
      </c>
      <c r="AE3189" s="8">
        <f t="shared" ref="AE3189:AE3218" si="646">COUNTIF(G3189:Y3189,"V")</f>
        <v>0</v>
      </c>
      <c r="AF3189" s="8">
        <f t="shared" si="638"/>
        <v>0</v>
      </c>
      <c r="AG3189" s="3">
        <f t="shared" si="644"/>
        <v>3</v>
      </c>
    </row>
    <row r="3190" spans="1:33">
      <c r="A3190" s="3" t="s">
        <v>9601</v>
      </c>
      <c r="B3190" s="3" t="s">
        <v>9629</v>
      </c>
      <c r="C3190" s="2" t="s">
        <v>8300</v>
      </c>
      <c r="D3190" s="2" t="s">
        <v>3668</v>
      </c>
      <c r="E3190" s="2" t="s">
        <v>3019</v>
      </c>
      <c r="F3190" s="3" t="s">
        <v>679</v>
      </c>
      <c r="H3190" s="8"/>
      <c r="I3190" s="8"/>
      <c r="L3190" s="32" t="s">
        <v>7823</v>
      </c>
      <c r="M3190" s="8"/>
      <c r="N3190" s="8" t="s">
        <v>7823</v>
      </c>
      <c r="O3190" s="8"/>
      <c r="Q3190" s="16"/>
      <c r="S3190" s="8"/>
      <c r="V3190" s="8"/>
      <c r="X3190" s="8"/>
      <c r="Y3190" s="22"/>
      <c r="AC3190" s="8">
        <f t="shared" si="643"/>
        <v>2</v>
      </c>
      <c r="AD3190" s="8">
        <f t="shared" si="645"/>
        <v>0</v>
      </c>
      <c r="AE3190" s="8">
        <f t="shared" si="646"/>
        <v>0</v>
      </c>
      <c r="AF3190" s="8">
        <f t="shared" si="638"/>
        <v>0</v>
      </c>
      <c r="AG3190" s="3">
        <f t="shared" si="644"/>
        <v>2</v>
      </c>
    </row>
    <row r="3191" spans="1:33">
      <c r="A3191" s="3" t="s">
        <v>9601</v>
      </c>
      <c r="B3191" s="3" t="s">
        <v>9629</v>
      </c>
      <c r="C3191" s="2" t="s">
        <v>8300</v>
      </c>
      <c r="D3191" s="2" t="s">
        <v>3480</v>
      </c>
      <c r="E3191" s="2" t="s">
        <v>3483</v>
      </c>
      <c r="F3191" s="3" t="s">
        <v>421</v>
      </c>
      <c r="G3191" s="8" t="s">
        <v>7823</v>
      </c>
      <c r="H3191" s="8"/>
      <c r="I3191" s="8" t="s">
        <v>7823</v>
      </c>
      <c r="L3191" s="32" t="s">
        <v>7823</v>
      </c>
      <c r="M3191" s="8"/>
      <c r="N3191" s="8" t="s">
        <v>7823</v>
      </c>
      <c r="O3191" s="8"/>
      <c r="Q3191" s="16"/>
      <c r="R3191" s="16" t="s">
        <v>7823</v>
      </c>
      <c r="S3191" s="8"/>
      <c r="V3191" s="8" t="s">
        <v>7823</v>
      </c>
      <c r="X3191" s="8"/>
      <c r="Y3191" s="22"/>
      <c r="AC3191" s="8">
        <f t="shared" si="643"/>
        <v>6</v>
      </c>
      <c r="AD3191" s="8">
        <f t="shared" si="645"/>
        <v>0</v>
      </c>
      <c r="AE3191" s="8">
        <f t="shared" si="646"/>
        <v>0</v>
      </c>
      <c r="AF3191" s="8">
        <f t="shared" si="638"/>
        <v>0</v>
      </c>
      <c r="AG3191" s="3">
        <f t="shared" si="644"/>
        <v>6</v>
      </c>
    </row>
    <row r="3192" spans="1:33">
      <c r="A3192" s="3" t="s">
        <v>9601</v>
      </c>
      <c r="B3192" s="3" t="s">
        <v>9629</v>
      </c>
      <c r="C3192" s="2" t="s">
        <v>8300</v>
      </c>
      <c r="D3192" s="2" t="s">
        <v>3339</v>
      </c>
      <c r="E3192" s="2" t="s">
        <v>3335</v>
      </c>
      <c r="F3192" s="3" t="s">
        <v>811</v>
      </c>
      <c r="H3192" s="8"/>
      <c r="I3192" s="8" t="s">
        <v>7823</v>
      </c>
      <c r="L3192" s="32" t="s">
        <v>7823</v>
      </c>
      <c r="M3192" s="8"/>
      <c r="N3192" s="8" t="s">
        <v>7823</v>
      </c>
      <c r="O3192" s="8"/>
      <c r="Q3192" s="16"/>
      <c r="R3192" s="16" t="s">
        <v>7823</v>
      </c>
      <c r="S3192" s="8"/>
      <c r="V3192" s="8"/>
      <c r="X3192" s="8"/>
      <c r="Y3192" s="22"/>
      <c r="AC3192" s="8">
        <f t="shared" si="643"/>
        <v>4</v>
      </c>
      <c r="AD3192" s="8">
        <f t="shared" si="645"/>
        <v>0</v>
      </c>
      <c r="AE3192" s="8">
        <f t="shared" si="646"/>
        <v>0</v>
      </c>
      <c r="AF3192" s="8">
        <f t="shared" si="638"/>
        <v>0</v>
      </c>
      <c r="AG3192" s="3">
        <f t="shared" si="644"/>
        <v>4</v>
      </c>
    </row>
    <row r="3193" spans="1:33">
      <c r="A3193" s="3" t="s">
        <v>9601</v>
      </c>
      <c r="B3193" s="3" t="s">
        <v>9629</v>
      </c>
      <c r="C3193" s="2" t="s">
        <v>8300</v>
      </c>
      <c r="D3193" s="2" t="s">
        <v>6657</v>
      </c>
      <c r="E3193" s="2" t="s">
        <v>3336</v>
      </c>
      <c r="F3193" s="3" t="s">
        <v>813</v>
      </c>
      <c r="H3193" s="8"/>
      <c r="I3193" s="8" t="s">
        <v>7823</v>
      </c>
      <c r="L3193" s="32" t="s">
        <v>7823</v>
      </c>
      <c r="M3193" s="8"/>
      <c r="N3193" s="8" t="s">
        <v>7823</v>
      </c>
      <c r="O3193" s="8"/>
      <c r="Q3193" s="16"/>
      <c r="R3193" s="16" t="s">
        <v>7823</v>
      </c>
      <c r="S3193" s="8"/>
      <c r="V3193" s="8" t="s">
        <v>7823</v>
      </c>
      <c r="X3193" s="8"/>
      <c r="Y3193" s="22"/>
      <c r="AC3193" s="8">
        <f t="shared" si="643"/>
        <v>5</v>
      </c>
      <c r="AD3193" s="8">
        <f t="shared" si="645"/>
        <v>0</v>
      </c>
      <c r="AE3193" s="8">
        <f t="shared" si="646"/>
        <v>0</v>
      </c>
      <c r="AF3193" s="8">
        <f t="shared" si="638"/>
        <v>0</v>
      </c>
      <c r="AG3193" s="3">
        <f t="shared" si="644"/>
        <v>5</v>
      </c>
    </row>
    <row r="3194" spans="1:33">
      <c r="A3194" s="3" t="s">
        <v>9601</v>
      </c>
      <c r="B3194" s="3" t="s">
        <v>9629</v>
      </c>
      <c r="C3194" s="2" t="s">
        <v>8300</v>
      </c>
      <c r="D3194" s="2" t="s">
        <v>3667</v>
      </c>
      <c r="E3194" s="2" t="s">
        <v>3331</v>
      </c>
      <c r="F3194" s="3" t="s">
        <v>1521</v>
      </c>
      <c r="H3194" s="8"/>
      <c r="I3194" s="8" t="s">
        <v>7823</v>
      </c>
      <c r="L3194" s="32" t="s">
        <v>7823</v>
      </c>
      <c r="M3194" s="8"/>
      <c r="N3194" s="8" t="s">
        <v>7823</v>
      </c>
      <c r="O3194" s="8"/>
      <c r="Q3194" s="16"/>
      <c r="R3194" s="16" t="s">
        <v>7823</v>
      </c>
      <c r="S3194" s="8"/>
      <c r="V3194" s="8" t="s">
        <v>7823</v>
      </c>
      <c r="X3194" s="8"/>
      <c r="Y3194" s="22"/>
      <c r="AC3194" s="8">
        <f t="shared" si="643"/>
        <v>5</v>
      </c>
      <c r="AD3194" s="8">
        <f t="shared" si="645"/>
        <v>0</v>
      </c>
      <c r="AE3194" s="8">
        <f t="shared" si="646"/>
        <v>0</v>
      </c>
      <c r="AF3194" s="8">
        <f t="shared" si="638"/>
        <v>0</v>
      </c>
      <c r="AG3194" s="3">
        <f t="shared" si="644"/>
        <v>5</v>
      </c>
    </row>
    <row r="3195" spans="1:33">
      <c r="A3195" s="3" t="s">
        <v>9601</v>
      </c>
      <c r="B3195" s="3" t="s">
        <v>9629</v>
      </c>
      <c r="C3195" s="2" t="s">
        <v>9009</v>
      </c>
      <c r="D3195" s="2" t="s">
        <v>4609</v>
      </c>
      <c r="E3195" s="2" t="s">
        <v>3479</v>
      </c>
      <c r="F3195" s="3" t="s">
        <v>416</v>
      </c>
      <c r="H3195" s="8"/>
      <c r="I3195" s="8"/>
      <c r="L3195" s="32"/>
      <c r="M3195" s="8"/>
      <c r="N3195" s="8" t="s">
        <v>7823</v>
      </c>
      <c r="O3195" s="8"/>
      <c r="Q3195" s="16"/>
      <c r="R3195" s="16" t="s">
        <v>7823</v>
      </c>
      <c r="S3195" s="8"/>
      <c r="V3195" s="8"/>
      <c r="X3195" s="8"/>
      <c r="Y3195" s="22"/>
      <c r="AC3195" s="8">
        <f t="shared" si="643"/>
        <v>2</v>
      </c>
      <c r="AD3195" s="8">
        <f t="shared" si="645"/>
        <v>0</v>
      </c>
      <c r="AE3195" s="8">
        <f t="shared" si="646"/>
        <v>0</v>
      </c>
      <c r="AF3195" s="8">
        <f t="shared" si="638"/>
        <v>0</v>
      </c>
      <c r="AG3195" s="3">
        <f t="shared" si="644"/>
        <v>2</v>
      </c>
    </row>
    <row r="3196" spans="1:33">
      <c r="A3196" s="3" t="s">
        <v>9601</v>
      </c>
      <c r="B3196" s="3" t="s">
        <v>9629</v>
      </c>
      <c r="C3196" s="2" t="s">
        <v>9116</v>
      </c>
      <c r="D3196" s="2" t="s">
        <v>3855</v>
      </c>
      <c r="E3196" s="2" t="s">
        <v>10035</v>
      </c>
      <c r="F3196" s="3" t="s">
        <v>1157</v>
      </c>
      <c r="G3196" s="8" t="s">
        <v>7278</v>
      </c>
      <c r="H3196" s="8"/>
      <c r="I3196" s="8" t="s">
        <v>7823</v>
      </c>
      <c r="L3196" s="32" t="s">
        <v>7823</v>
      </c>
      <c r="M3196" s="8"/>
      <c r="N3196" s="8" t="s">
        <v>7823</v>
      </c>
      <c r="O3196" s="8"/>
      <c r="Q3196" s="16"/>
      <c r="R3196" s="16" t="s">
        <v>7823</v>
      </c>
      <c r="S3196" s="8"/>
      <c r="V3196" s="8" t="s">
        <v>7823</v>
      </c>
      <c r="X3196" s="8"/>
      <c r="Y3196" s="22"/>
      <c r="AC3196" s="8">
        <f t="shared" si="643"/>
        <v>5</v>
      </c>
      <c r="AD3196" s="8">
        <f t="shared" si="645"/>
        <v>0</v>
      </c>
      <c r="AE3196" s="8">
        <f t="shared" si="646"/>
        <v>0</v>
      </c>
      <c r="AF3196" s="8">
        <f t="shared" si="638"/>
        <v>0</v>
      </c>
      <c r="AG3196" s="3">
        <f t="shared" si="644"/>
        <v>5</v>
      </c>
    </row>
    <row r="3197" spans="1:33">
      <c r="A3197" s="3" t="s">
        <v>9601</v>
      </c>
      <c r="B3197" s="3" t="s">
        <v>9629</v>
      </c>
      <c r="C3197" s="2" t="s">
        <v>9116</v>
      </c>
      <c r="D3197" s="2" t="s">
        <v>5694</v>
      </c>
      <c r="E3197" s="2" t="s">
        <v>3438</v>
      </c>
      <c r="F3197" s="3" t="s">
        <v>1158</v>
      </c>
      <c r="G3197" s="8" t="s">
        <v>7823</v>
      </c>
      <c r="H3197" s="8"/>
      <c r="I3197" s="8"/>
      <c r="J3197" s="72" t="s">
        <v>7823</v>
      </c>
      <c r="L3197" s="32"/>
      <c r="M3197" s="8"/>
      <c r="O3197" s="8"/>
      <c r="Q3197" s="16" t="s">
        <v>7823</v>
      </c>
      <c r="S3197" s="8"/>
      <c r="V3197" s="8"/>
      <c r="X3197" s="8"/>
      <c r="Y3197" s="22"/>
      <c r="AC3197" s="8">
        <f t="shared" si="643"/>
        <v>3</v>
      </c>
      <c r="AD3197" s="8">
        <f t="shared" si="645"/>
        <v>0</v>
      </c>
      <c r="AE3197" s="8">
        <f t="shared" si="646"/>
        <v>0</v>
      </c>
      <c r="AF3197" s="8">
        <f t="shared" ref="AF3197:AF3261" si="647">COUNTIF(G3197:Z3197,"IN")</f>
        <v>0</v>
      </c>
      <c r="AG3197" s="3">
        <f t="shared" si="644"/>
        <v>3</v>
      </c>
    </row>
    <row r="3198" spans="1:33">
      <c r="A3198" s="3" t="s">
        <v>9601</v>
      </c>
      <c r="B3198" s="3" t="s">
        <v>9629</v>
      </c>
      <c r="C3198" s="2" t="s">
        <v>8261</v>
      </c>
      <c r="D3198" s="2" t="s">
        <v>3861</v>
      </c>
      <c r="E3198" s="2" t="s">
        <v>3358</v>
      </c>
      <c r="F3198" s="3" t="s">
        <v>84</v>
      </c>
      <c r="G3198" s="8" t="s">
        <v>7823</v>
      </c>
      <c r="H3198" s="8"/>
      <c r="I3198" s="8" t="s">
        <v>7823</v>
      </c>
      <c r="J3198" s="72" t="s">
        <v>7823</v>
      </c>
      <c r="K3198" s="8" t="s">
        <v>7823</v>
      </c>
      <c r="L3198" s="32" t="s">
        <v>7823</v>
      </c>
      <c r="M3198" s="8" t="s">
        <v>7277</v>
      </c>
      <c r="N3198" s="8" t="s">
        <v>7823</v>
      </c>
      <c r="O3198" s="8" t="s">
        <v>7823</v>
      </c>
      <c r="P3198" s="8" t="s">
        <v>7823</v>
      </c>
      <c r="Q3198" s="16" t="s">
        <v>7823</v>
      </c>
      <c r="R3198" s="16" t="s">
        <v>7823</v>
      </c>
      <c r="S3198" s="8" t="s">
        <v>7823</v>
      </c>
      <c r="T3198" s="16" t="s">
        <v>7823</v>
      </c>
      <c r="U3198" s="8" t="s">
        <v>7823</v>
      </c>
      <c r="V3198" s="8" t="s">
        <v>7823</v>
      </c>
      <c r="X3198" s="8" t="s">
        <v>7277</v>
      </c>
      <c r="Y3198" s="22"/>
      <c r="AC3198" s="8">
        <f t="shared" si="643"/>
        <v>14</v>
      </c>
      <c r="AD3198" s="8">
        <f t="shared" si="645"/>
        <v>0</v>
      </c>
      <c r="AE3198" s="8">
        <f t="shared" si="646"/>
        <v>2</v>
      </c>
      <c r="AF3198" s="8">
        <f t="shared" si="647"/>
        <v>0</v>
      </c>
      <c r="AG3198" s="3">
        <f t="shared" si="644"/>
        <v>16</v>
      </c>
    </row>
    <row r="3199" spans="1:33">
      <c r="A3199" s="3" t="s">
        <v>9601</v>
      </c>
      <c r="B3199" s="3" t="s">
        <v>9629</v>
      </c>
      <c r="C3199" s="2" t="s">
        <v>9097</v>
      </c>
      <c r="D3199" s="2" t="s">
        <v>4842</v>
      </c>
      <c r="E3199" s="2" t="s">
        <v>4519</v>
      </c>
      <c r="F3199" s="3" t="s">
        <v>288</v>
      </c>
      <c r="H3199" s="8"/>
      <c r="I3199" s="8" t="s">
        <v>7278</v>
      </c>
      <c r="J3199" s="72" t="s">
        <v>7835</v>
      </c>
      <c r="L3199" s="32" t="s">
        <v>7277</v>
      </c>
      <c r="M3199" s="8"/>
      <c r="N3199" s="8" t="s">
        <v>7823</v>
      </c>
      <c r="O3199" s="8" t="s">
        <v>7277</v>
      </c>
      <c r="Q3199" s="16"/>
      <c r="R3199" s="16" t="s">
        <v>7823</v>
      </c>
      <c r="S3199" s="8"/>
      <c r="V3199" s="8"/>
      <c r="X3199" s="8"/>
      <c r="Y3199" s="22"/>
      <c r="AC3199" s="8">
        <f t="shared" si="643"/>
        <v>2</v>
      </c>
      <c r="AD3199" s="8">
        <f t="shared" si="645"/>
        <v>1</v>
      </c>
      <c r="AE3199" s="8">
        <f t="shared" si="646"/>
        <v>2</v>
      </c>
      <c r="AF3199" s="8">
        <f t="shared" si="647"/>
        <v>0</v>
      </c>
      <c r="AG3199" s="3">
        <f t="shared" si="644"/>
        <v>5</v>
      </c>
    </row>
    <row r="3200" spans="1:33">
      <c r="A3200" s="3" t="s">
        <v>9601</v>
      </c>
      <c r="B3200" s="3" t="s">
        <v>9629</v>
      </c>
      <c r="C3200" s="2" t="s">
        <v>9097</v>
      </c>
      <c r="D3200" s="2" t="s">
        <v>5338</v>
      </c>
      <c r="E3200" s="2" t="s">
        <v>4203</v>
      </c>
      <c r="F3200" s="3" t="s">
        <v>408</v>
      </c>
      <c r="H3200" s="8"/>
      <c r="I3200" s="8"/>
      <c r="J3200" s="73" t="s">
        <v>8991</v>
      </c>
      <c r="L3200" s="32"/>
      <c r="M3200" s="8"/>
      <c r="O3200" s="8"/>
      <c r="Q3200" s="16"/>
      <c r="S3200" s="8"/>
      <c r="V3200" s="8"/>
      <c r="X3200" s="8"/>
      <c r="Y3200" s="22"/>
      <c r="AC3200" s="8">
        <f t="shared" si="643"/>
        <v>1</v>
      </c>
      <c r="AD3200" s="8">
        <f t="shared" si="645"/>
        <v>0</v>
      </c>
      <c r="AE3200" s="8">
        <f t="shared" si="646"/>
        <v>0</v>
      </c>
      <c r="AF3200" s="8">
        <f t="shared" si="647"/>
        <v>0</v>
      </c>
      <c r="AG3200" s="3">
        <f t="shared" si="644"/>
        <v>1</v>
      </c>
    </row>
    <row r="3201" spans="1:33">
      <c r="A3201" s="3" t="s">
        <v>9601</v>
      </c>
      <c r="B3201" s="3" t="s">
        <v>9629</v>
      </c>
      <c r="C3201" s="2" t="s">
        <v>8257</v>
      </c>
      <c r="D3201" s="2" t="s">
        <v>4048</v>
      </c>
      <c r="E3201" s="2" t="s">
        <v>3893</v>
      </c>
      <c r="F3201" s="3" t="s">
        <v>921</v>
      </c>
      <c r="H3201" s="8"/>
      <c r="I3201" s="8"/>
      <c r="L3201" s="32" t="s">
        <v>7823</v>
      </c>
      <c r="M3201" s="8"/>
      <c r="N3201" s="8" t="s">
        <v>7823</v>
      </c>
      <c r="O3201" s="8"/>
      <c r="Q3201" s="16"/>
      <c r="R3201" s="16" t="s">
        <v>7823</v>
      </c>
      <c r="S3201" s="8"/>
      <c r="V3201" s="8" t="s">
        <v>7823</v>
      </c>
      <c r="X3201" s="8"/>
      <c r="Y3201" s="22"/>
      <c r="AC3201" s="8">
        <f t="shared" si="643"/>
        <v>4</v>
      </c>
      <c r="AD3201" s="8">
        <f t="shared" si="645"/>
        <v>0</v>
      </c>
      <c r="AE3201" s="8">
        <f t="shared" si="646"/>
        <v>0</v>
      </c>
      <c r="AF3201" s="8">
        <f t="shared" si="647"/>
        <v>0</v>
      </c>
      <c r="AG3201" s="3">
        <f t="shared" si="644"/>
        <v>4</v>
      </c>
    </row>
    <row r="3202" spans="1:33">
      <c r="A3202" s="3" t="s">
        <v>9601</v>
      </c>
      <c r="B3202" s="3" t="s">
        <v>9629</v>
      </c>
      <c r="C3202" s="2" t="s">
        <v>8257</v>
      </c>
      <c r="D3202" s="2" t="s">
        <v>3733</v>
      </c>
      <c r="E3202" s="2" t="s">
        <v>4050</v>
      </c>
      <c r="F3202" s="3" t="s">
        <v>1075</v>
      </c>
      <c r="H3202" s="8"/>
      <c r="I3202" s="8" t="s">
        <v>7823</v>
      </c>
      <c r="L3202" s="32"/>
      <c r="M3202" s="8"/>
      <c r="O3202" s="8"/>
      <c r="Q3202" s="16"/>
      <c r="R3202" s="16" t="s">
        <v>7823</v>
      </c>
      <c r="S3202" s="8"/>
      <c r="V3202" s="8"/>
      <c r="X3202" s="8"/>
      <c r="Y3202" s="22"/>
      <c r="AC3202" s="8">
        <f t="shared" si="643"/>
        <v>2</v>
      </c>
      <c r="AD3202" s="8">
        <f t="shared" si="645"/>
        <v>0</v>
      </c>
      <c r="AE3202" s="8">
        <f t="shared" si="646"/>
        <v>0</v>
      </c>
      <c r="AF3202" s="8">
        <f t="shared" si="647"/>
        <v>0</v>
      </c>
      <c r="AG3202" s="3">
        <f t="shared" si="644"/>
        <v>2</v>
      </c>
    </row>
    <row r="3203" spans="1:33">
      <c r="A3203" s="3" t="s">
        <v>9601</v>
      </c>
      <c r="B3203" s="3" t="s">
        <v>9629</v>
      </c>
      <c r="C3203" s="2" t="s">
        <v>10315</v>
      </c>
      <c r="D3203" s="2" t="s">
        <v>8807</v>
      </c>
      <c r="E3203" s="2" t="s">
        <v>10316</v>
      </c>
      <c r="F3203" s="3" t="s">
        <v>1085</v>
      </c>
      <c r="H3203" s="8"/>
      <c r="I3203" s="8" t="s">
        <v>7823</v>
      </c>
      <c r="J3203" s="72" t="s">
        <v>7823</v>
      </c>
      <c r="L3203" s="32" t="s">
        <v>7823</v>
      </c>
      <c r="M3203" s="8"/>
      <c r="N3203" s="8" t="s">
        <v>7823</v>
      </c>
      <c r="O3203" s="8" t="s">
        <v>7823</v>
      </c>
      <c r="P3203" s="8" t="s">
        <v>7823</v>
      </c>
      <c r="Q3203" s="16"/>
      <c r="R3203" s="16" t="s">
        <v>7823</v>
      </c>
      <c r="S3203" s="8" t="s">
        <v>7823</v>
      </c>
      <c r="V3203" s="8" t="s">
        <v>7823</v>
      </c>
      <c r="X3203" s="8"/>
      <c r="Y3203" s="22"/>
      <c r="AC3203" s="8">
        <f t="shared" si="643"/>
        <v>9</v>
      </c>
      <c r="AD3203" s="8">
        <f t="shared" si="645"/>
        <v>0</v>
      </c>
      <c r="AE3203" s="8">
        <f t="shared" si="646"/>
        <v>0</v>
      </c>
      <c r="AF3203" s="8">
        <f t="shared" si="647"/>
        <v>0</v>
      </c>
      <c r="AG3203" s="3">
        <f t="shared" si="644"/>
        <v>9</v>
      </c>
    </row>
    <row r="3204" spans="1:33">
      <c r="A3204" s="3" t="s">
        <v>9601</v>
      </c>
      <c r="B3204" s="3" t="s">
        <v>9629</v>
      </c>
      <c r="C3204" s="2" t="s">
        <v>10315</v>
      </c>
      <c r="D3204" s="2" t="s">
        <v>4097</v>
      </c>
      <c r="E3204" s="2" t="s">
        <v>10317</v>
      </c>
      <c r="F3204" s="3" t="s">
        <v>939</v>
      </c>
      <c r="H3204" s="8"/>
      <c r="I3204" s="8" t="s">
        <v>7823</v>
      </c>
      <c r="J3204" s="72" t="s">
        <v>7823</v>
      </c>
      <c r="L3204" s="32"/>
      <c r="M3204" s="8"/>
      <c r="O3204" s="8"/>
      <c r="Q3204" s="16"/>
      <c r="R3204" s="16" t="s">
        <v>7823</v>
      </c>
      <c r="S3204" s="8"/>
      <c r="V3204" s="8"/>
      <c r="X3204" s="8"/>
      <c r="Y3204" s="22"/>
      <c r="AC3204" s="8">
        <f t="shared" si="643"/>
        <v>3</v>
      </c>
      <c r="AD3204" s="8">
        <f t="shared" si="645"/>
        <v>0</v>
      </c>
      <c r="AE3204" s="8">
        <f t="shared" si="646"/>
        <v>0</v>
      </c>
      <c r="AF3204" s="8">
        <f t="shared" si="647"/>
        <v>0</v>
      </c>
      <c r="AG3204" s="3">
        <f t="shared" si="644"/>
        <v>3</v>
      </c>
    </row>
    <row r="3205" spans="1:33">
      <c r="A3205" s="3" t="s">
        <v>9601</v>
      </c>
      <c r="B3205" s="3" t="s">
        <v>9629</v>
      </c>
      <c r="C3205" s="2" t="s">
        <v>10315</v>
      </c>
      <c r="D3205" s="2" t="s">
        <v>5650</v>
      </c>
      <c r="E3205" s="2" t="s">
        <v>10318</v>
      </c>
      <c r="F3205" s="3" t="s">
        <v>1089</v>
      </c>
      <c r="H3205" s="8"/>
      <c r="I3205" s="8" t="s">
        <v>7823</v>
      </c>
      <c r="J3205" s="72" t="s">
        <v>7823</v>
      </c>
      <c r="L3205" s="32" t="s">
        <v>7823</v>
      </c>
      <c r="M3205" s="8"/>
      <c r="N3205" s="8" t="s">
        <v>7823</v>
      </c>
      <c r="O3205" s="8" t="s">
        <v>7823</v>
      </c>
      <c r="P3205" s="8" t="s">
        <v>7823</v>
      </c>
      <c r="Q3205" s="16"/>
      <c r="R3205" s="16" t="s">
        <v>7823</v>
      </c>
      <c r="S3205" s="8" t="s">
        <v>7823</v>
      </c>
      <c r="T3205" s="16" t="s">
        <v>7823</v>
      </c>
      <c r="V3205" s="8" t="s">
        <v>7823</v>
      </c>
      <c r="X3205" s="8"/>
      <c r="Y3205" s="22"/>
      <c r="AC3205" s="8">
        <f>COUNTIF(G3205:Y3205,"X")+COUNTIF(G3205:Y3205, "X(e)")</f>
        <v>10</v>
      </c>
      <c r="AD3205" s="8">
        <f>COUNTIF(G3205:Y3205,"NB")</f>
        <v>0</v>
      </c>
      <c r="AE3205" s="8">
        <f>COUNTIF(G3205:Y3205,"V")</f>
        <v>0</v>
      </c>
      <c r="AF3205" s="8">
        <f>COUNTIF(G3205:Z3205,"IN")</f>
        <v>0</v>
      </c>
      <c r="AG3205" s="3">
        <f>SUM(AC3205:AF3205)</f>
        <v>10</v>
      </c>
    </row>
    <row r="3206" spans="1:33">
      <c r="A3206" s="3" t="s">
        <v>9601</v>
      </c>
      <c r="B3206" s="3" t="s">
        <v>9629</v>
      </c>
      <c r="C3206" s="2" t="s">
        <v>8306</v>
      </c>
      <c r="D3206" s="2" t="s">
        <v>3750</v>
      </c>
      <c r="E3206" s="2" t="s">
        <v>4261</v>
      </c>
      <c r="F3206" s="3" t="s">
        <v>1223</v>
      </c>
      <c r="H3206" s="8"/>
      <c r="I3206" s="8"/>
      <c r="J3206" s="72" t="s">
        <v>7823</v>
      </c>
      <c r="L3206" s="32" t="s">
        <v>7823</v>
      </c>
      <c r="M3206" s="8"/>
      <c r="N3206" s="8" t="s">
        <v>7823</v>
      </c>
      <c r="O3206" s="8" t="s">
        <v>7823</v>
      </c>
      <c r="P3206" s="8" t="s">
        <v>7823</v>
      </c>
      <c r="Q3206" s="16"/>
      <c r="R3206" s="16" t="s">
        <v>7823</v>
      </c>
      <c r="S3206" s="8" t="s">
        <v>7823</v>
      </c>
      <c r="V3206" s="8" t="s">
        <v>7823</v>
      </c>
      <c r="X3206" s="8"/>
      <c r="Y3206" s="22"/>
      <c r="AC3206" s="8">
        <f t="shared" si="643"/>
        <v>8</v>
      </c>
      <c r="AD3206" s="8">
        <f t="shared" si="645"/>
        <v>0</v>
      </c>
      <c r="AE3206" s="8">
        <f t="shared" si="646"/>
        <v>0</v>
      </c>
      <c r="AF3206" s="8">
        <f t="shared" si="647"/>
        <v>0</v>
      </c>
      <c r="AG3206" s="3">
        <f t="shared" si="644"/>
        <v>8</v>
      </c>
    </row>
    <row r="3207" spans="1:33">
      <c r="A3207" s="3" t="s">
        <v>9601</v>
      </c>
      <c r="B3207" s="3" t="s">
        <v>9629</v>
      </c>
      <c r="C3207" s="2" t="s">
        <v>8306</v>
      </c>
      <c r="D3207" s="2" t="s">
        <v>3458</v>
      </c>
      <c r="E3207" s="2" t="s">
        <v>3781</v>
      </c>
      <c r="F3207" s="3" t="s">
        <v>1228</v>
      </c>
      <c r="H3207" s="8"/>
      <c r="I3207" s="8"/>
      <c r="L3207" s="32" t="s">
        <v>7823</v>
      </c>
      <c r="M3207" s="8"/>
      <c r="N3207" s="8" t="s">
        <v>7823</v>
      </c>
      <c r="O3207" s="8"/>
      <c r="Q3207" s="16"/>
      <c r="S3207" s="8"/>
      <c r="V3207" s="8"/>
      <c r="X3207" s="8"/>
      <c r="Y3207" s="22"/>
      <c r="AC3207" s="8">
        <f t="shared" si="643"/>
        <v>2</v>
      </c>
      <c r="AD3207" s="8">
        <f t="shared" si="645"/>
        <v>0</v>
      </c>
      <c r="AE3207" s="8">
        <f t="shared" si="646"/>
        <v>0</v>
      </c>
      <c r="AF3207" s="8">
        <f t="shared" si="647"/>
        <v>0</v>
      </c>
      <c r="AG3207" s="3">
        <f t="shared" si="644"/>
        <v>2</v>
      </c>
    </row>
    <row r="3208" spans="1:33">
      <c r="A3208" s="3" t="s">
        <v>9601</v>
      </c>
      <c r="B3208" s="3" t="s">
        <v>9629</v>
      </c>
      <c r="C3208" s="2" t="s">
        <v>8306</v>
      </c>
      <c r="D3208" s="2" t="s">
        <v>7110</v>
      </c>
      <c r="E3208" s="2" t="s">
        <v>4104</v>
      </c>
      <c r="F3208" s="3" t="s">
        <v>1671</v>
      </c>
      <c r="G3208" s="8" t="s">
        <v>7823</v>
      </c>
      <c r="H3208" s="8"/>
      <c r="I3208" s="8"/>
      <c r="J3208" s="72" t="s">
        <v>7823</v>
      </c>
      <c r="L3208" s="32"/>
      <c r="M3208" s="8"/>
      <c r="O3208" s="8"/>
      <c r="Q3208" s="16" t="s">
        <v>7823</v>
      </c>
      <c r="S3208" s="8"/>
      <c r="U3208" s="8" t="s">
        <v>7277</v>
      </c>
      <c r="V3208" s="8"/>
      <c r="X3208" s="8"/>
      <c r="Y3208" s="22"/>
      <c r="AC3208" s="8">
        <f t="shared" si="643"/>
        <v>3</v>
      </c>
      <c r="AD3208" s="8">
        <f t="shared" si="645"/>
        <v>0</v>
      </c>
      <c r="AE3208" s="8">
        <f t="shared" si="646"/>
        <v>1</v>
      </c>
      <c r="AF3208" s="8">
        <f t="shared" si="647"/>
        <v>0</v>
      </c>
      <c r="AG3208" s="3">
        <f t="shared" si="644"/>
        <v>4</v>
      </c>
    </row>
    <row r="3209" spans="1:33">
      <c r="A3209" s="3" t="s">
        <v>9601</v>
      </c>
      <c r="B3209" s="3" t="s">
        <v>9629</v>
      </c>
      <c r="C3209" s="2" t="s">
        <v>8306</v>
      </c>
      <c r="D3209" s="2" t="s">
        <v>6331</v>
      </c>
      <c r="E3209" s="2" t="s">
        <v>3937</v>
      </c>
      <c r="F3209" s="3" t="s">
        <v>1374</v>
      </c>
      <c r="G3209" s="8" t="s">
        <v>7823</v>
      </c>
      <c r="H3209" s="8"/>
      <c r="I3209" s="8" t="s">
        <v>7823</v>
      </c>
      <c r="J3209" s="72" t="s">
        <v>7823</v>
      </c>
      <c r="L3209" s="32" t="s">
        <v>7823</v>
      </c>
      <c r="M3209" s="8"/>
      <c r="N3209" s="8" t="s">
        <v>7823</v>
      </c>
      <c r="O3209" s="8" t="s">
        <v>7823</v>
      </c>
      <c r="P3209" s="8" t="s">
        <v>7823</v>
      </c>
      <c r="Q3209" s="16" t="s">
        <v>7823</v>
      </c>
      <c r="R3209" s="16" t="s">
        <v>7823</v>
      </c>
      <c r="S3209" s="8" t="s">
        <v>7823</v>
      </c>
      <c r="T3209" s="16" t="s">
        <v>7823</v>
      </c>
      <c r="V3209" s="8" t="s">
        <v>7823</v>
      </c>
      <c r="X3209" s="8"/>
      <c r="Y3209" s="22"/>
      <c r="AC3209" s="8">
        <f t="shared" si="643"/>
        <v>12</v>
      </c>
      <c r="AD3209" s="8">
        <f t="shared" si="645"/>
        <v>0</v>
      </c>
      <c r="AE3209" s="8">
        <f t="shared" si="646"/>
        <v>0</v>
      </c>
      <c r="AF3209" s="8">
        <f t="shared" si="647"/>
        <v>0</v>
      </c>
      <c r="AG3209" s="3">
        <f t="shared" si="644"/>
        <v>12</v>
      </c>
    </row>
    <row r="3210" spans="1:33">
      <c r="A3210" s="3" t="s">
        <v>9601</v>
      </c>
      <c r="B3210" s="3" t="s">
        <v>9629</v>
      </c>
      <c r="C3210" s="2" t="s">
        <v>8306</v>
      </c>
      <c r="D3210" s="2" t="s">
        <v>4601</v>
      </c>
      <c r="E3210" s="2" t="s">
        <v>4602</v>
      </c>
      <c r="F3210" s="3" t="s">
        <v>1083</v>
      </c>
      <c r="H3210" s="8"/>
      <c r="I3210" s="8" t="s">
        <v>7823</v>
      </c>
      <c r="J3210" s="72" t="s">
        <v>7823</v>
      </c>
      <c r="L3210" s="32" t="s">
        <v>7823</v>
      </c>
      <c r="M3210" s="8"/>
      <c r="O3210" s="8" t="s">
        <v>7823</v>
      </c>
      <c r="P3210" s="8" t="s">
        <v>7823</v>
      </c>
      <c r="Q3210" s="16"/>
      <c r="R3210" s="16" t="s">
        <v>7823</v>
      </c>
      <c r="S3210" s="8" t="s">
        <v>7823</v>
      </c>
      <c r="V3210" s="8" t="s">
        <v>7823</v>
      </c>
      <c r="X3210" s="8"/>
      <c r="Y3210" s="22"/>
      <c r="AC3210" s="8">
        <f t="shared" si="643"/>
        <v>8</v>
      </c>
      <c r="AD3210" s="8">
        <f t="shared" si="645"/>
        <v>0</v>
      </c>
      <c r="AE3210" s="8">
        <f t="shared" si="646"/>
        <v>0</v>
      </c>
      <c r="AF3210" s="8">
        <f t="shared" si="647"/>
        <v>0</v>
      </c>
      <c r="AG3210" s="3">
        <f t="shared" si="644"/>
        <v>8</v>
      </c>
    </row>
    <row r="3211" spans="1:33">
      <c r="A3211" s="3" t="s">
        <v>9601</v>
      </c>
      <c r="B3211" s="3" t="s">
        <v>9629</v>
      </c>
      <c r="C3211" s="2" t="s">
        <v>9204</v>
      </c>
      <c r="D3211" s="2" t="s">
        <v>4426</v>
      </c>
      <c r="E3211" s="2" t="s">
        <v>4427</v>
      </c>
      <c r="F3211" s="3" t="s">
        <v>1084</v>
      </c>
      <c r="H3211" s="8"/>
      <c r="I3211" s="8" t="s">
        <v>7823</v>
      </c>
      <c r="J3211" s="72" t="s">
        <v>7823</v>
      </c>
      <c r="L3211" s="32" t="s">
        <v>7823</v>
      </c>
      <c r="M3211" s="8"/>
      <c r="N3211" s="8" t="s">
        <v>7823</v>
      </c>
      <c r="O3211" s="8"/>
      <c r="P3211" s="8" t="s">
        <v>7823</v>
      </c>
      <c r="Q3211" s="16" t="s">
        <v>7823</v>
      </c>
      <c r="R3211" s="16" t="s">
        <v>7823</v>
      </c>
      <c r="S3211" s="8" t="s">
        <v>7823</v>
      </c>
      <c r="V3211" s="8" t="s">
        <v>7823</v>
      </c>
      <c r="X3211" s="8"/>
      <c r="Y3211" s="22"/>
      <c r="AC3211" s="8">
        <f t="shared" si="643"/>
        <v>9</v>
      </c>
      <c r="AD3211" s="8">
        <f t="shared" si="645"/>
        <v>0</v>
      </c>
      <c r="AE3211" s="8">
        <f t="shared" si="646"/>
        <v>0</v>
      </c>
      <c r="AF3211" s="8">
        <f t="shared" si="647"/>
        <v>0</v>
      </c>
      <c r="AG3211" s="3">
        <f t="shared" si="644"/>
        <v>9</v>
      </c>
    </row>
    <row r="3212" spans="1:33">
      <c r="A3212" s="3" t="s">
        <v>9601</v>
      </c>
      <c r="B3212" s="3" t="s">
        <v>9629</v>
      </c>
      <c r="C3212" s="2" t="s">
        <v>9023</v>
      </c>
      <c r="D3212" s="2" t="s">
        <v>6733</v>
      </c>
      <c r="E3212" s="2" t="s">
        <v>3269</v>
      </c>
      <c r="F3212" s="3" t="s">
        <v>1526</v>
      </c>
      <c r="G3212" s="8" t="s">
        <v>7823</v>
      </c>
      <c r="H3212" s="8"/>
      <c r="I3212" s="8" t="s">
        <v>7823</v>
      </c>
      <c r="J3212" s="72" t="s">
        <v>7823</v>
      </c>
      <c r="L3212" s="32"/>
      <c r="M3212" s="8"/>
      <c r="O3212" s="8"/>
      <c r="Q3212" s="16" t="s">
        <v>7823</v>
      </c>
      <c r="R3212" s="16" t="s">
        <v>7823</v>
      </c>
      <c r="S3212" s="8"/>
      <c r="U3212" s="8" t="s">
        <v>7823</v>
      </c>
      <c r="V3212" s="8"/>
      <c r="X3212" s="8"/>
      <c r="Y3212" s="22"/>
      <c r="AC3212" s="8">
        <f t="shared" si="643"/>
        <v>6</v>
      </c>
      <c r="AD3212" s="8">
        <f t="shared" si="645"/>
        <v>0</v>
      </c>
      <c r="AE3212" s="8">
        <f t="shared" si="646"/>
        <v>0</v>
      </c>
      <c r="AF3212" s="8">
        <f t="shared" si="647"/>
        <v>0</v>
      </c>
      <c r="AG3212" s="3">
        <f t="shared" si="644"/>
        <v>6</v>
      </c>
    </row>
    <row r="3213" spans="1:33">
      <c r="A3213" s="3" t="s">
        <v>9601</v>
      </c>
      <c r="B3213" s="3" t="s">
        <v>9629</v>
      </c>
      <c r="C3213" s="2" t="s">
        <v>10538</v>
      </c>
      <c r="D3213" s="2" t="s">
        <v>3277</v>
      </c>
      <c r="E3213" s="2" t="s">
        <v>10539</v>
      </c>
      <c r="F3213" s="3" t="s">
        <v>10540</v>
      </c>
      <c r="H3213" s="8"/>
      <c r="I3213" s="8" t="s">
        <v>7823</v>
      </c>
      <c r="L3213" s="32"/>
      <c r="M3213" s="8"/>
      <c r="O3213" s="8"/>
      <c r="Q3213" s="16"/>
      <c r="R3213" s="16" t="s">
        <v>7835</v>
      </c>
      <c r="S3213" s="8"/>
      <c r="V3213" s="8"/>
      <c r="X3213" s="8"/>
      <c r="Y3213" s="22"/>
      <c r="AC3213" s="8">
        <f t="shared" si="643"/>
        <v>1</v>
      </c>
      <c r="AD3213" s="8">
        <f t="shared" si="645"/>
        <v>1</v>
      </c>
      <c r="AE3213" s="8">
        <f t="shared" si="646"/>
        <v>0</v>
      </c>
      <c r="AF3213" s="8">
        <f t="shared" si="647"/>
        <v>0</v>
      </c>
    </row>
    <row r="3214" spans="1:33">
      <c r="A3214" s="3" t="s">
        <v>9601</v>
      </c>
      <c r="B3214" s="3" t="s">
        <v>9629</v>
      </c>
      <c r="C3214" s="2" t="s">
        <v>8973</v>
      </c>
      <c r="D3214" s="2" t="s">
        <v>8489</v>
      </c>
      <c r="E3214" s="2" t="s">
        <v>4445</v>
      </c>
      <c r="F3214" s="3" t="s">
        <v>748</v>
      </c>
      <c r="H3214" s="8"/>
      <c r="I3214" s="8"/>
      <c r="J3214" s="72" t="s">
        <v>7823</v>
      </c>
      <c r="L3214" s="32" t="s">
        <v>7823</v>
      </c>
      <c r="M3214" s="8"/>
      <c r="O3214" s="8" t="s">
        <v>7278</v>
      </c>
      <c r="Q3214" s="16"/>
      <c r="S3214" s="8"/>
      <c r="V3214" s="8" t="s">
        <v>7823</v>
      </c>
      <c r="X3214" s="8"/>
      <c r="Y3214" s="22"/>
      <c r="AC3214" s="8">
        <f t="shared" si="643"/>
        <v>3</v>
      </c>
      <c r="AD3214" s="8">
        <f t="shared" si="645"/>
        <v>0</v>
      </c>
      <c r="AE3214" s="8">
        <f t="shared" si="646"/>
        <v>0</v>
      </c>
      <c r="AF3214" s="8">
        <f t="shared" si="647"/>
        <v>0</v>
      </c>
      <c r="AG3214" s="3">
        <f t="shared" si="644"/>
        <v>3</v>
      </c>
    </row>
    <row r="3215" spans="1:33">
      <c r="A3215" s="3" t="s">
        <v>9601</v>
      </c>
      <c r="B3215" s="3" t="s">
        <v>9629</v>
      </c>
      <c r="C3215" s="2" t="s">
        <v>8973</v>
      </c>
      <c r="D3215" s="2" t="s">
        <v>4115</v>
      </c>
      <c r="E3215" s="2" t="s">
        <v>4446</v>
      </c>
      <c r="F3215" s="3" t="s">
        <v>1014</v>
      </c>
      <c r="G3215" s="8" t="s">
        <v>7823</v>
      </c>
      <c r="H3215" s="8"/>
      <c r="I3215" s="8" t="s">
        <v>7823</v>
      </c>
      <c r="J3215" s="72" t="s">
        <v>7823</v>
      </c>
      <c r="L3215" s="32"/>
      <c r="M3215" s="8"/>
      <c r="N3215" s="8" t="s">
        <v>7823</v>
      </c>
      <c r="O3215" s="8"/>
      <c r="P3215" s="8" t="s">
        <v>7278</v>
      </c>
      <c r="Q3215" s="16" t="s">
        <v>7823</v>
      </c>
      <c r="R3215" s="16" t="s">
        <v>7823</v>
      </c>
      <c r="S3215" s="8" t="s">
        <v>7278</v>
      </c>
      <c r="U3215" s="8" t="s">
        <v>7823</v>
      </c>
      <c r="V3215" s="8"/>
      <c r="X3215" s="8"/>
      <c r="Y3215" s="22"/>
      <c r="AC3215" s="8">
        <f t="shared" si="643"/>
        <v>7</v>
      </c>
      <c r="AD3215" s="8">
        <f t="shared" si="645"/>
        <v>0</v>
      </c>
      <c r="AE3215" s="8">
        <f t="shared" si="646"/>
        <v>0</v>
      </c>
      <c r="AF3215" s="8">
        <f t="shared" si="647"/>
        <v>0</v>
      </c>
      <c r="AG3215" s="3">
        <f t="shared" si="644"/>
        <v>7</v>
      </c>
    </row>
    <row r="3216" spans="1:33">
      <c r="A3216" s="3" t="s">
        <v>9601</v>
      </c>
      <c r="B3216" s="3" t="s">
        <v>9629</v>
      </c>
      <c r="C3216" s="2" t="s">
        <v>8760</v>
      </c>
      <c r="D3216" s="2" t="s">
        <v>4273</v>
      </c>
      <c r="E3216" s="2" t="s">
        <v>4272</v>
      </c>
      <c r="F3216" s="3" t="s">
        <v>814</v>
      </c>
      <c r="H3216" s="8"/>
      <c r="I3216" s="8" t="s">
        <v>7823</v>
      </c>
      <c r="J3216" s="72" t="s">
        <v>7823</v>
      </c>
      <c r="L3216" s="32" t="s">
        <v>7823</v>
      </c>
      <c r="M3216" s="8"/>
      <c r="N3216" s="8" t="s">
        <v>7823</v>
      </c>
      <c r="O3216" s="8"/>
      <c r="Q3216" s="16"/>
      <c r="R3216" s="16" t="s">
        <v>7823</v>
      </c>
      <c r="S3216" s="8"/>
      <c r="V3216" s="8"/>
      <c r="X3216" s="8"/>
      <c r="Y3216" s="22"/>
      <c r="AC3216" s="8">
        <f t="shared" si="643"/>
        <v>5</v>
      </c>
      <c r="AD3216" s="8">
        <f t="shared" si="645"/>
        <v>0</v>
      </c>
      <c r="AE3216" s="8">
        <f t="shared" si="646"/>
        <v>0</v>
      </c>
      <c r="AF3216" s="8">
        <f t="shared" si="647"/>
        <v>0</v>
      </c>
      <c r="AG3216" s="3">
        <f t="shared" si="644"/>
        <v>5</v>
      </c>
    </row>
    <row r="3217" spans="1:33">
      <c r="A3217" s="3" t="s">
        <v>9601</v>
      </c>
      <c r="B3217" s="3" t="s">
        <v>9629</v>
      </c>
      <c r="C3217" s="2" t="s">
        <v>8760</v>
      </c>
      <c r="D3217" s="2" t="s">
        <v>4422</v>
      </c>
      <c r="E3217" s="2" t="s">
        <v>4748</v>
      </c>
      <c r="F3217" s="3" t="s">
        <v>815</v>
      </c>
      <c r="H3217" s="8"/>
      <c r="I3217" s="8"/>
      <c r="L3217" s="32" t="s">
        <v>7823</v>
      </c>
      <c r="M3217" s="8"/>
      <c r="O3217" s="8"/>
      <c r="Q3217" s="16"/>
      <c r="S3217" s="8"/>
      <c r="V3217" s="8" t="s">
        <v>7823</v>
      </c>
      <c r="X3217" s="8"/>
      <c r="Y3217" s="22"/>
      <c r="AC3217" s="8">
        <f t="shared" ref="AC3217:AC3239" si="648">COUNTIF(G3217:Y3217,"X")+COUNTIF(G3217:Y3217, "X(e)")</f>
        <v>2</v>
      </c>
      <c r="AD3217" s="8">
        <f t="shared" si="645"/>
        <v>0</v>
      </c>
      <c r="AE3217" s="8">
        <f t="shared" si="646"/>
        <v>0</v>
      </c>
      <c r="AF3217" s="8">
        <f t="shared" si="647"/>
        <v>0</v>
      </c>
      <c r="AG3217" s="3">
        <f t="shared" ref="AG3217:AG3239" si="649">SUM(AC3217:AF3217)</f>
        <v>2</v>
      </c>
    </row>
    <row r="3218" spans="1:33">
      <c r="A3218" s="3" t="s">
        <v>9601</v>
      </c>
      <c r="B3218" s="3" t="s">
        <v>9629</v>
      </c>
      <c r="C3218" s="2" t="s">
        <v>8760</v>
      </c>
      <c r="D3218" s="2" t="s">
        <v>6385</v>
      </c>
      <c r="E3218" s="2" t="s">
        <v>4590</v>
      </c>
      <c r="F3218" s="3" t="s">
        <v>940</v>
      </c>
      <c r="H3218" s="8"/>
      <c r="I3218" s="8"/>
      <c r="L3218" s="32"/>
      <c r="M3218" s="8"/>
      <c r="O3218" s="8"/>
      <c r="Q3218" s="16"/>
      <c r="R3218" s="23" t="s">
        <v>8991</v>
      </c>
      <c r="S3218" s="8"/>
      <c r="V3218" s="8"/>
      <c r="X3218" s="8"/>
      <c r="Y3218" s="22"/>
      <c r="AC3218" s="8">
        <f t="shared" si="648"/>
        <v>1</v>
      </c>
      <c r="AD3218" s="8">
        <f t="shared" si="645"/>
        <v>0</v>
      </c>
      <c r="AE3218" s="8">
        <f t="shared" si="646"/>
        <v>0</v>
      </c>
      <c r="AF3218" s="8">
        <f t="shared" si="647"/>
        <v>0</v>
      </c>
      <c r="AG3218" s="3">
        <f t="shared" si="649"/>
        <v>1</v>
      </c>
    </row>
    <row r="3219" spans="1:33">
      <c r="A3219" s="3" t="s">
        <v>9601</v>
      </c>
      <c r="B3219" s="3" t="s">
        <v>9629</v>
      </c>
      <c r="C3219" s="2" t="s">
        <v>8760</v>
      </c>
      <c r="D3219" s="2" t="s">
        <v>5404</v>
      </c>
      <c r="E3219" s="2" t="s">
        <v>4435</v>
      </c>
      <c r="F3219" s="3" t="s">
        <v>821</v>
      </c>
      <c r="G3219" s="8" t="s">
        <v>7278</v>
      </c>
      <c r="H3219" s="8"/>
      <c r="I3219" s="8" t="s">
        <v>7823</v>
      </c>
      <c r="J3219" s="72" t="s">
        <v>7823</v>
      </c>
      <c r="L3219" s="32" t="s">
        <v>7823</v>
      </c>
      <c r="M3219" s="8"/>
      <c r="N3219" s="8" t="s">
        <v>7823</v>
      </c>
      <c r="O3219" s="8" t="s">
        <v>7823</v>
      </c>
      <c r="P3219" s="8" t="s">
        <v>7823</v>
      </c>
      <c r="Q3219" s="16" t="s">
        <v>7823</v>
      </c>
      <c r="R3219" s="16" t="s">
        <v>7823</v>
      </c>
      <c r="S3219" s="8" t="s">
        <v>7823</v>
      </c>
      <c r="T3219" s="16" t="s">
        <v>7823</v>
      </c>
      <c r="V3219" s="8" t="s">
        <v>7823</v>
      </c>
      <c r="X3219" s="8"/>
      <c r="Y3219" s="22"/>
      <c r="AC3219" s="8">
        <f t="shared" si="648"/>
        <v>11</v>
      </c>
      <c r="AD3219" s="8">
        <f t="shared" ref="AD3219:AD3250" si="650">COUNTIF(G3219:Y3219,"NB")</f>
        <v>0</v>
      </c>
      <c r="AE3219" s="8">
        <f t="shared" ref="AE3219:AE3250" si="651">COUNTIF(G3219:Y3219,"V")</f>
        <v>0</v>
      </c>
      <c r="AF3219" s="8">
        <f t="shared" si="647"/>
        <v>0</v>
      </c>
      <c r="AG3219" s="3">
        <f t="shared" si="649"/>
        <v>11</v>
      </c>
    </row>
    <row r="3220" spans="1:33">
      <c r="A3220" s="3" t="s">
        <v>9601</v>
      </c>
      <c r="B3220" s="3" t="s">
        <v>9629</v>
      </c>
      <c r="C3220" s="2" t="s">
        <v>8760</v>
      </c>
      <c r="D3220" s="2" t="s">
        <v>4436</v>
      </c>
      <c r="E3220" s="2" t="s">
        <v>4276</v>
      </c>
      <c r="F3220" s="3" t="s">
        <v>826</v>
      </c>
      <c r="G3220" s="8" t="s">
        <v>7278</v>
      </c>
      <c r="H3220" s="8"/>
      <c r="I3220" s="8"/>
      <c r="J3220" s="73" t="s">
        <v>8991</v>
      </c>
      <c r="L3220" s="32"/>
      <c r="M3220" s="8"/>
      <c r="O3220" s="8"/>
      <c r="Q3220" s="16"/>
      <c r="S3220" s="8"/>
      <c r="V3220" s="8"/>
      <c r="X3220" s="8"/>
      <c r="Y3220" s="22"/>
      <c r="AC3220" s="8">
        <f t="shared" si="648"/>
        <v>1</v>
      </c>
      <c r="AD3220" s="8">
        <f t="shared" si="650"/>
        <v>0</v>
      </c>
      <c r="AE3220" s="8">
        <f t="shared" si="651"/>
        <v>0</v>
      </c>
      <c r="AF3220" s="8">
        <f t="shared" si="647"/>
        <v>0</v>
      </c>
      <c r="AG3220" s="3">
        <f t="shared" si="649"/>
        <v>1</v>
      </c>
    </row>
    <row r="3221" spans="1:33">
      <c r="A3221" s="3" t="s">
        <v>9601</v>
      </c>
      <c r="B3221" s="3" t="s">
        <v>9629</v>
      </c>
      <c r="C3221" s="2" t="s">
        <v>8760</v>
      </c>
      <c r="D3221" s="2" t="s">
        <v>4598</v>
      </c>
      <c r="E3221" s="2" t="s">
        <v>4109</v>
      </c>
      <c r="F3221" s="3" t="s">
        <v>205</v>
      </c>
      <c r="H3221" s="8"/>
      <c r="I3221" s="8"/>
      <c r="L3221" s="32" t="s">
        <v>7823</v>
      </c>
      <c r="M3221" s="8"/>
      <c r="N3221" s="8" t="s">
        <v>7823</v>
      </c>
      <c r="O3221" s="8"/>
      <c r="Q3221" s="16"/>
      <c r="R3221" s="16" t="s">
        <v>7823</v>
      </c>
      <c r="S3221" s="8"/>
      <c r="V3221" s="8"/>
      <c r="X3221" s="8"/>
      <c r="Y3221" s="22"/>
      <c r="AC3221" s="8">
        <f t="shared" si="648"/>
        <v>3</v>
      </c>
      <c r="AD3221" s="8">
        <f t="shared" si="650"/>
        <v>0</v>
      </c>
      <c r="AE3221" s="8">
        <f t="shared" si="651"/>
        <v>0</v>
      </c>
      <c r="AF3221" s="8">
        <f t="shared" si="647"/>
        <v>0</v>
      </c>
      <c r="AG3221" s="3">
        <f t="shared" si="649"/>
        <v>3</v>
      </c>
    </row>
    <row r="3222" spans="1:33">
      <c r="A3222" s="3" t="s">
        <v>9601</v>
      </c>
      <c r="B3222" s="3" t="s">
        <v>9629</v>
      </c>
      <c r="C3222" s="2" t="s">
        <v>9020</v>
      </c>
      <c r="D3222" s="2" t="s">
        <v>4758</v>
      </c>
      <c r="E3222" s="2" t="s">
        <v>4434</v>
      </c>
      <c r="F3222" s="3" t="s">
        <v>1375</v>
      </c>
      <c r="H3222" s="8"/>
      <c r="I3222" s="8"/>
      <c r="J3222" s="72" t="s">
        <v>7823</v>
      </c>
      <c r="L3222" s="32" t="s">
        <v>7823</v>
      </c>
      <c r="M3222" s="8"/>
      <c r="N3222" s="8" t="s">
        <v>7823</v>
      </c>
      <c r="O3222" s="8" t="s">
        <v>7823</v>
      </c>
      <c r="P3222" s="8" t="s">
        <v>7823</v>
      </c>
      <c r="Q3222" s="16"/>
      <c r="R3222" s="16" t="s">
        <v>7823</v>
      </c>
      <c r="S3222" s="8" t="s">
        <v>7823</v>
      </c>
      <c r="V3222" s="8" t="s">
        <v>7823</v>
      </c>
      <c r="X3222" s="8"/>
      <c r="Y3222" s="22"/>
      <c r="AC3222" s="8">
        <f t="shared" si="648"/>
        <v>8</v>
      </c>
      <c r="AD3222" s="8">
        <f t="shared" si="650"/>
        <v>0</v>
      </c>
      <c r="AE3222" s="8">
        <f t="shared" si="651"/>
        <v>0</v>
      </c>
      <c r="AF3222" s="8">
        <f t="shared" si="647"/>
        <v>0</v>
      </c>
      <c r="AG3222" s="3">
        <f t="shared" si="649"/>
        <v>8</v>
      </c>
    </row>
    <row r="3223" spans="1:33">
      <c r="A3223" s="3" t="s">
        <v>9601</v>
      </c>
      <c r="B3223" s="3" t="s">
        <v>9629</v>
      </c>
      <c r="C3223" s="2" t="s">
        <v>9020</v>
      </c>
      <c r="D3223" s="2" t="s">
        <v>8291</v>
      </c>
      <c r="E3223" s="2" t="s">
        <v>4271</v>
      </c>
      <c r="F3223" s="3" t="s">
        <v>303</v>
      </c>
      <c r="H3223" s="8"/>
      <c r="I3223" s="8" t="s">
        <v>7823</v>
      </c>
      <c r="J3223" s="72" t="s">
        <v>7823</v>
      </c>
      <c r="L3223" s="32"/>
      <c r="M3223" s="8"/>
      <c r="O3223" s="8"/>
      <c r="Q3223" s="16"/>
      <c r="R3223" s="16" t="s">
        <v>7823</v>
      </c>
      <c r="S3223" s="8"/>
      <c r="V3223" s="8"/>
      <c r="X3223" s="8"/>
      <c r="Y3223" s="22"/>
      <c r="AC3223" s="8">
        <f t="shared" si="648"/>
        <v>3</v>
      </c>
      <c r="AD3223" s="8">
        <f t="shared" si="650"/>
        <v>0</v>
      </c>
      <c r="AE3223" s="8">
        <f t="shared" si="651"/>
        <v>0</v>
      </c>
      <c r="AF3223" s="8">
        <f t="shared" si="647"/>
        <v>0</v>
      </c>
      <c r="AG3223" s="3">
        <f t="shared" si="649"/>
        <v>3</v>
      </c>
    </row>
    <row r="3224" spans="1:33">
      <c r="A3224" s="3" t="s">
        <v>9601</v>
      </c>
      <c r="B3224" s="3" t="s">
        <v>9629</v>
      </c>
      <c r="C3224" s="2" t="s">
        <v>9346</v>
      </c>
      <c r="D3224" s="2" t="s">
        <v>4444</v>
      </c>
      <c r="E3224" s="2" t="s">
        <v>3963</v>
      </c>
      <c r="F3224" s="3" t="s">
        <v>1020</v>
      </c>
      <c r="H3224" s="8"/>
      <c r="I3224" s="8"/>
      <c r="L3224" s="32" t="s">
        <v>7278</v>
      </c>
      <c r="M3224" s="8"/>
      <c r="N3224" s="8" t="s">
        <v>7823</v>
      </c>
      <c r="O3224" s="8"/>
      <c r="Q3224" s="16"/>
      <c r="R3224" s="16" t="s">
        <v>7823</v>
      </c>
      <c r="S3224" s="8"/>
      <c r="V3224" s="8"/>
      <c r="X3224" s="8"/>
      <c r="Y3224" s="22"/>
      <c r="AC3224" s="8">
        <f t="shared" si="648"/>
        <v>2</v>
      </c>
      <c r="AD3224" s="8">
        <f t="shared" si="650"/>
        <v>0</v>
      </c>
      <c r="AE3224" s="8">
        <f t="shared" si="651"/>
        <v>0</v>
      </c>
      <c r="AF3224" s="8">
        <f t="shared" si="647"/>
        <v>0</v>
      </c>
      <c r="AG3224" s="3">
        <f t="shared" si="649"/>
        <v>2</v>
      </c>
    </row>
    <row r="3225" spans="1:33">
      <c r="A3225" s="3" t="s">
        <v>9601</v>
      </c>
      <c r="B3225" s="3" t="s">
        <v>9629</v>
      </c>
      <c r="C3225" s="2" t="s">
        <v>8691</v>
      </c>
      <c r="D3225" s="2" t="s">
        <v>4113</v>
      </c>
      <c r="E3225" s="2" t="s">
        <v>4102</v>
      </c>
      <c r="F3225" s="3" t="s">
        <v>369</v>
      </c>
      <c r="G3225" s="8" t="s">
        <v>7277</v>
      </c>
      <c r="H3225" s="8"/>
      <c r="I3225" s="8" t="s">
        <v>7823</v>
      </c>
      <c r="J3225" s="72" t="s">
        <v>7823</v>
      </c>
      <c r="L3225" s="32"/>
      <c r="M3225" s="8"/>
      <c r="O3225" s="8"/>
      <c r="Q3225" s="16"/>
      <c r="S3225" s="8"/>
      <c r="V3225" s="8"/>
      <c r="X3225" s="8"/>
      <c r="Y3225" s="22"/>
      <c r="AC3225" s="8">
        <f t="shared" si="648"/>
        <v>2</v>
      </c>
      <c r="AD3225" s="8">
        <f t="shared" si="650"/>
        <v>0</v>
      </c>
      <c r="AE3225" s="8">
        <f t="shared" si="651"/>
        <v>1</v>
      </c>
      <c r="AF3225" s="8">
        <f t="shared" si="647"/>
        <v>0</v>
      </c>
      <c r="AG3225" s="3">
        <f t="shared" si="649"/>
        <v>3</v>
      </c>
    </row>
    <row r="3226" spans="1:33">
      <c r="A3226" s="3" t="s">
        <v>9601</v>
      </c>
      <c r="B3226" s="3" t="s">
        <v>9629</v>
      </c>
      <c r="C3226" s="2" t="s">
        <v>9182</v>
      </c>
      <c r="D3226" s="2" t="s">
        <v>7486</v>
      </c>
      <c r="E3226" s="2" t="s">
        <v>3605</v>
      </c>
      <c r="F3226" s="3" t="s">
        <v>792</v>
      </c>
      <c r="H3226" s="8"/>
      <c r="I3226" s="8" t="s">
        <v>7823</v>
      </c>
      <c r="J3226" s="72" t="s">
        <v>7823</v>
      </c>
      <c r="L3226" s="32" t="s">
        <v>7823</v>
      </c>
      <c r="M3226" s="8"/>
      <c r="N3226" s="8" t="s">
        <v>7823</v>
      </c>
      <c r="O3226" s="8"/>
      <c r="P3226" s="8" t="s">
        <v>7823</v>
      </c>
      <c r="Q3226" s="16"/>
      <c r="R3226" s="16" t="s">
        <v>7823</v>
      </c>
      <c r="S3226" s="8" t="s">
        <v>7823</v>
      </c>
      <c r="V3226" s="8" t="s">
        <v>7823</v>
      </c>
      <c r="X3226" s="8"/>
      <c r="Y3226" s="22"/>
      <c r="AC3226" s="8">
        <f t="shared" si="648"/>
        <v>8</v>
      </c>
      <c r="AD3226" s="8">
        <f t="shared" si="650"/>
        <v>0</v>
      </c>
      <c r="AE3226" s="8">
        <f t="shared" si="651"/>
        <v>0</v>
      </c>
      <c r="AF3226" s="8">
        <f t="shared" si="647"/>
        <v>0</v>
      </c>
      <c r="AG3226" s="3">
        <f t="shared" si="649"/>
        <v>8</v>
      </c>
    </row>
    <row r="3227" spans="1:33">
      <c r="A3227" s="3" t="s">
        <v>9601</v>
      </c>
      <c r="B3227" s="3" t="s">
        <v>9629</v>
      </c>
      <c r="C3227" s="2" t="s">
        <v>9182</v>
      </c>
      <c r="D3227" s="2" t="s">
        <v>3606</v>
      </c>
      <c r="E3227" s="2" t="s">
        <v>3271</v>
      </c>
      <c r="F3227" s="3" t="s">
        <v>651</v>
      </c>
      <c r="H3227" s="8"/>
      <c r="I3227" s="8"/>
      <c r="L3227" s="32" t="s">
        <v>7823</v>
      </c>
      <c r="M3227" s="8"/>
      <c r="O3227" s="8"/>
      <c r="Q3227" s="16"/>
      <c r="S3227" s="8"/>
      <c r="V3227" s="8"/>
      <c r="X3227" s="8"/>
      <c r="Y3227" s="22"/>
      <c r="AC3227" s="8">
        <f t="shared" si="648"/>
        <v>1</v>
      </c>
      <c r="AD3227" s="8">
        <f t="shared" si="650"/>
        <v>0</v>
      </c>
      <c r="AE3227" s="8">
        <f t="shared" si="651"/>
        <v>0</v>
      </c>
      <c r="AF3227" s="8">
        <f t="shared" si="647"/>
        <v>0</v>
      </c>
      <c r="AG3227" s="3">
        <f t="shared" si="649"/>
        <v>1</v>
      </c>
    </row>
    <row r="3228" spans="1:33">
      <c r="A3228" s="3" t="s">
        <v>9601</v>
      </c>
      <c r="B3228" s="3" t="s">
        <v>9629</v>
      </c>
      <c r="C3228" s="2" t="s">
        <v>9182</v>
      </c>
      <c r="D3228" s="2" t="s">
        <v>3813</v>
      </c>
      <c r="E3228" s="2" t="s">
        <v>3610</v>
      </c>
      <c r="F3228" s="3" t="s">
        <v>1072</v>
      </c>
      <c r="H3228" s="8"/>
      <c r="I3228" s="8" t="s">
        <v>7823</v>
      </c>
      <c r="J3228" s="72" t="s">
        <v>7823</v>
      </c>
      <c r="L3228" s="32" t="s">
        <v>7823</v>
      </c>
      <c r="M3228" s="8"/>
      <c r="N3228" s="8" t="s">
        <v>7823</v>
      </c>
      <c r="O3228" s="8" t="s">
        <v>7823</v>
      </c>
      <c r="P3228" s="8" t="s">
        <v>7823</v>
      </c>
      <c r="Q3228" s="16"/>
      <c r="R3228" s="16" t="s">
        <v>7823</v>
      </c>
      <c r="S3228" s="8" t="s">
        <v>7823</v>
      </c>
      <c r="T3228" s="16" t="s">
        <v>7823</v>
      </c>
      <c r="V3228" s="8" t="s">
        <v>7823</v>
      </c>
      <c r="X3228" s="8"/>
      <c r="Y3228" s="22"/>
      <c r="AC3228" s="8">
        <f t="shared" si="648"/>
        <v>10</v>
      </c>
      <c r="AD3228" s="8">
        <f t="shared" si="650"/>
        <v>0</v>
      </c>
      <c r="AE3228" s="8">
        <f t="shared" si="651"/>
        <v>0</v>
      </c>
      <c r="AF3228" s="8">
        <f t="shared" si="647"/>
        <v>0</v>
      </c>
      <c r="AG3228" s="3">
        <f t="shared" si="649"/>
        <v>10</v>
      </c>
    </row>
    <row r="3229" spans="1:33">
      <c r="A3229" s="3" t="s">
        <v>9601</v>
      </c>
      <c r="B3229" s="3" t="s">
        <v>9629</v>
      </c>
      <c r="C3229" s="2" t="s">
        <v>9182</v>
      </c>
      <c r="D3229" s="2" t="s">
        <v>7416</v>
      </c>
      <c r="E3229" s="2" t="s">
        <v>3775</v>
      </c>
      <c r="F3229" s="3" t="s">
        <v>100</v>
      </c>
      <c r="H3229" s="8"/>
      <c r="I3229" s="8" t="s">
        <v>7823</v>
      </c>
      <c r="J3229" s="72" t="s">
        <v>7823</v>
      </c>
      <c r="L3229" s="32" t="s">
        <v>7823</v>
      </c>
      <c r="M3229" s="8" t="s">
        <v>7277</v>
      </c>
      <c r="N3229" s="8" t="s">
        <v>7823</v>
      </c>
      <c r="O3229" s="8" t="s">
        <v>7823</v>
      </c>
      <c r="P3229" s="8" t="s">
        <v>7823</v>
      </c>
      <c r="Q3229" s="16"/>
      <c r="R3229" s="16" t="s">
        <v>7823</v>
      </c>
      <c r="S3229" s="8" t="s">
        <v>7823</v>
      </c>
      <c r="T3229" s="16" t="s">
        <v>7823</v>
      </c>
      <c r="V3229" s="8" t="s">
        <v>7823</v>
      </c>
      <c r="X3229" s="8" t="s">
        <v>7277</v>
      </c>
      <c r="Y3229" s="22"/>
      <c r="AC3229" s="8">
        <f t="shared" si="648"/>
        <v>10</v>
      </c>
      <c r="AD3229" s="8">
        <f t="shared" si="650"/>
        <v>0</v>
      </c>
      <c r="AE3229" s="8">
        <f t="shared" si="651"/>
        <v>2</v>
      </c>
      <c r="AF3229" s="8">
        <f t="shared" si="647"/>
        <v>0</v>
      </c>
      <c r="AG3229" s="3">
        <f t="shared" si="649"/>
        <v>12</v>
      </c>
    </row>
    <row r="3230" spans="1:33">
      <c r="A3230" s="3" t="s">
        <v>9601</v>
      </c>
      <c r="B3230" s="3" t="s">
        <v>9629</v>
      </c>
      <c r="C3230" s="2" t="s">
        <v>9172</v>
      </c>
      <c r="D3230" s="2" t="s">
        <v>7034</v>
      </c>
      <c r="E3230" s="2" t="s">
        <v>3280</v>
      </c>
      <c r="F3230" s="3" t="s">
        <v>625</v>
      </c>
      <c r="G3230" s="8" t="s">
        <v>7823</v>
      </c>
      <c r="H3230" s="8"/>
      <c r="I3230" s="8" t="s">
        <v>7823</v>
      </c>
      <c r="J3230" s="72" t="s">
        <v>7823</v>
      </c>
      <c r="K3230" s="8" t="s">
        <v>7277</v>
      </c>
      <c r="L3230" s="32" t="s">
        <v>7823</v>
      </c>
      <c r="M3230" s="16" t="s">
        <v>7278</v>
      </c>
      <c r="N3230" s="8" t="s">
        <v>7823</v>
      </c>
      <c r="O3230" s="8" t="s">
        <v>7823</v>
      </c>
      <c r="P3230" s="8" t="s">
        <v>7823</v>
      </c>
      <c r="Q3230" s="16" t="s">
        <v>7823</v>
      </c>
      <c r="R3230" s="16" t="s">
        <v>7823</v>
      </c>
      <c r="S3230" s="8" t="s">
        <v>7823</v>
      </c>
      <c r="T3230" s="16" t="s">
        <v>7823</v>
      </c>
      <c r="V3230" s="8" t="s">
        <v>7823</v>
      </c>
      <c r="X3230" s="8" t="s">
        <v>7277</v>
      </c>
      <c r="Y3230" s="22"/>
      <c r="AC3230" s="8">
        <f t="shared" si="648"/>
        <v>12</v>
      </c>
      <c r="AD3230" s="8">
        <f t="shared" si="650"/>
        <v>0</v>
      </c>
      <c r="AE3230" s="8">
        <f t="shared" si="651"/>
        <v>2</v>
      </c>
      <c r="AF3230" s="8">
        <f t="shared" si="647"/>
        <v>0</v>
      </c>
      <c r="AG3230" s="3">
        <f t="shared" si="649"/>
        <v>14</v>
      </c>
    </row>
    <row r="3231" spans="1:33">
      <c r="A3231" s="3" t="s">
        <v>9601</v>
      </c>
      <c r="B3231" s="3" t="s">
        <v>9629</v>
      </c>
      <c r="C3231" s="2" t="s">
        <v>9089</v>
      </c>
      <c r="D3231" s="2" t="s">
        <v>5504</v>
      </c>
      <c r="E3231" s="2" t="s">
        <v>3447</v>
      </c>
      <c r="F3231" s="3" t="s">
        <v>895</v>
      </c>
      <c r="H3231" s="8"/>
      <c r="I3231" s="8"/>
      <c r="J3231" s="72" t="s">
        <v>7823</v>
      </c>
      <c r="L3231" s="32" t="s">
        <v>7823</v>
      </c>
      <c r="M3231" s="8"/>
      <c r="N3231" s="8" t="s">
        <v>7823</v>
      </c>
      <c r="O3231" s="8"/>
      <c r="Q3231" s="16"/>
      <c r="R3231" s="16" t="s">
        <v>7823</v>
      </c>
      <c r="S3231" s="8"/>
      <c r="V3231" s="8" t="s">
        <v>7823</v>
      </c>
      <c r="X3231" s="8"/>
      <c r="Y3231" s="22"/>
      <c r="AC3231" s="8">
        <f t="shared" si="648"/>
        <v>5</v>
      </c>
      <c r="AD3231" s="8">
        <f t="shared" si="650"/>
        <v>0</v>
      </c>
      <c r="AE3231" s="8">
        <f t="shared" si="651"/>
        <v>0</v>
      </c>
      <c r="AF3231" s="8">
        <f t="shared" si="647"/>
        <v>0</v>
      </c>
      <c r="AG3231" s="3">
        <f t="shared" si="649"/>
        <v>5</v>
      </c>
    </row>
    <row r="3232" spans="1:33">
      <c r="A3232" s="3" t="s">
        <v>9601</v>
      </c>
      <c r="B3232" s="3" t="s">
        <v>9629</v>
      </c>
      <c r="C3232" s="2" t="s">
        <v>9089</v>
      </c>
      <c r="D3232" s="2" t="s">
        <v>4402</v>
      </c>
      <c r="E3232" s="2" t="s">
        <v>3608</v>
      </c>
      <c r="F3232" s="3" t="s">
        <v>40</v>
      </c>
      <c r="H3232" s="8"/>
      <c r="I3232" s="8" t="s">
        <v>7823</v>
      </c>
      <c r="J3232" s="72" t="s">
        <v>7823</v>
      </c>
      <c r="L3232" s="32" t="s">
        <v>7823</v>
      </c>
      <c r="M3232" s="8"/>
      <c r="N3232" s="8" t="s">
        <v>7823</v>
      </c>
      <c r="O3232" s="8" t="s">
        <v>7823</v>
      </c>
      <c r="P3232" s="8" t="s">
        <v>7823</v>
      </c>
      <c r="Q3232" s="16"/>
      <c r="R3232" s="16" t="s">
        <v>7823</v>
      </c>
      <c r="S3232" s="8" t="s">
        <v>7823</v>
      </c>
      <c r="V3232" s="8" t="s">
        <v>7823</v>
      </c>
      <c r="X3232" s="8"/>
      <c r="Y3232" s="22"/>
      <c r="AC3232" s="8">
        <f t="shared" si="648"/>
        <v>9</v>
      </c>
      <c r="AD3232" s="8">
        <f t="shared" si="650"/>
        <v>0</v>
      </c>
      <c r="AE3232" s="8">
        <f t="shared" si="651"/>
        <v>0</v>
      </c>
      <c r="AF3232" s="8">
        <f t="shared" si="647"/>
        <v>0</v>
      </c>
      <c r="AG3232" s="3">
        <f t="shared" si="649"/>
        <v>9</v>
      </c>
    </row>
    <row r="3233" spans="1:33">
      <c r="A3233" s="3" t="s">
        <v>9601</v>
      </c>
      <c r="B3233" s="3" t="s">
        <v>9629</v>
      </c>
      <c r="C3233" s="2" t="s">
        <v>9089</v>
      </c>
      <c r="D3233" s="2" t="s">
        <v>7784</v>
      </c>
      <c r="E3233" s="2" t="s">
        <v>3276</v>
      </c>
      <c r="F3233" s="3" t="s">
        <v>374</v>
      </c>
      <c r="H3233" s="8"/>
      <c r="I3233" s="8" t="s">
        <v>7823</v>
      </c>
      <c r="J3233" s="72" t="s">
        <v>7823</v>
      </c>
      <c r="L3233" s="32" t="s">
        <v>7823</v>
      </c>
      <c r="M3233" s="8"/>
      <c r="N3233" s="8" t="s">
        <v>7823</v>
      </c>
      <c r="O3233" s="8"/>
      <c r="Q3233" s="16"/>
      <c r="R3233" s="16" t="s">
        <v>7823</v>
      </c>
      <c r="S3233" s="8"/>
      <c r="V3233" s="8" t="s">
        <v>7823</v>
      </c>
      <c r="X3233" s="8"/>
      <c r="Y3233" s="22"/>
      <c r="AC3233" s="8">
        <f t="shared" si="648"/>
        <v>6</v>
      </c>
      <c r="AD3233" s="8">
        <f t="shared" si="650"/>
        <v>0</v>
      </c>
      <c r="AE3233" s="8">
        <f t="shared" si="651"/>
        <v>0</v>
      </c>
      <c r="AF3233" s="8">
        <f t="shared" si="647"/>
        <v>0</v>
      </c>
      <c r="AG3233" s="3">
        <f t="shared" si="649"/>
        <v>6</v>
      </c>
    </row>
    <row r="3234" spans="1:33">
      <c r="A3234" s="3" t="s">
        <v>9601</v>
      </c>
      <c r="B3234" s="3" t="s">
        <v>9629</v>
      </c>
      <c r="C3234" s="2" t="s">
        <v>9089</v>
      </c>
      <c r="D3234" s="2" t="s">
        <v>3604</v>
      </c>
      <c r="E3234" s="2" t="s">
        <v>3262</v>
      </c>
      <c r="F3234" s="3" t="s">
        <v>41</v>
      </c>
      <c r="H3234" s="8"/>
      <c r="I3234" s="8"/>
      <c r="L3234" s="23" t="s">
        <v>8991</v>
      </c>
      <c r="M3234" s="8"/>
      <c r="O3234" s="8"/>
      <c r="Q3234" s="16"/>
      <c r="S3234" s="8"/>
      <c r="V3234" s="8"/>
      <c r="X3234" s="8"/>
      <c r="Y3234" s="22"/>
      <c r="AC3234" s="8">
        <f t="shared" si="648"/>
        <v>1</v>
      </c>
      <c r="AD3234" s="8">
        <f t="shared" si="650"/>
        <v>0</v>
      </c>
      <c r="AE3234" s="8">
        <f t="shared" si="651"/>
        <v>0</v>
      </c>
      <c r="AF3234" s="8">
        <f t="shared" si="647"/>
        <v>0</v>
      </c>
      <c r="AG3234" s="3">
        <f t="shared" si="649"/>
        <v>1</v>
      </c>
    </row>
    <row r="3235" spans="1:33">
      <c r="A3235" s="3" t="s">
        <v>9601</v>
      </c>
      <c r="B3235" s="3" t="s">
        <v>9629</v>
      </c>
      <c r="C3235" s="2" t="s">
        <v>9089</v>
      </c>
      <c r="D3235" s="2" t="s">
        <v>3263</v>
      </c>
      <c r="E3235" s="2" t="s">
        <v>3113</v>
      </c>
      <c r="F3235" s="3" t="s">
        <v>386</v>
      </c>
      <c r="H3235" s="8"/>
      <c r="I3235" s="8"/>
      <c r="J3235" s="73" t="s">
        <v>8991</v>
      </c>
      <c r="L3235" s="32"/>
      <c r="M3235" s="8"/>
      <c r="O3235" s="8"/>
      <c r="Q3235" s="16"/>
      <c r="S3235" s="8"/>
      <c r="V3235" s="8"/>
      <c r="X3235" s="8"/>
      <c r="Y3235" s="22"/>
      <c r="AC3235" s="8">
        <f t="shared" si="648"/>
        <v>1</v>
      </c>
      <c r="AD3235" s="8">
        <f t="shared" si="650"/>
        <v>0</v>
      </c>
      <c r="AE3235" s="8">
        <f t="shared" si="651"/>
        <v>0</v>
      </c>
      <c r="AF3235" s="8">
        <f t="shared" si="647"/>
        <v>0</v>
      </c>
      <c r="AG3235" s="3">
        <f t="shared" si="649"/>
        <v>1</v>
      </c>
    </row>
    <row r="3236" spans="1:33">
      <c r="A3236" s="3" t="s">
        <v>9601</v>
      </c>
      <c r="B3236" s="3" t="s">
        <v>9629</v>
      </c>
      <c r="C3236" s="2" t="s">
        <v>9089</v>
      </c>
      <c r="D3236" s="2" t="s">
        <v>3272</v>
      </c>
      <c r="E3236" s="2" t="s">
        <v>3116</v>
      </c>
      <c r="F3236" s="3" t="s">
        <v>49</v>
      </c>
      <c r="H3236" s="8"/>
      <c r="I3236" s="8"/>
      <c r="L3236" s="32" t="s">
        <v>7823</v>
      </c>
      <c r="M3236" s="8"/>
      <c r="N3236" s="8" t="s">
        <v>7823</v>
      </c>
      <c r="O3236" s="8"/>
      <c r="Q3236" s="16"/>
      <c r="S3236" s="8"/>
      <c r="V3236" s="8"/>
      <c r="X3236" s="8"/>
      <c r="Y3236" s="22"/>
      <c r="AC3236" s="8">
        <f t="shared" si="648"/>
        <v>2</v>
      </c>
      <c r="AD3236" s="8">
        <f t="shared" si="650"/>
        <v>0</v>
      </c>
      <c r="AE3236" s="8">
        <f t="shared" si="651"/>
        <v>0</v>
      </c>
      <c r="AF3236" s="8">
        <f t="shared" si="647"/>
        <v>0</v>
      </c>
      <c r="AG3236" s="3">
        <f t="shared" si="649"/>
        <v>2</v>
      </c>
    </row>
    <row r="3237" spans="1:33">
      <c r="A3237" s="3" t="s">
        <v>9601</v>
      </c>
      <c r="B3237" s="3" t="s">
        <v>9629</v>
      </c>
      <c r="C3237" s="2" t="s">
        <v>9089</v>
      </c>
      <c r="D3237" s="2" t="s">
        <v>7443</v>
      </c>
      <c r="E3237" s="2" t="s">
        <v>3274</v>
      </c>
      <c r="F3237" s="3" t="s">
        <v>50</v>
      </c>
      <c r="G3237" s="8" t="s">
        <v>7823</v>
      </c>
      <c r="H3237" s="8"/>
      <c r="I3237" s="8" t="s">
        <v>7823</v>
      </c>
      <c r="J3237" s="72" t="s">
        <v>7823</v>
      </c>
      <c r="L3237" s="32" t="s">
        <v>7823</v>
      </c>
      <c r="M3237" s="8"/>
      <c r="N3237" s="8" t="s">
        <v>7823</v>
      </c>
      <c r="O3237" s="8" t="s">
        <v>7823</v>
      </c>
      <c r="P3237" s="8" t="s">
        <v>7823</v>
      </c>
      <c r="Q3237" s="16" t="s">
        <v>7823</v>
      </c>
      <c r="R3237" s="16" t="s">
        <v>7823</v>
      </c>
      <c r="S3237" s="8" t="s">
        <v>7823</v>
      </c>
      <c r="T3237" s="16" t="s">
        <v>7823</v>
      </c>
      <c r="V3237" s="8" t="s">
        <v>7823</v>
      </c>
      <c r="X3237" s="8"/>
      <c r="Y3237" s="22"/>
      <c r="AC3237" s="8">
        <f t="shared" si="648"/>
        <v>12</v>
      </c>
      <c r="AD3237" s="8">
        <f t="shared" si="650"/>
        <v>0</v>
      </c>
      <c r="AE3237" s="8">
        <f t="shared" si="651"/>
        <v>0</v>
      </c>
      <c r="AF3237" s="8">
        <f t="shared" si="647"/>
        <v>0</v>
      </c>
      <c r="AG3237" s="3">
        <f t="shared" si="649"/>
        <v>12</v>
      </c>
    </row>
    <row r="3238" spans="1:33">
      <c r="A3238" s="3" t="s">
        <v>9601</v>
      </c>
      <c r="B3238" s="3" t="s">
        <v>9629</v>
      </c>
      <c r="C3238" s="2" t="s">
        <v>9089</v>
      </c>
      <c r="D3238" s="2" t="s">
        <v>3120</v>
      </c>
      <c r="E3238" s="2" t="s">
        <v>3777</v>
      </c>
      <c r="F3238" s="3" t="s">
        <v>133</v>
      </c>
      <c r="H3238" s="8"/>
      <c r="I3238" s="8"/>
      <c r="L3238" s="32" t="s">
        <v>7823</v>
      </c>
      <c r="M3238" s="8"/>
      <c r="O3238" s="8"/>
      <c r="Q3238" s="16"/>
      <c r="S3238" s="8"/>
      <c r="V3238" s="8"/>
      <c r="X3238" s="8"/>
      <c r="Y3238" s="22"/>
      <c r="AC3238" s="8">
        <f t="shared" si="648"/>
        <v>1</v>
      </c>
      <c r="AD3238" s="8">
        <f t="shared" si="650"/>
        <v>0</v>
      </c>
      <c r="AE3238" s="8">
        <f t="shared" si="651"/>
        <v>0</v>
      </c>
      <c r="AF3238" s="8">
        <f t="shared" si="647"/>
        <v>0</v>
      </c>
      <c r="AG3238" s="3">
        <f t="shared" si="649"/>
        <v>1</v>
      </c>
    </row>
    <row r="3239" spans="1:33">
      <c r="A3239" s="3" t="s">
        <v>9601</v>
      </c>
      <c r="B3239" s="3" t="s">
        <v>9629</v>
      </c>
      <c r="C3239" s="2" t="s">
        <v>9089</v>
      </c>
      <c r="D3239" s="2" t="s">
        <v>8715</v>
      </c>
      <c r="E3239" s="2" t="s">
        <v>3432</v>
      </c>
      <c r="F3239" s="3" t="s">
        <v>385</v>
      </c>
      <c r="H3239" s="8"/>
      <c r="I3239" s="8"/>
      <c r="L3239" s="32" t="s">
        <v>7823</v>
      </c>
      <c r="M3239" s="8"/>
      <c r="N3239" s="8" t="s">
        <v>7823</v>
      </c>
      <c r="O3239" s="8"/>
      <c r="Q3239" s="16"/>
      <c r="S3239" s="8"/>
      <c r="V3239" s="8"/>
      <c r="X3239" s="8"/>
      <c r="Y3239" s="22"/>
      <c r="AC3239" s="8">
        <f t="shared" si="648"/>
        <v>2</v>
      </c>
      <c r="AD3239" s="8">
        <f t="shared" si="650"/>
        <v>0</v>
      </c>
      <c r="AE3239" s="8">
        <f t="shared" si="651"/>
        <v>0</v>
      </c>
      <c r="AF3239" s="8">
        <f t="shared" si="647"/>
        <v>0</v>
      </c>
      <c r="AG3239" s="3">
        <f t="shared" si="649"/>
        <v>2</v>
      </c>
    </row>
    <row r="3240" spans="1:33">
      <c r="A3240" s="3" t="s">
        <v>9601</v>
      </c>
      <c r="B3240" s="3" t="s">
        <v>9629</v>
      </c>
      <c r="C3240" s="2" t="s">
        <v>8537</v>
      </c>
      <c r="D3240" s="2" t="s">
        <v>4027</v>
      </c>
      <c r="E3240" s="2" t="s">
        <v>3538</v>
      </c>
      <c r="F3240" s="3" t="s">
        <v>1373</v>
      </c>
      <c r="H3240" s="8"/>
      <c r="I3240" s="8" t="s">
        <v>7835</v>
      </c>
      <c r="J3240" s="72" t="s">
        <v>7835</v>
      </c>
      <c r="L3240" s="32" t="s">
        <v>7823</v>
      </c>
      <c r="M3240" s="8"/>
      <c r="N3240" s="8" t="s">
        <v>7835</v>
      </c>
      <c r="O3240" s="8" t="s">
        <v>7823</v>
      </c>
      <c r="P3240" s="8" t="s">
        <v>7823</v>
      </c>
      <c r="Q3240" s="16"/>
      <c r="R3240" s="16" t="s">
        <v>7835</v>
      </c>
      <c r="S3240" s="8" t="s">
        <v>7823</v>
      </c>
      <c r="T3240" s="16" t="s">
        <v>10426</v>
      </c>
      <c r="V3240" s="8" t="s">
        <v>7823</v>
      </c>
      <c r="X3240" s="8"/>
      <c r="Y3240" s="22"/>
      <c r="AC3240" s="8">
        <f t="shared" ref="AC3240:AC3271" si="652">COUNTIF(G3240:Y3240,"X")+COUNTIF(G3240:Y3240, "X(e)")</f>
        <v>5</v>
      </c>
      <c r="AD3240" s="8">
        <f t="shared" si="650"/>
        <v>4</v>
      </c>
      <c r="AE3240" s="8">
        <f t="shared" si="651"/>
        <v>0</v>
      </c>
      <c r="AF3240" s="8">
        <f t="shared" si="647"/>
        <v>0</v>
      </c>
      <c r="AG3240" s="3">
        <f t="shared" ref="AG3240:AG3271" si="653">SUM(AC3240:AF3240)</f>
        <v>9</v>
      </c>
    </row>
    <row r="3241" spans="1:33">
      <c r="A3241" s="3" t="s">
        <v>9601</v>
      </c>
      <c r="B3241" s="3" t="s">
        <v>9629</v>
      </c>
      <c r="C3241" s="2" t="s">
        <v>8537</v>
      </c>
      <c r="D3241" s="2" t="s">
        <v>7537</v>
      </c>
      <c r="E3241" s="2" t="s">
        <v>3534</v>
      </c>
      <c r="F3241" s="3" t="s">
        <v>543</v>
      </c>
      <c r="G3241" s="8" t="s">
        <v>7823</v>
      </c>
      <c r="H3241" s="8"/>
      <c r="I3241" s="8" t="s">
        <v>7823</v>
      </c>
      <c r="J3241" s="72" t="s">
        <v>7823</v>
      </c>
      <c r="K3241" s="8" t="s">
        <v>7277</v>
      </c>
      <c r="L3241" s="32" t="s">
        <v>7823</v>
      </c>
      <c r="M3241" s="8"/>
      <c r="N3241" s="8" t="s">
        <v>7835</v>
      </c>
      <c r="O3241" s="8" t="s">
        <v>7835</v>
      </c>
      <c r="P3241" s="8" t="s">
        <v>7835</v>
      </c>
      <c r="Q3241" s="16" t="s">
        <v>7823</v>
      </c>
      <c r="R3241" s="16" t="s">
        <v>7835</v>
      </c>
      <c r="S3241" s="8" t="s">
        <v>7823</v>
      </c>
      <c r="T3241" s="16" t="s">
        <v>7277</v>
      </c>
      <c r="V3241" s="8" t="s">
        <v>10300</v>
      </c>
      <c r="X3241" s="8"/>
      <c r="Y3241" s="22"/>
      <c r="AC3241" s="8">
        <f t="shared" si="652"/>
        <v>6</v>
      </c>
      <c r="AD3241" s="8">
        <f t="shared" si="650"/>
        <v>5</v>
      </c>
      <c r="AE3241" s="8">
        <f t="shared" si="651"/>
        <v>2</v>
      </c>
      <c r="AF3241" s="8">
        <f t="shared" si="647"/>
        <v>0</v>
      </c>
      <c r="AG3241" s="3">
        <f t="shared" si="653"/>
        <v>13</v>
      </c>
    </row>
    <row r="3242" spans="1:33">
      <c r="A3242" s="3" t="s">
        <v>9601</v>
      </c>
      <c r="B3242" s="3" t="s">
        <v>9629</v>
      </c>
      <c r="C3242" s="2" t="s">
        <v>8537</v>
      </c>
      <c r="D3242" s="2" t="s">
        <v>7210</v>
      </c>
      <c r="E3242" s="2" t="s">
        <v>3714</v>
      </c>
      <c r="F3242" s="3" t="s">
        <v>1517</v>
      </c>
      <c r="G3242" s="8" t="s">
        <v>7823</v>
      </c>
      <c r="H3242" s="8"/>
      <c r="I3242" s="8" t="s">
        <v>7823</v>
      </c>
      <c r="J3242" s="72" t="s">
        <v>7823</v>
      </c>
      <c r="L3242" s="32"/>
      <c r="M3242" s="8"/>
      <c r="O3242" s="8"/>
      <c r="Q3242" s="16" t="s">
        <v>7823</v>
      </c>
      <c r="R3242" s="16" t="s">
        <v>7278</v>
      </c>
      <c r="S3242" s="8" t="s">
        <v>7823</v>
      </c>
      <c r="U3242" s="8" t="s">
        <v>7277</v>
      </c>
      <c r="V3242" s="8"/>
      <c r="X3242" s="8"/>
      <c r="Y3242" s="22"/>
      <c r="AC3242" s="8">
        <f t="shared" si="652"/>
        <v>5</v>
      </c>
      <c r="AD3242" s="8">
        <f t="shared" si="650"/>
        <v>0</v>
      </c>
      <c r="AE3242" s="8">
        <f t="shared" si="651"/>
        <v>1</v>
      </c>
      <c r="AF3242" s="8">
        <f t="shared" si="647"/>
        <v>0</v>
      </c>
      <c r="AG3242" s="3">
        <f t="shared" si="653"/>
        <v>6</v>
      </c>
    </row>
    <row r="3243" spans="1:33">
      <c r="A3243" s="3" t="s">
        <v>9601</v>
      </c>
      <c r="B3243" s="3" t="s">
        <v>9629</v>
      </c>
      <c r="C3243" s="2" t="s">
        <v>8537</v>
      </c>
      <c r="D3243" s="2" t="s">
        <v>7821</v>
      </c>
      <c r="E3243" s="2" t="s">
        <v>3879</v>
      </c>
      <c r="F3243" s="3" t="s">
        <v>1518</v>
      </c>
      <c r="H3243" s="8"/>
      <c r="I3243" s="8"/>
      <c r="L3243" s="32"/>
      <c r="M3243" s="8"/>
      <c r="N3243" s="8" t="s">
        <v>7823</v>
      </c>
      <c r="O3243" s="8"/>
      <c r="Q3243" s="16"/>
      <c r="R3243" s="16" t="s">
        <v>7823</v>
      </c>
      <c r="S3243" s="8"/>
      <c r="V3243" s="8"/>
      <c r="X3243" s="8"/>
      <c r="Y3243" s="22"/>
      <c r="AC3243" s="8">
        <f t="shared" si="652"/>
        <v>2</v>
      </c>
      <c r="AD3243" s="8">
        <f t="shared" si="650"/>
        <v>0</v>
      </c>
      <c r="AE3243" s="8">
        <f t="shared" si="651"/>
        <v>0</v>
      </c>
      <c r="AF3243" s="8">
        <f t="shared" si="647"/>
        <v>0</v>
      </c>
      <c r="AG3243" s="3">
        <f t="shared" si="653"/>
        <v>2</v>
      </c>
    </row>
    <row r="3244" spans="1:33">
      <c r="A3244" s="3" t="s">
        <v>9601</v>
      </c>
      <c r="B3244" s="3" t="s">
        <v>9629</v>
      </c>
      <c r="C3244" s="2" t="s">
        <v>8537</v>
      </c>
      <c r="D3244" s="2" t="s">
        <v>4184</v>
      </c>
      <c r="E3244" s="2" t="s">
        <v>4347</v>
      </c>
      <c r="F3244" s="3" t="s">
        <v>893</v>
      </c>
      <c r="H3244" s="8"/>
      <c r="I3244" s="8"/>
      <c r="K3244" s="8" t="s">
        <v>7823</v>
      </c>
      <c r="L3244" s="32" t="s">
        <v>7823</v>
      </c>
      <c r="M3244" s="8"/>
      <c r="N3244" s="8" t="s">
        <v>7823</v>
      </c>
      <c r="O3244" s="8"/>
      <c r="Q3244" s="16"/>
      <c r="R3244" s="16" t="s">
        <v>7823</v>
      </c>
      <c r="S3244" s="8"/>
      <c r="V3244" s="8"/>
      <c r="X3244" s="8"/>
      <c r="Y3244" s="22"/>
      <c r="AC3244" s="8">
        <f t="shared" si="652"/>
        <v>4</v>
      </c>
      <c r="AD3244" s="8">
        <f t="shared" si="650"/>
        <v>0</v>
      </c>
      <c r="AE3244" s="8">
        <f t="shared" si="651"/>
        <v>0</v>
      </c>
      <c r="AF3244" s="8">
        <f t="shared" si="647"/>
        <v>0</v>
      </c>
      <c r="AG3244" s="3">
        <f t="shared" si="653"/>
        <v>4</v>
      </c>
    </row>
    <row r="3245" spans="1:33">
      <c r="A3245" s="3" t="s">
        <v>9601</v>
      </c>
      <c r="B3245" s="3" t="s">
        <v>9629</v>
      </c>
      <c r="C3245" s="2" t="s">
        <v>8537</v>
      </c>
      <c r="D3245" s="2" t="s">
        <v>6750</v>
      </c>
      <c r="E3245" s="2" t="s">
        <v>4182</v>
      </c>
      <c r="F3245" s="3" t="s">
        <v>1093</v>
      </c>
      <c r="H3245" s="8"/>
      <c r="I3245" s="8"/>
      <c r="L3245" s="32"/>
      <c r="M3245" s="8"/>
      <c r="N3245" s="8" t="s">
        <v>7823</v>
      </c>
      <c r="O3245" s="8"/>
      <c r="Q3245" s="16"/>
      <c r="R3245" s="16" t="s">
        <v>7823</v>
      </c>
      <c r="S3245" s="8"/>
      <c r="V3245" s="8"/>
      <c r="X3245" s="8"/>
      <c r="Y3245" s="22"/>
      <c r="AC3245" s="8">
        <f t="shared" si="652"/>
        <v>2</v>
      </c>
      <c r="AD3245" s="8">
        <f t="shared" si="650"/>
        <v>0</v>
      </c>
      <c r="AE3245" s="8">
        <f t="shared" si="651"/>
        <v>0</v>
      </c>
      <c r="AF3245" s="8">
        <f t="shared" si="647"/>
        <v>0</v>
      </c>
      <c r="AG3245" s="3">
        <f t="shared" si="653"/>
        <v>2</v>
      </c>
    </row>
    <row r="3246" spans="1:33">
      <c r="A3246" s="3" t="s">
        <v>9601</v>
      </c>
      <c r="B3246" s="3" t="s">
        <v>9629</v>
      </c>
      <c r="C3246" s="2" t="s">
        <v>8537</v>
      </c>
      <c r="D3246" s="2" t="s">
        <v>6621</v>
      </c>
      <c r="E3246" s="2" t="s">
        <v>4362</v>
      </c>
      <c r="F3246" s="3" t="s">
        <v>794</v>
      </c>
      <c r="H3246" s="8"/>
      <c r="I3246" s="8" t="s">
        <v>7823</v>
      </c>
      <c r="J3246" s="72" t="s">
        <v>7823</v>
      </c>
      <c r="L3246" s="32" t="s">
        <v>7823</v>
      </c>
      <c r="M3246" s="8"/>
      <c r="N3246" s="8" t="s">
        <v>7823</v>
      </c>
      <c r="O3246" s="8" t="s">
        <v>7823</v>
      </c>
      <c r="P3246" s="8" t="s">
        <v>7823</v>
      </c>
      <c r="Q3246" s="16"/>
      <c r="R3246" s="16" t="s">
        <v>7823</v>
      </c>
      <c r="S3246" s="8" t="s">
        <v>7823</v>
      </c>
      <c r="V3246" s="8" t="s">
        <v>7823</v>
      </c>
      <c r="X3246" s="8"/>
      <c r="Y3246" s="22"/>
      <c r="AC3246" s="8">
        <f t="shared" si="652"/>
        <v>9</v>
      </c>
      <c r="AD3246" s="8">
        <f t="shared" si="650"/>
        <v>0</v>
      </c>
      <c r="AE3246" s="8">
        <f t="shared" si="651"/>
        <v>0</v>
      </c>
      <c r="AF3246" s="8">
        <f t="shared" si="647"/>
        <v>0</v>
      </c>
      <c r="AG3246" s="3">
        <f t="shared" si="653"/>
        <v>9</v>
      </c>
    </row>
    <row r="3247" spans="1:33">
      <c r="A3247" s="3" t="s">
        <v>9601</v>
      </c>
      <c r="B3247" s="3" t="s">
        <v>9629</v>
      </c>
      <c r="C3247" s="2" t="s">
        <v>8537</v>
      </c>
      <c r="D3247" s="2" t="s">
        <v>6953</v>
      </c>
      <c r="E3247" s="2" t="s">
        <v>4360</v>
      </c>
      <c r="F3247" s="3" t="s">
        <v>952</v>
      </c>
      <c r="H3247" s="8"/>
      <c r="I3247" s="8"/>
      <c r="J3247" s="72" t="s">
        <v>7823</v>
      </c>
      <c r="L3247" s="32" t="s">
        <v>7823</v>
      </c>
      <c r="M3247" s="8"/>
      <c r="N3247" s="8" t="s">
        <v>7823</v>
      </c>
      <c r="O3247" s="8" t="s">
        <v>7823</v>
      </c>
      <c r="P3247" s="8" t="s">
        <v>7823</v>
      </c>
      <c r="Q3247" s="16"/>
      <c r="S3247" s="8" t="s">
        <v>7823</v>
      </c>
      <c r="T3247" s="16" t="s">
        <v>7823</v>
      </c>
      <c r="V3247" s="8" t="s">
        <v>7823</v>
      </c>
      <c r="X3247" s="8"/>
      <c r="Y3247" s="22"/>
      <c r="AC3247" s="8">
        <f t="shared" si="652"/>
        <v>8</v>
      </c>
      <c r="AD3247" s="8">
        <f t="shared" si="650"/>
        <v>0</v>
      </c>
      <c r="AE3247" s="8">
        <f t="shared" si="651"/>
        <v>0</v>
      </c>
      <c r="AF3247" s="8">
        <f t="shared" si="647"/>
        <v>0</v>
      </c>
      <c r="AG3247" s="3">
        <f t="shared" si="653"/>
        <v>8</v>
      </c>
    </row>
    <row r="3248" spans="1:33">
      <c r="A3248" s="3" t="s">
        <v>9601</v>
      </c>
      <c r="B3248" s="3" t="s">
        <v>9629</v>
      </c>
      <c r="C3248" s="2" t="s">
        <v>8537</v>
      </c>
      <c r="D3248" s="2" t="s">
        <v>4443</v>
      </c>
      <c r="E3248" s="2" t="s">
        <v>3720</v>
      </c>
      <c r="F3248" s="3" t="s">
        <v>1096</v>
      </c>
      <c r="H3248" s="8"/>
      <c r="I3248" s="8" t="s">
        <v>7823</v>
      </c>
      <c r="J3248" s="72" t="s">
        <v>7823</v>
      </c>
      <c r="L3248" s="32"/>
      <c r="M3248" s="8"/>
      <c r="O3248" s="8"/>
      <c r="Q3248" s="16"/>
      <c r="S3248" s="8"/>
      <c r="V3248" s="8"/>
      <c r="X3248" s="8"/>
      <c r="Y3248" s="22"/>
      <c r="AC3248" s="8">
        <f t="shared" si="652"/>
        <v>2</v>
      </c>
      <c r="AD3248" s="8">
        <f t="shared" si="650"/>
        <v>0</v>
      </c>
      <c r="AE3248" s="8">
        <f t="shared" si="651"/>
        <v>0</v>
      </c>
      <c r="AF3248" s="8">
        <f t="shared" si="647"/>
        <v>0</v>
      </c>
      <c r="AG3248" s="3">
        <f t="shared" si="653"/>
        <v>2</v>
      </c>
    </row>
    <row r="3249" spans="1:33">
      <c r="A3249" s="3" t="s">
        <v>9601</v>
      </c>
      <c r="B3249" s="3" t="s">
        <v>9629</v>
      </c>
      <c r="C3249" s="2" t="s">
        <v>8537</v>
      </c>
      <c r="D3249" s="2" t="s">
        <v>4190</v>
      </c>
      <c r="E3249" s="2" t="s">
        <v>4039</v>
      </c>
      <c r="F3249" s="3" t="s">
        <v>150</v>
      </c>
      <c r="H3249" s="8"/>
      <c r="I3249" s="8"/>
      <c r="J3249" s="72" t="s">
        <v>7823</v>
      </c>
      <c r="L3249" s="32"/>
      <c r="M3249" s="8"/>
      <c r="O3249" s="8"/>
      <c r="Q3249" s="16" t="s">
        <v>7823</v>
      </c>
      <c r="S3249" s="8" t="s">
        <v>7823</v>
      </c>
      <c r="V3249" s="8"/>
      <c r="X3249" s="8"/>
      <c r="Y3249" s="22"/>
      <c r="AC3249" s="8">
        <f t="shared" si="652"/>
        <v>3</v>
      </c>
      <c r="AD3249" s="8">
        <f t="shared" si="650"/>
        <v>0</v>
      </c>
      <c r="AE3249" s="8">
        <f t="shared" si="651"/>
        <v>0</v>
      </c>
      <c r="AF3249" s="8">
        <f t="shared" si="647"/>
        <v>0</v>
      </c>
      <c r="AG3249" s="3">
        <f t="shared" si="653"/>
        <v>3</v>
      </c>
    </row>
    <row r="3250" spans="1:33">
      <c r="A3250" s="3" t="s">
        <v>9601</v>
      </c>
      <c r="B3250" s="3" t="s">
        <v>9629</v>
      </c>
      <c r="C3250" s="2" t="s">
        <v>8537</v>
      </c>
      <c r="D3250" s="2" t="s">
        <v>8</v>
      </c>
      <c r="E3250" s="2" t="s">
        <v>77</v>
      </c>
      <c r="F3250" s="3" t="s">
        <v>78</v>
      </c>
      <c r="G3250" s="8" t="s">
        <v>7823</v>
      </c>
      <c r="H3250" s="8"/>
      <c r="I3250" s="8" t="s">
        <v>7278</v>
      </c>
      <c r="J3250" s="72" t="s">
        <v>7823</v>
      </c>
      <c r="L3250" s="32"/>
      <c r="M3250" s="8"/>
      <c r="O3250" s="8"/>
      <c r="Q3250" s="16" t="s">
        <v>7823</v>
      </c>
      <c r="S3250" s="8"/>
      <c r="U3250" s="8" t="s">
        <v>7823</v>
      </c>
      <c r="V3250" s="8"/>
      <c r="X3250" s="8"/>
      <c r="Y3250" s="22"/>
      <c r="AC3250" s="8">
        <f t="shared" si="652"/>
        <v>4</v>
      </c>
      <c r="AD3250" s="8">
        <f t="shared" si="650"/>
        <v>0</v>
      </c>
      <c r="AE3250" s="8">
        <f t="shared" si="651"/>
        <v>0</v>
      </c>
      <c r="AF3250" s="8">
        <f t="shared" si="647"/>
        <v>0</v>
      </c>
      <c r="AG3250" s="3">
        <f t="shared" si="653"/>
        <v>4</v>
      </c>
    </row>
    <row r="3251" spans="1:33">
      <c r="A3251" s="3" t="s">
        <v>9601</v>
      </c>
      <c r="B3251" s="3" t="s">
        <v>9629</v>
      </c>
      <c r="C3251" s="2" t="s">
        <v>8537</v>
      </c>
      <c r="D3251" s="2" t="s">
        <v>6188</v>
      </c>
      <c r="E3251" s="2" t="s">
        <v>3713</v>
      </c>
      <c r="F3251" s="3" t="s">
        <v>418</v>
      </c>
      <c r="G3251" s="8" t="s">
        <v>7823</v>
      </c>
      <c r="H3251" s="8"/>
      <c r="I3251" s="8" t="s">
        <v>7823</v>
      </c>
      <c r="J3251" s="72" t="s">
        <v>7823</v>
      </c>
      <c r="L3251" s="32"/>
      <c r="M3251" s="8"/>
      <c r="O3251" s="8"/>
      <c r="Q3251" s="16" t="s">
        <v>7823</v>
      </c>
      <c r="R3251" s="16" t="s">
        <v>7278</v>
      </c>
      <c r="S3251" s="8"/>
      <c r="U3251" s="8" t="s">
        <v>7823</v>
      </c>
      <c r="V3251" s="8"/>
      <c r="X3251" s="8"/>
      <c r="Y3251" s="22"/>
      <c r="AC3251" s="8">
        <f t="shared" si="652"/>
        <v>5</v>
      </c>
      <c r="AD3251" s="8">
        <f t="shared" ref="AD3251:AD3259" si="654">COUNTIF(G3251:Y3251,"NB")</f>
        <v>0</v>
      </c>
      <c r="AE3251" s="8">
        <f t="shared" ref="AE3251:AE3259" si="655">COUNTIF(G3251:Y3251,"V")</f>
        <v>0</v>
      </c>
      <c r="AF3251" s="8">
        <f t="shared" si="647"/>
        <v>0</v>
      </c>
      <c r="AG3251" s="3">
        <f t="shared" si="653"/>
        <v>5</v>
      </c>
    </row>
    <row r="3252" spans="1:33">
      <c r="A3252" s="3" t="s">
        <v>9601</v>
      </c>
      <c r="B3252" s="3" t="s">
        <v>9629</v>
      </c>
      <c r="C3252" s="2" t="s">
        <v>8537</v>
      </c>
      <c r="D3252" s="2" t="s">
        <v>7880</v>
      </c>
      <c r="E3252" s="2" t="s">
        <v>4029</v>
      </c>
      <c r="F3252" s="3" t="s">
        <v>544</v>
      </c>
      <c r="G3252" s="8" t="s">
        <v>7823</v>
      </c>
      <c r="H3252" s="8"/>
      <c r="I3252" s="8" t="s">
        <v>7835</v>
      </c>
      <c r="J3252" s="72" t="s">
        <v>7835</v>
      </c>
      <c r="L3252" s="32"/>
      <c r="M3252" s="8"/>
      <c r="O3252" s="8"/>
      <c r="Q3252" s="16" t="s">
        <v>7823</v>
      </c>
      <c r="R3252" s="16" t="s">
        <v>7278</v>
      </c>
      <c r="S3252" s="8"/>
      <c r="U3252" s="8" t="s">
        <v>7823</v>
      </c>
      <c r="V3252" s="8"/>
      <c r="X3252" s="8"/>
      <c r="Y3252" s="22"/>
      <c r="AC3252" s="8">
        <f t="shared" si="652"/>
        <v>3</v>
      </c>
      <c r="AD3252" s="8">
        <f t="shared" si="654"/>
        <v>2</v>
      </c>
      <c r="AE3252" s="8">
        <f t="shared" si="655"/>
        <v>0</v>
      </c>
      <c r="AF3252" s="8">
        <f t="shared" si="647"/>
        <v>0</v>
      </c>
      <c r="AG3252" s="3">
        <f t="shared" si="653"/>
        <v>5</v>
      </c>
    </row>
    <row r="3253" spans="1:33">
      <c r="A3253" s="3" t="s">
        <v>9601</v>
      </c>
      <c r="B3253" s="3" t="s">
        <v>9629</v>
      </c>
      <c r="C3253" s="2" t="s">
        <v>8537</v>
      </c>
      <c r="D3253" s="2" t="s">
        <v>4041</v>
      </c>
      <c r="E3253" s="2" t="s">
        <v>4198</v>
      </c>
      <c r="F3253" s="3" t="s">
        <v>250</v>
      </c>
      <c r="G3253" s="8" t="s">
        <v>7823</v>
      </c>
      <c r="H3253" s="8"/>
      <c r="I3253" s="8"/>
      <c r="J3253" s="72" t="s">
        <v>7823</v>
      </c>
      <c r="L3253" s="32"/>
      <c r="M3253" s="8"/>
      <c r="O3253" s="8"/>
      <c r="Q3253" s="16" t="s">
        <v>7823</v>
      </c>
      <c r="S3253" s="8"/>
      <c r="U3253" s="8" t="s">
        <v>7823</v>
      </c>
      <c r="V3253" s="8"/>
      <c r="X3253" s="8"/>
      <c r="Y3253" s="22"/>
      <c r="AC3253" s="8">
        <f t="shared" si="652"/>
        <v>4</v>
      </c>
      <c r="AD3253" s="8">
        <f t="shared" si="654"/>
        <v>0</v>
      </c>
      <c r="AE3253" s="8">
        <f t="shared" si="655"/>
        <v>0</v>
      </c>
      <c r="AF3253" s="8">
        <f t="shared" si="647"/>
        <v>0</v>
      </c>
      <c r="AG3253" s="3">
        <f t="shared" si="653"/>
        <v>4</v>
      </c>
    </row>
    <row r="3254" spans="1:33">
      <c r="A3254" s="3" t="s">
        <v>9601</v>
      </c>
      <c r="B3254" s="3" t="s">
        <v>9629</v>
      </c>
      <c r="C3254" s="2" t="s">
        <v>8537</v>
      </c>
      <c r="D3254" s="2" t="s">
        <v>4361</v>
      </c>
      <c r="E3254" s="2" t="s">
        <v>4031</v>
      </c>
      <c r="F3254" s="3" t="s">
        <v>656</v>
      </c>
      <c r="G3254" s="8" t="s">
        <v>7823</v>
      </c>
      <c r="H3254" s="8"/>
      <c r="I3254" s="8" t="s">
        <v>7823</v>
      </c>
      <c r="J3254" s="72" t="s">
        <v>7835</v>
      </c>
      <c r="L3254" s="32"/>
      <c r="M3254" s="8"/>
      <c r="O3254" s="8"/>
      <c r="Q3254" s="16" t="s">
        <v>7823</v>
      </c>
      <c r="S3254" s="8"/>
      <c r="U3254" s="8" t="s">
        <v>8671</v>
      </c>
      <c r="V3254" s="8"/>
      <c r="X3254" s="8"/>
      <c r="Y3254" s="22"/>
      <c r="AC3254" s="8">
        <f t="shared" si="652"/>
        <v>4</v>
      </c>
      <c r="AD3254" s="8">
        <f t="shared" si="654"/>
        <v>1</v>
      </c>
      <c r="AE3254" s="8">
        <f t="shared" si="655"/>
        <v>0</v>
      </c>
      <c r="AF3254" s="8">
        <f t="shared" si="647"/>
        <v>0</v>
      </c>
      <c r="AG3254" s="3">
        <f t="shared" si="653"/>
        <v>5</v>
      </c>
    </row>
    <row r="3255" spans="1:33">
      <c r="A3255" s="3" t="s">
        <v>9601</v>
      </c>
      <c r="B3255" s="3" t="s">
        <v>9629</v>
      </c>
      <c r="C3255" s="2" t="s">
        <v>8537</v>
      </c>
      <c r="D3255" s="2" t="s">
        <v>5657</v>
      </c>
      <c r="E3255" s="2" t="s">
        <v>3550</v>
      </c>
      <c r="F3255" s="3" t="s">
        <v>555</v>
      </c>
      <c r="G3255" s="8" t="s">
        <v>7823</v>
      </c>
      <c r="H3255" s="8"/>
      <c r="I3255" s="8"/>
      <c r="J3255" s="72" t="s">
        <v>7823</v>
      </c>
      <c r="L3255" s="32"/>
      <c r="M3255" s="8"/>
      <c r="O3255" s="8"/>
      <c r="Q3255" s="16" t="s">
        <v>7823</v>
      </c>
      <c r="S3255" s="8"/>
      <c r="U3255" s="8" t="s">
        <v>8671</v>
      </c>
      <c r="V3255" s="8"/>
      <c r="X3255" s="8"/>
      <c r="Y3255" s="22"/>
      <c r="AC3255" s="8">
        <f t="shared" si="652"/>
        <v>4</v>
      </c>
      <c r="AD3255" s="8">
        <f t="shared" si="654"/>
        <v>0</v>
      </c>
      <c r="AE3255" s="8">
        <f t="shared" si="655"/>
        <v>0</v>
      </c>
      <c r="AF3255" s="8">
        <f t="shared" si="647"/>
        <v>0</v>
      </c>
      <c r="AG3255" s="3">
        <f t="shared" si="653"/>
        <v>4</v>
      </c>
    </row>
    <row r="3256" spans="1:33">
      <c r="A3256" s="3" t="s">
        <v>9601</v>
      </c>
      <c r="B3256" s="3" t="s">
        <v>9629</v>
      </c>
      <c r="C3256" s="2" t="s">
        <v>8537</v>
      </c>
      <c r="D3256" s="2" t="s">
        <v>6385</v>
      </c>
      <c r="E3256" s="2" t="s">
        <v>3551</v>
      </c>
      <c r="F3256" s="3" t="s">
        <v>761</v>
      </c>
      <c r="G3256" s="8" t="s">
        <v>7277</v>
      </c>
      <c r="H3256" s="8"/>
      <c r="I3256" s="8"/>
      <c r="J3256" s="73" t="s">
        <v>8991</v>
      </c>
      <c r="L3256" s="32"/>
      <c r="M3256" s="8"/>
      <c r="O3256" s="8"/>
      <c r="Q3256" s="16"/>
      <c r="S3256" s="8"/>
      <c r="V3256" s="8"/>
      <c r="X3256" s="8"/>
      <c r="Y3256" s="22"/>
      <c r="AC3256" s="8">
        <f t="shared" si="652"/>
        <v>1</v>
      </c>
      <c r="AD3256" s="8">
        <f t="shared" si="654"/>
        <v>0</v>
      </c>
      <c r="AE3256" s="8">
        <f t="shared" si="655"/>
        <v>1</v>
      </c>
      <c r="AF3256" s="8">
        <f t="shared" si="647"/>
        <v>0</v>
      </c>
      <c r="AG3256" s="3">
        <f t="shared" si="653"/>
        <v>2</v>
      </c>
    </row>
    <row r="3257" spans="1:33">
      <c r="A3257" s="3" t="s">
        <v>9601</v>
      </c>
      <c r="B3257" s="3" t="s">
        <v>9629</v>
      </c>
      <c r="C3257" s="2" t="s">
        <v>8537</v>
      </c>
      <c r="D3257" s="2" t="s">
        <v>9672</v>
      </c>
      <c r="E3257" s="2" t="s">
        <v>9666</v>
      </c>
      <c r="F3257" s="3" t="s">
        <v>493</v>
      </c>
      <c r="H3257" s="8"/>
      <c r="I3257" s="8"/>
      <c r="L3257" s="32" t="s">
        <v>7823</v>
      </c>
      <c r="M3257" s="8"/>
      <c r="N3257" s="8" t="s">
        <v>7823</v>
      </c>
      <c r="O3257" s="8"/>
      <c r="Q3257" s="16"/>
      <c r="R3257" s="16" t="s">
        <v>7277</v>
      </c>
      <c r="S3257" s="8"/>
      <c r="V3257" s="8"/>
      <c r="X3257" s="8"/>
      <c r="Y3257" s="22"/>
      <c r="AC3257" s="8">
        <f t="shared" si="652"/>
        <v>2</v>
      </c>
      <c r="AD3257" s="8">
        <f t="shared" si="654"/>
        <v>0</v>
      </c>
      <c r="AE3257" s="8">
        <f t="shared" si="655"/>
        <v>1</v>
      </c>
      <c r="AF3257" s="8">
        <f t="shared" si="647"/>
        <v>0</v>
      </c>
      <c r="AG3257" s="3">
        <f t="shared" si="653"/>
        <v>3</v>
      </c>
    </row>
    <row r="3258" spans="1:33">
      <c r="A3258" s="3" t="s">
        <v>9601</v>
      </c>
      <c r="B3258" s="3" t="s">
        <v>9629</v>
      </c>
      <c r="C3258" s="2" t="s">
        <v>8537</v>
      </c>
      <c r="D3258" s="2" t="s">
        <v>4687</v>
      </c>
      <c r="E3258" s="2" t="s">
        <v>9667</v>
      </c>
      <c r="F3258" s="3" t="s">
        <v>762</v>
      </c>
      <c r="G3258" s="8" t="s">
        <v>7823</v>
      </c>
      <c r="H3258" s="8"/>
      <c r="I3258" s="8" t="s">
        <v>7823</v>
      </c>
      <c r="J3258" s="72" t="s">
        <v>7823</v>
      </c>
      <c r="L3258" s="32" t="s">
        <v>7823</v>
      </c>
      <c r="M3258" s="8"/>
      <c r="N3258" s="8" t="s">
        <v>7823</v>
      </c>
      <c r="O3258" s="8" t="s">
        <v>7823</v>
      </c>
      <c r="P3258" s="8" t="s">
        <v>7823</v>
      </c>
      <c r="Q3258" s="16" t="s">
        <v>7823</v>
      </c>
      <c r="R3258" s="16" t="s">
        <v>7823</v>
      </c>
      <c r="S3258" s="8" t="s">
        <v>7823</v>
      </c>
      <c r="T3258" s="16" t="s">
        <v>8268</v>
      </c>
      <c r="V3258" s="8" t="s">
        <v>7823</v>
      </c>
      <c r="X3258" s="8"/>
      <c r="Y3258" s="22"/>
      <c r="AC3258" s="8">
        <f t="shared" si="652"/>
        <v>11</v>
      </c>
      <c r="AD3258" s="8">
        <f t="shared" si="654"/>
        <v>0</v>
      </c>
      <c r="AE3258" s="8">
        <f t="shared" si="655"/>
        <v>0</v>
      </c>
      <c r="AF3258" s="8">
        <f t="shared" si="647"/>
        <v>0</v>
      </c>
      <c r="AG3258" s="3">
        <f t="shared" si="653"/>
        <v>11</v>
      </c>
    </row>
    <row r="3259" spans="1:33">
      <c r="A3259" s="3" t="s">
        <v>9601</v>
      </c>
      <c r="B3259" s="3" t="s">
        <v>9629</v>
      </c>
      <c r="C3259" s="2" t="s">
        <v>8537</v>
      </c>
      <c r="D3259" s="2" t="s">
        <v>7419</v>
      </c>
      <c r="E3259" s="2" t="s">
        <v>9669</v>
      </c>
      <c r="F3259" s="3" t="s">
        <v>820</v>
      </c>
      <c r="H3259" s="8"/>
      <c r="I3259" s="8" t="s">
        <v>7823</v>
      </c>
      <c r="J3259" s="72" t="s">
        <v>7823</v>
      </c>
      <c r="L3259" s="32"/>
      <c r="M3259" s="8"/>
      <c r="O3259" s="8"/>
      <c r="P3259" s="8" t="s">
        <v>7823</v>
      </c>
      <c r="Q3259" s="16"/>
      <c r="S3259" s="8"/>
      <c r="V3259" s="8" t="s">
        <v>7823</v>
      </c>
      <c r="X3259" s="8"/>
      <c r="Y3259" s="22"/>
      <c r="AC3259" s="8">
        <f t="shared" si="652"/>
        <v>4</v>
      </c>
      <c r="AD3259" s="8">
        <f t="shared" si="654"/>
        <v>0</v>
      </c>
      <c r="AE3259" s="8">
        <f t="shared" si="655"/>
        <v>0</v>
      </c>
      <c r="AF3259" s="8">
        <f t="shared" si="647"/>
        <v>0</v>
      </c>
      <c r="AG3259" s="3">
        <f t="shared" si="653"/>
        <v>4</v>
      </c>
    </row>
    <row r="3260" spans="1:33">
      <c r="A3260" s="3" t="s">
        <v>9601</v>
      </c>
      <c r="B3260" s="3" t="s">
        <v>9629</v>
      </c>
      <c r="C3260" s="2" t="s">
        <v>8537</v>
      </c>
      <c r="D3260" s="2" t="s">
        <v>6349</v>
      </c>
      <c r="E3260" s="2" t="s">
        <v>9668</v>
      </c>
      <c r="F3260" s="3" t="s">
        <v>819</v>
      </c>
      <c r="H3260" s="8"/>
      <c r="I3260" s="8" t="s">
        <v>7823</v>
      </c>
      <c r="J3260" s="72" t="s">
        <v>7823</v>
      </c>
      <c r="L3260" s="32" t="s">
        <v>7823</v>
      </c>
      <c r="M3260" s="8"/>
      <c r="N3260" s="8" t="s">
        <v>7823</v>
      </c>
      <c r="O3260" s="8" t="s">
        <v>7823</v>
      </c>
      <c r="P3260" s="8" t="s">
        <v>7823</v>
      </c>
      <c r="Q3260" s="16"/>
      <c r="R3260" s="16" t="s">
        <v>7823</v>
      </c>
      <c r="S3260" s="8" t="s">
        <v>7823</v>
      </c>
      <c r="T3260" s="16" t="s">
        <v>8268</v>
      </c>
      <c r="V3260" s="8" t="s">
        <v>7823</v>
      </c>
      <c r="X3260" s="8"/>
      <c r="Y3260" s="22"/>
      <c r="AC3260" s="8">
        <f t="shared" si="652"/>
        <v>9</v>
      </c>
      <c r="AD3260" s="8">
        <f t="shared" ref="AD3260:AD3276" si="656">COUNTIF(G3260:Y3260,"NB")</f>
        <v>0</v>
      </c>
      <c r="AE3260" s="8">
        <f t="shared" ref="AE3260:AE3276" si="657">COUNTIF(G3260:Y3260,"V")</f>
        <v>0</v>
      </c>
      <c r="AF3260" s="8">
        <f t="shared" si="647"/>
        <v>0</v>
      </c>
      <c r="AG3260" s="3">
        <f t="shared" si="653"/>
        <v>9</v>
      </c>
    </row>
    <row r="3261" spans="1:33">
      <c r="A3261" s="3" t="s">
        <v>9601</v>
      </c>
      <c r="B3261" s="3" t="s">
        <v>9629</v>
      </c>
      <c r="C3261" s="2" t="s">
        <v>8537</v>
      </c>
      <c r="D3261" s="2" t="s">
        <v>4692</v>
      </c>
      <c r="E3261" s="2" t="s">
        <v>9670</v>
      </c>
      <c r="F3261" s="3" t="s">
        <v>816</v>
      </c>
      <c r="H3261" s="8"/>
      <c r="I3261" s="8" t="s">
        <v>7823</v>
      </c>
      <c r="L3261" s="32"/>
      <c r="M3261" s="8"/>
      <c r="N3261" s="8" t="s">
        <v>7823</v>
      </c>
      <c r="O3261" s="8"/>
      <c r="Q3261" s="16"/>
      <c r="R3261" s="16" t="s">
        <v>7823</v>
      </c>
      <c r="S3261" s="8"/>
      <c r="V3261" s="8"/>
      <c r="X3261" s="8"/>
      <c r="Y3261" s="22"/>
      <c r="AC3261" s="8">
        <f t="shared" si="652"/>
        <v>3</v>
      </c>
      <c r="AD3261" s="8">
        <f t="shared" si="656"/>
        <v>0</v>
      </c>
      <c r="AE3261" s="8">
        <f t="shared" si="657"/>
        <v>0</v>
      </c>
      <c r="AF3261" s="8">
        <f t="shared" si="647"/>
        <v>0</v>
      </c>
      <c r="AG3261" s="3">
        <f t="shared" si="653"/>
        <v>3</v>
      </c>
    </row>
    <row r="3262" spans="1:33">
      <c r="A3262" s="3" t="s">
        <v>9601</v>
      </c>
      <c r="B3262" s="3" t="s">
        <v>9629</v>
      </c>
      <c r="C3262" s="2" t="s">
        <v>8537</v>
      </c>
      <c r="D3262" s="2" t="s">
        <v>3345</v>
      </c>
      <c r="E3262" s="2" t="s">
        <v>3043</v>
      </c>
      <c r="F3262" s="3" t="s">
        <v>401</v>
      </c>
      <c r="H3262" s="8"/>
      <c r="I3262" s="8"/>
      <c r="L3262" s="32" t="s">
        <v>7823</v>
      </c>
      <c r="M3262" s="8"/>
      <c r="N3262" s="8" t="s">
        <v>7823</v>
      </c>
      <c r="O3262" s="8"/>
      <c r="Q3262" s="16"/>
      <c r="R3262" s="16" t="s">
        <v>7823</v>
      </c>
      <c r="S3262" s="8"/>
      <c r="V3262" s="8"/>
      <c r="X3262" s="8"/>
      <c r="Y3262" s="22"/>
      <c r="AC3262" s="8">
        <f t="shared" si="652"/>
        <v>3</v>
      </c>
      <c r="AD3262" s="8">
        <f t="shared" si="656"/>
        <v>0</v>
      </c>
      <c r="AE3262" s="8">
        <f t="shared" si="657"/>
        <v>0</v>
      </c>
      <c r="AF3262" s="8">
        <f t="shared" ref="AF3262:AF3276" si="658">COUNTIF(G3262:Z3262,"IN")</f>
        <v>0</v>
      </c>
      <c r="AG3262" s="3">
        <f t="shared" si="653"/>
        <v>3</v>
      </c>
    </row>
    <row r="3263" spans="1:33">
      <c r="A3263" s="3" t="s">
        <v>9601</v>
      </c>
      <c r="B3263" s="3" t="s">
        <v>9629</v>
      </c>
      <c r="C3263" s="2" t="s">
        <v>8537</v>
      </c>
      <c r="D3263" s="2" t="s">
        <v>4845</v>
      </c>
      <c r="E3263" s="2" t="s">
        <v>3694</v>
      </c>
      <c r="F3263" s="3" t="s">
        <v>946</v>
      </c>
      <c r="H3263" s="8"/>
      <c r="I3263" s="8"/>
      <c r="J3263" s="72" t="s">
        <v>7823</v>
      </c>
      <c r="L3263" s="32" t="s">
        <v>7823</v>
      </c>
      <c r="M3263" s="8"/>
      <c r="N3263" s="8" t="s">
        <v>7278</v>
      </c>
      <c r="O3263" s="8"/>
      <c r="P3263" s="8" t="s">
        <v>7823</v>
      </c>
      <c r="Q3263" s="16"/>
      <c r="S3263" s="8"/>
      <c r="T3263" s="16" t="s">
        <v>8268</v>
      </c>
      <c r="V3263" s="8" t="s">
        <v>7823</v>
      </c>
      <c r="X3263" s="8"/>
      <c r="Y3263" s="22"/>
      <c r="AC3263" s="8">
        <f t="shared" si="652"/>
        <v>4</v>
      </c>
      <c r="AD3263" s="8">
        <f t="shared" si="656"/>
        <v>0</v>
      </c>
      <c r="AE3263" s="8">
        <f t="shared" si="657"/>
        <v>0</v>
      </c>
      <c r="AF3263" s="8">
        <f t="shared" si="658"/>
        <v>0</v>
      </c>
      <c r="AG3263" s="3">
        <f t="shared" si="653"/>
        <v>4</v>
      </c>
    </row>
    <row r="3264" spans="1:33">
      <c r="A3264" s="3" t="s">
        <v>9601</v>
      </c>
      <c r="B3264" s="3" t="s">
        <v>9629</v>
      </c>
      <c r="C3264" s="2" t="s">
        <v>8537</v>
      </c>
      <c r="D3264" s="2" t="s">
        <v>8089</v>
      </c>
      <c r="E3264" s="2" t="s">
        <v>4028</v>
      </c>
      <c r="F3264" s="3" t="s">
        <v>947</v>
      </c>
      <c r="H3264" s="8"/>
      <c r="I3264" s="8" t="s">
        <v>7823</v>
      </c>
      <c r="J3264" s="72" t="s">
        <v>7823</v>
      </c>
      <c r="L3264" s="32" t="s">
        <v>7823</v>
      </c>
      <c r="M3264" s="8"/>
      <c r="N3264" s="8" t="s">
        <v>7823</v>
      </c>
      <c r="O3264" s="8" t="s">
        <v>7823</v>
      </c>
      <c r="P3264" s="8" t="s">
        <v>7823</v>
      </c>
      <c r="Q3264" s="16"/>
      <c r="R3264" s="16" t="s">
        <v>7823</v>
      </c>
      <c r="S3264" s="8" t="s">
        <v>7823</v>
      </c>
      <c r="T3264" s="16" t="s">
        <v>8268</v>
      </c>
      <c r="V3264" s="8" t="s">
        <v>7823</v>
      </c>
      <c r="X3264" s="8"/>
      <c r="Y3264" s="22"/>
      <c r="AC3264" s="8">
        <f t="shared" si="652"/>
        <v>9</v>
      </c>
      <c r="AD3264" s="8">
        <f t="shared" si="656"/>
        <v>0</v>
      </c>
      <c r="AE3264" s="8">
        <f t="shared" si="657"/>
        <v>0</v>
      </c>
      <c r="AF3264" s="8">
        <f t="shared" si="658"/>
        <v>0</v>
      </c>
      <c r="AG3264" s="3">
        <f t="shared" si="653"/>
        <v>9</v>
      </c>
    </row>
    <row r="3265" spans="1:33">
      <c r="A3265" s="3" t="s">
        <v>9601</v>
      </c>
      <c r="B3265" s="3" t="s">
        <v>9629</v>
      </c>
      <c r="C3265" s="2" t="s">
        <v>8537</v>
      </c>
      <c r="D3265" s="2" t="s">
        <v>3882</v>
      </c>
      <c r="E3265" s="2" t="s">
        <v>9671</v>
      </c>
      <c r="F3265" s="3" t="s">
        <v>1095</v>
      </c>
      <c r="H3265" s="8"/>
      <c r="I3265" s="8"/>
      <c r="J3265" s="72" t="s">
        <v>7823</v>
      </c>
      <c r="L3265" s="32" t="s">
        <v>7823</v>
      </c>
      <c r="M3265" s="8"/>
      <c r="O3265" s="8"/>
      <c r="P3265" s="8" t="s">
        <v>7823</v>
      </c>
      <c r="Q3265" s="16"/>
      <c r="S3265" s="8"/>
      <c r="V3265" s="8" t="s">
        <v>7823</v>
      </c>
      <c r="X3265" s="8"/>
      <c r="Y3265" s="22"/>
      <c r="AC3265" s="8">
        <f t="shared" si="652"/>
        <v>4</v>
      </c>
      <c r="AD3265" s="8">
        <f t="shared" si="656"/>
        <v>0</v>
      </c>
      <c r="AE3265" s="8">
        <f t="shared" si="657"/>
        <v>0</v>
      </c>
      <c r="AF3265" s="8">
        <f t="shared" si="658"/>
        <v>0</v>
      </c>
      <c r="AG3265" s="3">
        <f t="shared" si="653"/>
        <v>4</v>
      </c>
    </row>
    <row r="3266" spans="1:33">
      <c r="A3266" s="3" t="s">
        <v>9601</v>
      </c>
      <c r="B3266" s="3" t="s">
        <v>9629</v>
      </c>
      <c r="C3266" s="2" t="s">
        <v>8537</v>
      </c>
      <c r="D3266" s="2" t="s">
        <v>3535</v>
      </c>
      <c r="E3266" s="2" t="s">
        <v>2707</v>
      </c>
      <c r="F3266" s="3" t="s">
        <v>542</v>
      </c>
      <c r="H3266" s="8"/>
      <c r="I3266" s="8" t="s">
        <v>7823</v>
      </c>
      <c r="J3266" s="72" t="s">
        <v>7277</v>
      </c>
      <c r="L3266" s="32" t="s">
        <v>7823</v>
      </c>
      <c r="M3266" s="8"/>
      <c r="N3266" s="8" t="s">
        <v>7823</v>
      </c>
      <c r="O3266" s="8"/>
      <c r="Q3266" s="16"/>
      <c r="R3266" s="16" t="s">
        <v>7823</v>
      </c>
      <c r="S3266" s="8"/>
      <c r="V3266" s="8" t="s">
        <v>7823</v>
      </c>
      <c r="X3266" s="8"/>
      <c r="Y3266" s="22"/>
      <c r="AC3266" s="8">
        <f t="shared" si="652"/>
        <v>5</v>
      </c>
      <c r="AD3266" s="8">
        <f t="shared" si="656"/>
        <v>0</v>
      </c>
      <c r="AE3266" s="8">
        <f t="shared" si="657"/>
        <v>1</v>
      </c>
      <c r="AF3266" s="8">
        <f t="shared" si="658"/>
        <v>0</v>
      </c>
      <c r="AG3266" s="3">
        <f t="shared" si="653"/>
        <v>6</v>
      </c>
    </row>
    <row r="3267" spans="1:33">
      <c r="A3267" s="3" t="s">
        <v>9601</v>
      </c>
      <c r="B3267" s="3" t="s">
        <v>9629</v>
      </c>
      <c r="C3267" s="2" t="s">
        <v>8537</v>
      </c>
      <c r="D3267" s="2" t="s">
        <v>7116</v>
      </c>
      <c r="E3267" s="2" t="s">
        <v>3533</v>
      </c>
      <c r="F3267" s="3" t="s">
        <v>670</v>
      </c>
      <c r="G3267" s="8" t="s">
        <v>7277</v>
      </c>
      <c r="H3267" s="8"/>
      <c r="I3267" s="8" t="s">
        <v>7835</v>
      </c>
      <c r="J3267" s="72" t="s">
        <v>7823</v>
      </c>
      <c r="L3267" s="32" t="s">
        <v>7823</v>
      </c>
      <c r="M3267" s="8"/>
      <c r="N3267" s="8" t="s">
        <v>7823</v>
      </c>
      <c r="O3267" s="8" t="s">
        <v>7823</v>
      </c>
      <c r="P3267" s="8" t="s">
        <v>7823</v>
      </c>
      <c r="Q3267" s="16" t="s">
        <v>7278</v>
      </c>
      <c r="R3267" s="16" t="s">
        <v>7823</v>
      </c>
      <c r="S3267" s="8" t="s">
        <v>7823</v>
      </c>
      <c r="T3267" s="16" t="s">
        <v>7823</v>
      </c>
      <c r="V3267" s="8" t="s">
        <v>7823</v>
      </c>
      <c r="X3267" s="8"/>
      <c r="Y3267" s="22"/>
      <c r="AC3267" s="8">
        <f t="shared" si="652"/>
        <v>9</v>
      </c>
      <c r="AD3267" s="8">
        <f t="shared" si="656"/>
        <v>1</v>
      </c>
      <c r="AE3267" s="8">
        <f t="shared" si="657"/>
        <v>1</v>
      </c>
      <c r="AF3267" s="8">
        <f t="shared" si="658"/>
        <v>0</v>
      </c>
      <c r="AG3267" s="3">
        <f t="shared" si="653"/>
        <v>11</v>
      </c>
    </row>
    <row r="3268" spans="1:33">
      <c r="A3268" s="3" t="s">
        <v>9601</v>
      </c>
      <c r="B3268" s="3" t="s">
        <v>9629</v>
      </c>
      <c r="C3268" s="2" t="s">
        <v>8537</v>
      </c>
      <c r="D3268" s="2" t="s">
        <v>7092</v>
      </c>
      <c r="E3268" s="2" t="s">
        <v>3704</v>
      </c>
      <c r="F3268" s="3" t="s">
        <v>810</v>
      </c>
      <c r="H3268" s="8"/>
      <c r="I3268" s="8"/>
      <c r="J3268" s="73" t="s">
        <v>8991</v>
      </c>
      <c r="L3268" s="32"/>
      <c r="M3268" s="8"/>
      <c r="O3268" s="8"/>
      <c r="Q3268" s="16"/>
      <c r="S3268" s="8"/>
      <c r="V3268" s="8"/>
      <c r="X3268" s="8"/>
      <c r="Y3268" s="22"/>
      <c r="AC3268" s="8">
        <f t="shared" si="652"/>
        <v>1</v>
      </c>
      <c r="AD3268" s="8">
        <f t="shared" si="656"/>
        <v>0</v>
      </c>
      <c r="AE3268" s="8">
        <f t="shared" si="657"/>
        <v>0</v>
      </c>
      <c r="AF3268" s="8">
        <f t="shared" si="658"/>
        <v>0</v>
      </c>
      <c r="AG3268" s="3">
        <f t="shared" si="653"/>
        <v>1</v>
      </c>
    </row>
    <row r="3269" spans="1:33">
      <c r="A3269" s="3" t="s">
        <v>9601</v>
      </c>
      <c r="B3269" s="3" t="s">
        <v>9629</v>
      </c>
      <c r="C3269" s="2" t="s">
        <v>8537</v>
      </c>
      <c r="D3269" s="2" t="s">
        <v>6657</v>
      </c>
      <c r="E3269" s="2" t="s">
        <v>3693</v>
      </c>
      <c r="F3269" s="3" t="s">
        <v>938</v>
      </c>
      <c r="G3269" s="8" t="s">
        <v>7823</v>
      </c>
      <c r="H3269" s="8"/>
      <c r="I3269" s="8" t="s">
        <v>7823</v>
      </c>
      <c r="J3269" s="72" t="s">
        <v>7823</v>
      </c>
      <c r="K3269" s="8" t="s">
        <v>7277</v>
      </c>
      <c r="L3269" s="32" t="s">
        <v>7823</v>
      </c>
      <c r="M3269" s="8"/>
      <c r="O3269" s="8"/>
      <c r="Q3269" s="16" t="s">
        <v>7823</v>
      </c>
      <c r="R3269" s="16" t="s">
        <v>7835</v>
      </c>
      <c r="S3269" s="8"/>
      <c r="U3269" s="8" t="s">
        <v>8671</v>
      </c>
      <c r="V3269" s="8"/>
      <c r="X3269" s="8"/>
      <c r="Y3269" s="22" t="s">
        <v>7277</v>
      </c>
      <c r="AC3269" s="8">
        <f t="shared" si="652"/>
        <v>6</v>
      </c>
      <c r="AD3269" s="8">
        <f t="shared" si="656"/>
        <v>1</v>
      </c>
      <c r="AE3269" s="8">
        <f t="shared" si="657"/>
        <v>2</v>
      </c>
      <c r="AF3269" s="8">
        <f t="shared" si="658"/>
        <v>0</v>
      </c>
      <c r="AG3269" s="3">
        <f t="shared" si="653"/>
        <v>9</v>
      </c>
    </row>
    <row r="3270" spans="1:33">
      <c r="A3270" s="3" t="s">
        <v>9601</v>
      </c>
      <c r="B3270" s="3" t="s">
        <v>9629</v>
      </c>
      <c r="C3270" s="2" t="s">
        <v>8537</v>
      </c>
      <c r="D3270" s="2" t="s">
        <v>4056</v>
      </c>
      <c r="E3270" s="2" t="s">
        <v>3512</v>
      </c>
      <c r="F3270" s="3" t="s">
        <v>398</v>
      </c>
      <c r="H3270" s="8"/>
      <c r="I3270" s="8" t="s">
        <v>7823</v>
      </c>
      <c r="J3270" s="72" t="s">
        <v>7823</v>
      </c>
      <c r="L3270" s="32" t="s">
        <v>7823</v>
      </c>
      <c r="M3270" s="8"/>
      <c r="N3270" s="8" t="s">
        <v>7823</v>
      </c>
      <c r="O3270" s="8" t="s">
        <v>7278</v>
      </c>
      <c r="P3270" s="8" t="s">
        <v>7823</v>
      </c>
      <c r="Q3270" s="16"/>
      <c r="R3270" s="16" t="s">
        <v>7823</v>
      </c>
      <c r="S3270" s="8" t="s">
        <v>7823</v>
      </c>
      <c r="T3270" s="16" t="s">
        <v>8268</v>
      </c>
      <c r="V3270" s="8" t="s">
        <v>7823</v>
      </c>
      <c r="X3270" s="8"/>
      <c r="Y3270" s="22"/>
      <c r="AC3270" s="8">
        <f t="shared" si="652"/>
        <v>8</v>
      </c>
      <c r="AD3270" s="8">
        <f t="shared" si="656"/>
        <v>0</v>
      </c>
      <c r="AE3270" s="8">
        <f t="shared" si="657"/>
        <v>0</v>
      </c>
      <c r="AF3270" s="8">
        <f t="shared" si="658"/>
        <v>0</v>
      </c>
      <c r="AG3270" s="3">
        <f t="shared" si="653"/>
        <v>8</v>
      </c>
    </row>
    <row r="3271" spans="1:33">
      <c r="A3271" s="3" t="s">
        <v>9601</v>
      </c>
      <c r="B3271" s="3" t="s">
        <v>9629</v>
      </c>
      <c r="C3271" s="2" t="s">
        <v>8537</v>
      </c>
      <c r="D3271" s="2" t="s">
        <v>5052</v>
      </c>
      <c r="E3271" s="2" t="s">
        <v>3346</v>
      </c>
      <c r="F3271" s="3" t="s">
        <v>280</v>
      </c>
      <c r="G3271" s="8" t="s">
        <v>7823</v>
      </c>
      <c r="H3271" s="8"/>
      <c r="I3271" s="8"/>
      <c r="J3271" s="72" t="s">
        <v>7823</v>
      </c>
      <c r="L3271" s="32"/>
      <c r="M3271" s="8"/>
      <c r="O3271" s="8"/>
      <c r="Q3271" s="16" t="s">
        <v>7823</v>
      </c>
      <c r="S3271" s="8"/>
      <c r="V3271" s="8"/>
      <c r="X3271" s="8"/>
      <c r="Y3271" s="22"/>
      <c r="AC3271" s="8">
        <f t="shared" si="652"/>
        <v>3</v>
      </c>
      <c r="AD3271" s="8">
        <f t="shared" si="656"/>
        <v>0</v>
      </c>
      <c r="AE3271" s="8">
        <f t="shared" si="657"/>
        <v>0</v>
      </c>
      <c r="AF3271" s="8">
        <f t="shared" si="658"/>
        <v>0</v>
      </c>
      <c r="AG3271" s="3">
        <f t="shared" si="653"/>
        <v>3</v>
      </c>
    </row>
    <row r="3272" spans="1:33">
      <c r="A3272" s="3" t="s">
        <v>9601</v>
      </c>
      <c r="B3272" s="3" t="s">
        <v>9629</v>
      </c>
      <c r="C3272" s="2" t="s">
        <v>8537</v>
      </c>
      <c r="D3272" s="2" t="s">
        <v>7108</v>
      </c>
      <c r="E3272" s="2" t="s">
        <v>3350</v>
      </c>
      <c r="F3272" s="3" t="s">
        <v>83</v>
      </c>
      <c r="G3272" s="8" t="s">
        <v>7278</v>
      </c>
      <c r="H3272" s="8"/>
      <c r="I3272" s="8"/>
      <c r="J3272" s="73" t="s">
        <v>8991</v>
      </c>
      <c r="L3272" s="32"/>
      <c r="M3272" s="8"/>
      <c r="O3272" s="8"/>
      <c r="Q3272" s="16" t="s">
        <v>7278</v>
      </c>
      <c r="S3272" s="8"/>
      <c r="V3272" s="8"/>
      <c r="X3272" s="8"/>
      <c r="Y3272" s="22"/>
      <c r="AC3272" s="8">
        <f>COUNTIF(G3272:Y3272,"X")+COUNTIF(G3272:Y3272, "X(e)")</f>
        <v>1</v>
      </c>
      <c r="AD3272" s="8">
        <f t="shared" si="656"/>
        <v>0</v>
      </c>
      <c r="AE3272" s="8">
        <f t="shared" si="657"/>
        <v>0</v>
      </c>
      <c r="AF3272" s="8">
        <f t="shared" si="658"/>
        <v>0</v>
      </c>
      <c r="AG3272" s="3">
        <f>SUM(AC3272:AF3272)</f>
        <v>1</v>
      </c>
    </row>
    <row r="3273" spans="1:33">
      <c r="A3273" s="3" t="s">
        <v>9601</v>
      </c>
      <c r="B3273" s="3" t="s">
        <v>9629</v>
      </c>
      <c r="C3273" s="2" t="s">
        <v>8537</v>
      </c>
      <c r="D3273" s="2" t="s">
        <v>8606</v>
      </c>
      <c r="E3273" s="2" t="s">
        <v>3344</v>
      </c>
      <c r="F3273" s="3" t="s">
        <v>399</v>
      </c>
      <c r="G3273" s="8" t="s">
        <v>7278</v>
      </c>
      <c r="H3273" s="8"/>
      <c r="I3273" s="8" t="s">
        <v>7823</v>
      </c>
      <c r="J3273" s="72" t="s">
        <v>7823</v>
      </c>
      <c r="L3273" s="32" t="s">
        <v>7823</v>
      </c>
      <c r="M3273" s="8"/>
      <c r="O3273" s="8" t="s">
        <v>7823</v>
      </c>
      <c r="P3273" s="8" t="s">
        <v>7823</v>
      </c>
      <c r="Q3273" s="16" t="s">
        <v>7823</v>
      </c>
      <c r="R3273" s="16" t="s">
        <v>7823</v>
      </c>
      <c r="S3273" s="8" t="s">
        <v>7823</v>
      </c>
      <c r="V3273" s="8" t="s">
        <v>7823</v>
      </c>
      <c r="X3273" s="8"/>
      <c r="Y3273" s="22"/>
      <c r="AC3273" s="8">
        <f>COUNTIF(G3273:Y3273,"X")+COUNTIF(G3273:Y3273, "X(e)")</f>
        <v>9</v>
      </c>
      <c r="AD3273" s="8">
        <f t="shared" si="656"/>
        <v>0</v>
      </c>
      <c r="AE3273" s="8">
        <f t="shared" si="657"/>
        <v>0</v>
      </c>
      <c r="AF3273" s="8">
        <f t="shared" si="658"/>
        <v>0</v>
      </c>
      <c r="AG3273" s="3">
        <f>SUM(AC3273:AF3273)</f>
        <v>9</v>
      </c>
    </row>
    <row r="3274" spans="1:33">
      <c r="A3274" s="3" t="s">
        <v>9601</v>
      </c>
      <c r="B3274" s="3" t="s">
        <v>9629</v>
      </c>
      <c r="C3274" s="2" t="s">
        <v>8537</v>
      </c>
      <c r="D3274" s="2" t="s">
        <v>9686</v>
      </c>
      <c r="E3274" s="2" t="s">
        <v>9687</v>
      </c>
      <c r="F3274" s="3" t="s">
        <v>9688</v>
      </c>
      <c r="H3274" s="8"/>
      <c r="I3274" s="8"/>
      <c r="J3274" s="73" t="s">
        <v>8991</v>
      </c>
      <c r="L3274" s="32"/>
      <c r="M3274" s="8"/>
      <c r="O3274" s="8"/>
      <c r="P3274" s="8"/>
      <c r="Q3274" s="16"/>
      <c r="S3274" s="8"/>
      <c r="V3274" s="8"/>
      <c r="X3274" s="8"/>
      <c r="Y3274" s="22"/>
      <c r="AC3274" s="8">
        <f>COUNTIF(G3274:Y3274,"X")+COUNTIF(G3274:Y3274, "X(e)")</f>
        <v>1</v>
      </c>
      <c r="AD3274" s="8">
        <f t="shared" si="656"/>
        <v>0</v>
      </c>
      <c r="AE3274" s="8">
        <f t="shared" si="657"/>
        <v>0</v>
      </c>
      <c r="AF3274" s="8">
        <f t="shared" si="658"/>
        <v>0</v>
      </c>
      <c r="AG3274" s="3">
        <f>SUM(AC3274:AF3274)</f>
        <v>1</v>
      </c>
    </row>
    <row r="3275" spans="1:33">
      <c r="A3275" s="3" t="s">
        <v>9601</v>
      </c>
      <c r="B3275" s="3" t="s">
        <v>9629</v>
      </c>
      <c r="C3275" s="2" t="s">
        <v>8537</v>
      </c>
      <c r="D3275" s="2" t="s">
        <v>8286</v>
      </c>
      <c r="E3275" s="2" t="s">
        <v>3211</v>
      </c>
      <c r="F3275" s="3" t="s">
        <v>1086</v>
      </c>
      <c r="G3275" s="8" t="s">
        <v>7823</v>
      </c>
      <c r="H3275" s="8"/>
      <c r="I3275" s="8" t="s">
        <v>7823</v>
      </c>
      <c r="J3275" s="72" t="s">
        <v>7823</v>
      </c>
      <c r="L3275" s="32"/>
      <c r="M3275" s="8"/>
      <c r="O3275" s="8"/>
      <c r="Q3275" s="16" t="s">
        <v>7823</v>
      </c>
      <c r="S3275" s="8"/>
      <c r="U3275" s="8" t="s">
        <v>7823</v>
      </c>
      <c r="V3275" s="8"/>
      <c r="X3275" s="8"/>
      <c r="Y3275" s="22"/>
      <c r="AC3275" s="8">
        <f>COUNTIF(G3275:Y3275,"X")+COUNTIF(G3275:Y3275, "X(e)")</f>
        <v>5</v>
      </c>
      <c r="AD3275" s="8">
        <f t="shared" si="656"/>
        <v>0</v>
      </c>
      <c r="AE3275" s="8">
        <f t="shared" si="657"/>
        <v>0</v>
      </c>
      <c r="AF3275" s="8">
        <f t="shared" si="658"/>
        <v>0</v>
      </c>
      <c r="AG3275" s="3">
        <f>SUM(AC3275:AF3275)</f>
        <v>5</v>
      </c>
    </row>
    <row r="3276" spans="1:33">
      <c r="A3276" s="3" t="s">
        <v>9601</v>
      </c>
      <c r="B3276" s="3" t="s">
        <v>9629</v>
      </c>
      <c r="C3276" s="2" t="s">
        <v>8537</v>
      </c>
      <c r="D3276" s="2" t="s">
        <v>7358</v>
      </c>
      <c r="E3276" s="2" t="s">
        <v>3379</v>
      </c>
      <c r="F3276" s="3" t="s">
        <v>1078</v>
      </c>
      <c r="H3276" s="8"/>
      <c r="I3276" s="8"/>
      <c r="J3276" s="73" t="s">
        <v>8991</v>
      </c>
      <c r="L3276" s="32"/>
      <c r="M3276" s="8"/>
      <c r="O3276" s="8"/>
      <c r="Q3276" s="16"/>
      <c r="S3276" s="8"/>
      <c r="V3276" s="8"/>
      <c r="X3276" s="8"/>
      <c r="Y3276" s="22"/>
      <c r="AC3276" s="8">
        <f>COUNTIF(G3276:Y3276,"X")+COUNTIF(G3276:Y3276, "X(e)")</f>
        <v>1</v>
      </c>
      <c r="AD3276" s="8">
        <f t="shared" si="656"/>
        <v>0</v>
      </c>
      <c r="AE3276" s="8">
        <f t="shared" si="657"/>
        <v>0</v>
      </c>
      <c r="AF3276" s="8">
        <f t="shared" si="658"/>
        <v>0</v>
      </c>
      <c r="AG3276" s="3">
        <f>SUM(AC3276:AF3276)</f>
        <v>1</v>
      </c>
    </row>
    <row r="3277" spans="1:33">
      <c r="A3277" s="3" t="s">
        <v>9601</v>
      </c>
      <c r="B3277" s="3" t="s">
        <v>9629</v>
      </c>
      <c r="C3277" s="2" t="s">
        <v>8514</v>
      </c>
      <c r="D3277" s="2" t="s">
        <v>4368</v>
      </c>
      <c r="E3277" s="2" t="s">
        <v>3093</v>
      </c>
      <c r="F3277" s="3" t="s">
        <v>737</v>
      </c>
      <c r="G3277" s="8" t="s">
        <v>7823</v>
      </c>
      <c r="H3277" s="8"/>
      <c r="I3277" s="8" t="s">
        <v>7823</v>
      </c>
      <c r="J3277" s="72" t="s">
        <v>7277</v>
      </c>
      <c r="L3277" s="32"/>
      <c r="M3277" s="8"/>
      <c r="O3277" s="8"/>
      <c r="Q3277" s="16" t="s">
        <v>7823</v>
      </c>
      <c r="S3277" s="8"/>
      <c r="U3277" s="8" t="s">
        <v>7823</v>
      </c>
      <c r="V3277" s="8"/>
      <c r="X3277" s="8"/>
      <c r="Y3277" s="22"/>
      <c r="AC3277" s="8">
        <f t="shared" ref="AC3277:AC3291" si="659">COUNTIF(G3277:Y3277,"X")+COUNTIF(G3277:Y3277, "X(e)")</f>
        <v>4</v>
      </c>
      <c r="AD3277" s="8">
        <f t="shared" ref="AD3277:AD3291" si="660">COUNTIF(G3277:Y3277,"NB")</f>
        <v>0</v>
      </c>
      <c r="AE3277" s="8">
        <f t="shared" ref="AE3277:AE3291" si="661">COUNTIF(G3277:Y3277,"V")</f>
        <v>1</v>
      </c>
      <c r="AF3277" s="8">
        <f t="shared" ref="AF3277:AF3291" si="662">COUNTIF(G3277:Z3277,"IN")</f>
        <v>0</v>
      </c>
      <c r="AG3277" s="3">
        <f t="shared" ref="AG3277:AG3291" si="663">SUM(AC3277:AF3277)</f>
        <v>5</v>
      </c>
    </row>
    <row r="3278" spans="1:33">
      <c r="A3278" s="3" t="s">
        <v>9601</v>
      </c>
      <c r="B3278" s="3" t="s">
        <v>9629</v>
      </c>
      <c r="C3278" s="2" t="s">
        <v>8514</v>
      </c>
      <c r="D3278" s="2" t="s">
        <v>6283</v>
      </c>
      <c r="E3278" s="2" t="s">
        <v>10034</v>
      </c>
      <c r="F3278" s="3" t="s">
        <v>728</v>
      </c>
      <c r="H3278" s="8"/>
      <c r="I3278" s="8" t="s">
        <v>7823</v>
      </c>
      <c r="J3278" s="72" t="s">
        <v>7823</v>
      </c>
      <c r="L3278" s="32"/>
      <c r="M3278" s="8"/>
      <c r="O3278" s="8"/>
      <c r="Q3278" s="16" t="s">
        <v>7823</v>
      </c>
      <c r="S3278" s="8"/>
      <c r="V3278" s="8"/>
      <c r="X3278" s="8"/>
      <c r="Y3278" s="22"/>
      <c r="AC3278" s="8">
        <f t="shared" si="659"/>
        <v>3</v>
      </c>
      <c r="AD3278" s="8">
        <f t="shared" si="660"/>
        <v>0</v>
      </c>
      <c r="AE3278" s="8">
        <f t="shared" si="661"/>
        <v>0</v>
      </c>
      <c r="AF3278" s="8">
        <f t="shared" si="662"/>
        <v>0</v>
      </c>
      <c r="AG3278" s="3">
        <f t="shared" si="663"/>
        <v>3</v>
      </c>
    </row>
    <row r="3279" spans="1:33">
      <c r="A3279" s="3" t="s">
        <v>9601</v>
      </c>
      <c r="B3279" s="3" t="s">
        <v>9629</v>
      </c>
      <c r="C3279" s="2" t="s">
        <v>7734</v>
      </c>
      <c r="D3279" s="2" t="s">
        <v>6233</v>
      </c>
      <c r="E3279" s="2" t="s">
        <v>4681</v>
      </c>
      <c r="F3279" s="3" t="s">
        <v>349</v>
      </c>
      <c r="H3279" s="8"/>
      <c r="I3279" s="8" t="s">
        <v>7823</v>
      </c>
      <c r="J3279" s="72" t="s">
        <v>7823</v>
      </c>
      <c r="L3279" s="32" t="s">
        <v>7823</v>
      </c>
      <c r="M3279" s="8"/>
      <c r="N3279" s="8" t="s">
        <v>7823</v>
      </c>
      <c r="O3279" s="8" t="s">
        <v>7823</v>
      </c>
      <c r="P3279" s="8" t="s">
        <v>7823</v>
      </c>
      <c r="Q3279" s="16"/>
      <c r="R3279" s="16" t="s">
        <v>7823</v>
      </c>
      <c r="S3279" s="8" t="s">
        <v>7823</v>
      </c>
      <c r="V3279" s="8" t="s">
        <v>7823</v>
      </c>
      <c r="X3279" s="8"/>
      <c r="Y3279" s="22"/>
      <c r="AC3279" s="8">
        <f t="shared" si="659"/>
        <v>9</v>
      </c>
      <c r="AD3279" s="8">
        <f t="shared" si="660"/>
        <v>0</v>
      </c>
      <c r="AE3279" s="8">
        <f t="shared" si="661"/>
        <v>0</v>
      </c>
      <c r="AF3279" s="8">
        <f t="shared" si="662"/>
        <v>0</v>
      </c>
      <c r="AG3279" s="3">
        <f t="shared" si="663"/>
        <v>9</v>
      </c>
    </row>
    <row r="3280" spans="1:33">
      <c r="A3280" s="3" t="s">
        <v>9601</v>
      </c>
      <c r="B3280" s="3" t="s">
        <v>9629</v>
      </c>
      <c r="C3280" s="2" t="s">
        <v>7734</v>
      </c>
      <c r="D3280" s="2" t="s">
        <v>3557</v>
      </c>
      <c r="E3280" s="2" t="s">
        <v>4683</v>
      </c>
      <c r="F3280" s="3" t="s">
        <v>350</v>
      </c>
      <c r="H3280" s="8"/>
      <c r="I3280" s="8"/>
      <c r="L3280" s="32" t="s">
        <v>7823</v>
      </c>
      <c r="M3280" s="8"/>
      <c r="N3280" s="8" t="s">
        <v>7823</v>
      </c>
      <c r="O3280" s="8"/>
      <c r="Q3280" s="16"/>
      <c r="S3280" s="8"/>
      <c r="V3280" s="8"/>
      <c r="X3280" s="8"/>
      <c r="Y3280" s="22"/>
      <c r="AC3280" s="8">
        <f t="shared" si="659"/>
        <v>2</v>
      </c>
      <c r="AD3280" s="8">
        <f t="shared" si="660"/>
        <v>0</v>
      </c>
      <c r="AE3280" s="8">
        <f t="shared" si="661"/>
        <v>0</v>
      </c>
      <c r="AF3280" s="8">
        <f t="shared" si="662"/>
        <v>0</v>
      </c>
      <c r="AG3280" s="3">
        <f t="shared" si="663"/>
        <v>2</v>
      </c>
    </row>
    <row r="3281" spans="1:33">
      <c r="A3281" s="3" t="s">
        <v>9601</v>
      </c>
      <c r="B3281" s="3" t="s">
        <v>9629</v>
      </c>
      <c r="C3281" s="2" t="s">
        <v>7734</v>
      </c>
      <c r="D3281" s="2" t="s">
        <v>4994</v>
      </c>
      <c r="E3281" s="2" t="s">
        <v>3405</v>
      </c>
      <c r="F3281" s="3" t="s">
        <v>220</v>
      </c>
      <c r="H3281" s="8"/>
      <c r="I3281" s="8"/>
      <c r="L3281" s="32" t="s">
        <v>7823</v>
      </c>
      <c r="M3281" s="8"/>
      <c r="O3281" s="8"/>
      <c r="Q3281" s="16"/>
      <c r="S3281" s="8"/>
      <c r="V3281" s="8" t="s">
        <v>7823</v>
      </c>
      <c r="X3281" s="8"/>
      <c r="Y3281" s="22"/>
      <c r="AC3281" s="8">
        <f t="shared" si="659"/>
        <v>2</v>
      </c>
      <c r="AD3281" s="8">
        <f t="shared" si="660"/>
        <v>0</v>
      </c>
      <c r="AE3281" s="8">
        <f t="shared" si="661"/>
        <v>0</v>
      </c>
      <c r="AF3281" s="8">
        <f t="shared" si="662"/>
        <v>0</v>
      </c>
      <c r="AG3281" s="3">
        <f t="shared" si="663"/>
        <v>2</v>
      </c>
    </row>
    <row r="3282" spans="1:33">
      <c r="A3282" s="3" t="s">
        <v>9601</v>
      </c>
      <c r="B3282" s="3" t="s">
        <v>9629</v>
      </c>
      <c r="C3282" s="2" t="s">
        <v>7734</v>
      </c>
      <c r="D3282" s="2" t="s">
        <v>3418</v>
      </c>
      <c r="E3282" s="2" t="s">
        <v>10545</v>
      </c>
      <c r="F3282" s="3" t="s">
        <v>10547</v>
      </c>
      <c r="H3282" s="8"/>
      <c r="I3282" s="8"/>
      <c r="J3282" s="72" t="s">
        <v>7823</v>
      </c>
      <c r="L3282" s="32" t="s">
        <v>7823</v>
      </c>
      <c r="M3282" s="8"/>
      <c r="O3282" s="8" t="s">
        <v>7823</v>
      </c>
      <c r="P3282" s="8" t="s">
        <v>7823</v>
      </c>
      <c r="Q3282" s="16"/>
      <c r="S3282" s="8" t="s">
        <v>7823</v>
      </c>
      <c r="T3282" s="16" t="s">
        <v>7823</v>
      </c>
      <c r="V3282" s="8" t="s">
        <v>7823</v>
      </c>
      <c r="X3282" s="8"/>
      <c r="Y3282" s="22"/>
      <c r="AC3282" s="8">
        <f t="shared" si="659"/>
        <v>7</v>
      </c>
      <c r="AD3282" s="8">
        <f t="shared" si="660"/>
        <v>0</v>
      </c>
      <c r="AE3282" s="8">
        <f t="shared" si="661"/>
        <v>0</v>
      </c>
      <c r="AF3282" s="8">
        <f t="shared" si="662"/>
        <v>0</v>
      </c>
      <c r="AG3282" s="3">
        <f t="shared" si="663"/>
        <v>7</v>
      </c>
    </row>
    <row r="3283" spans="1:33">
      <c r="A3283" s="3" t="s">
        <v>9601</v>
      </c>
      <c r="B3283" s="3" t="s">
        <v>9629</v>
      </c>
      <c r="C3283" s="2" t="s">
        <v>7734</v>
      </c>
      <c r="D3283" s="2" t="s">
        <v>4199</v>
      </c>
      <c r="E3283" s="2" t="s">
        <v>4850</v>
      </c>
      <c r="F3283" s="3" t="s">
        <v>10546</v>
      </c>
      <c r="G3283" s="8" t="s">
        <v>7823</v>
      </c>
      <c r="H3283" s="8"/>
      <c r="I3283" s="8" t="s">
        <v>7823</v>
      </c>
      <c r="J3283" s="72" t="s">
        <v>7823</v>
      </c>
      <c r="L3283" s="32" t="s">
        <v>7823</v>
      </c>
      <c r="M3283" s="8"/>
      <c r="N3283" s="8" t="s">
        <v>7823</v>
      </c>
      <c r="O3283" s="8"/>
      <c r="P3283" s="8"/>
      <c r="Q3283" s="16" t="s">
        <v>7823</v>
      </c>
      <c r="R3283" s="16" t="s">
        <v>7823</v>
      </c>
      <c r="S3283" s="8"/>
      <c r="U3283" s="8" t="s">
        <v>7823</v>
      </c>
      <c r="V3283" s="8"/>
      <c r="X3283" s="8"/>
      <c r="Y3283" s="22"/>
      <c r="AC3283" s="8">
        <f t="shared" si="659"/>
        <v>8</v>
      </c>
      <c r="AD3283" s="8">
        <f t="shared" si="660"/>
        <v>0</v>
      </c>
      <c r="AE3283" s="8">
        <f t="shared" si="661"/>
        <v>0</v>
      </c>
      <c r="AF3283" s="8">
        <f t="shared" si="662"/>
        <v>0</v>
      </c>
      <c r="AG3283" s="3">
        <f t="shared" si="663"/>
        <v>8</v>
      </c>
    </row>
    <row r="3284" spans="1:33">
      <c r="A3284" s="3" t="s">
        <v>9601</v>
      </c>
      <c r="B3284" s="3" t="s">
        <v>9629</v>
      </c>
      <c r="C3284" s="2" t="s">
        <v>7734</v>
      </c>
      <c r="D3284" s="2" t="s">
        <v>3240</v>
      </c>
      <c r="E3284" s="2" t="s">
        <v>4532</v>
      </c>
      <c r="F3284" s="3" t="s">
        <v>352</v>
      </c>
      <c r="H3284" s="8"/>
      <c r="I3284" s="8"/>
      <c r="L3284" s="32" t="s">
        <v>7823</v>
      </c>
      <c r="M3284" s="8"/>
      <c r="N3284" s="8" t="s">
        <v>7823</v>
      </c>
      <c r="O3284" s="8"/>
      <c r="Q3284" s="16"/>
      <c r="R3284" s="16" t="s">
        <v>7823</v>
      </c>
      <c r="S3284" s="8"/>
      <c r="T3284" s="16" t="s">
        <v>7823</v>
      </c>
      <c r="V3284" s="8" t="s">
        <v>7823</v>
      </c>
      <c r="X3284" s="8"/>
      <c r="Y3284" s="22"/>
      <c r="AC3284" s="8">
        <f t="shared" si="659"/>
        <v>5</v>
      </c>
      <c r="AD3284" s="8">
        <f t="shared" si="660"/>
        <v>0</v>
      </c>
      <c r="AE3284" s="8">
        <f t="shared" si="661"/>
        <v>0</v>
      </c>
      <c r="AF3284" s="8">
        <f t="shared" si="662"/>
        <v>0</v>
      </c>
      <c r="AG3284" s="3">
        <f t="shared" si="663"/>
        <v>5</v>
      </c>
    </row>
    <row r="3285" spans="1:33">
      <c r="A3285" s="3" t="s">
        <v>9601</v>
      </c>
      <c r="B3285" s="3" t="s">
        <v>9629</v>
      </c>
      <c r="C3285" s="2" t="s">
        <v>7734</v>
      </c>
      <c r="D3285" s="2" t="s">
        <v>4134</v>
      </c>
      <c r="E3285" s="2" t="s">
        <v>4049</v>
      </c>
      <c r="F3285" s="3" t="s">
        <v>594</v>
      </c>
      <c r="G3285" s="8" t="s">
        <v>7823</v>
      </c>
      <c r="H3285" s="8"/>
      <c r="I3285" s="8" t="s">
        <v>7823</v>
      </c>
      <c r="J3285" s="72" t="s">
        <v>7823</v>
      </c>
      <c r="L3285" s="32"/>
      <c r="M3285" s="8"/>
      <c r="O3285" s="8"/>
      <c r="Q3285" s="16" t="s">
        <v>7823</v>
      </c>
      <c r="S3285" s="8"/>
      <c r="U3285" s="8" t="s">
        <v>7823</v>
      </c>
      <c r="V3285" s="8"/>
      <c r="X3285" s="8"/>
      <c r="Y3285" s="22"/>
      <c r="AC3285" s="8">
        <f t="shared" si="659"/>
        <v>5</v>
      </c>
      <c r="AD3285" s="8">
        <f t="shared" si="660"/>
        <v>0</v>
      </c>
      <c r="AE3285" s="8">
        <f t="shared" si="661"/>
        <v>0</v>
      </c>
      <c r="AF3285" s="8">
        <f t="shared" si="662"/>
        <v>0</v>
      </c>
      <c r="AG3285" s="3">
        <f t="shared" si="663"/>
        <v>5</v>
      </c>
    </row>
    <row r="3286" spans="1:33">
      <c r="A3286" s="3" t="s">
        <v>9601</v>
      </c>
      <c r="B3286" s="3" t="s">
        <v>9629</v>
      </c>
      <c r="C3286" s="2" t="s">
        <v>7734</v>
      </c>
      <c r="D3286" s="2" t="s">
        <v>6099</v>
      </c>
      <c r="E3286" s="2" t="s">
        <v>3560</v>
      </c>
      <c r="F3286" s="3" t="s">
        <v>43</v>
      </c>
      <c r="H3286" s="8"/>
      <c r="I3286" s="8"/>
      <c r="L3286" s="32"/>
      <c r="M3286" s="8"/>
      <c r="N3286" s="8" t="s">
        <v>7823</v>
      </c>
      <c r="O3286" s="8"/>
      <c r="Q3286" s="16"/>
      <c r="R3286" s="16" t="s">
        <v>7823</v>
      </c>
      <c r="S3286" s="8"/>
      <c r="V3286" s="8"/>
      <c r="X3286" s="8"/>
      <c r="Y3286" s="22"/>
      <c r="AC3286" s="8">
        <f t="shared" si="659"/>
        <v>2</v>
      </c>
      <c r="AD3286" s="8">
        <f t="shared" si="660"/>
        <v>0</v>
      </c>
      <c r="AE3286" s="8">
        <f t="shared" si="661"/>
        <v>0</v>
      </c>
      <c r="AF3286" s="8">
        <f t="shared" si="662"/>
        <v>0</v>
      </c>
      <c r="AG3286" s="3">
        <f t="shared" si="663"/>
        <v>2</v>
      </c>
    </row>
    <row r="3287" spans="1:33">
      <c r="A3287" s="3" t="s">
        <v>9601</v>
      </c>
      <c r="B3287" s="3" t="s">
        <v>9629</v>
      </c>
      <c r="C3287" s="2" t="s">
        <v>7734</v>
      </c>
      <c r="D3287" s="2" t="s">
        <v>4208</v>
      </c>
      <c r="E3287" s="2" t="s">
        <v>4212</v>
      </c>
      <c r="F3287" s="3" t="s">
        <v>219</v>
      </c>
      <c r="G3287" s="8" t="s">
        <v>7823</v>
      </c>
      <c r="H3287" s="8"/>
      <c r="I3287" s="8"/>
      <c r="J3287" s="72" t="s">
        <v>7823</v>
      </c>
      <c r="L3287" s="32"/>
      <c r="M3287" s="8"/>
      <c r="O3287" s="8"/>
      <c r="Q3287" s="16"/>
      <c r="S3287" s="8"/>
      <c r="V3287" s="8"/>
      <c r="X3287" s="8"/>
      <c r="Y3287" s="22"/>
      <c r="AC3287" s="8">
        <f t="shared" si="659"/>
        <v>2</v>
      </c>
      <c r="AD3287" s="8">
        <f t="shared" si="660"/>
        <v>0</v>
      </c>
      <c r="AE3287" s="8">
        <f t="shared" si="661"/>
        <v>0</v>
      </c>
      <c r="AF3287" s="8">
        <f t="shared" si="662"/>
        <v>0</v>
      </c>
      <c r="AG3287" s="3">
        <f t="shared" si="663"/>
        <v>2</v>
      </c>
    </row>
    <row r="3288" spans="1:33">
      <c r="A3288" s="3" t="s">
        <v>9601</v>
      </c>
      <c r="B3288" s="3" t="s">
        <v>9629</v>
      </c>
      <c r="C3288" s="2" t="s">
        <v>7734</v>
      </c>
      <c r="D3288" s="2" t="s">
        <v>4912</v>
      </c>
      <c r="E3288" s="2" t="s">
        <v>3402</v>
      </c>
      <c r="F3288" s="3" t="s">
        <v>225</v>
      </c>
      <c r="G3288" s="8" t="s">
        <v>7823</v>
      </c>
      <c r="H3288" s="8"/>
      <c r="I3288" s="8" t="s">
        <v>7823</v>
      </c>
      <c r="J3288" s="72" t="s">
        <v>7823</v>
      </c>
      <c r="K3288" s="8" t="s">
        <v>7823</v>
      </c>
      <c r="L3288" s="32"/>
      <c r="M3288" s="8"/>
      <c r="O3288" s="8"/>
      <c r="Q3288" s="16" t="s">
        <v>7823</v>
      </c>
      <c r="R3288" s="16" t="s">
        <v>7823</v>
      </c>
      <c r="S3288" s="8"/>
      <c r="U3288" s="8" t="s">
        <v>7823</v>
      </c>
      <c r="V3288" s="8"/>
      <c r="X3288" s="8"/>
      <c r="Y3288" s="22"/>
      <c r="AC3288" s="8">
        <f t="shared" si="659"/>
        <v>7</v>
      </c>
      <c r="AD3288" s="8">
        <f t="shared" si="660"/>
        <v>0</v>
      </c>
      <c r="AE3288" s="8">
        <f t="shared" si="661"/>
        <v>0</v>
      </c>
      <c r="AF3288" s="8">
        <f t="shared" si="662"/>
        <v>0</v>
      </c>
      <c r="AG3288" s="3">
        <f t="shared" si="663"/>
        <v>7</v>
      </c>
    </row>
    <row r="3289" spans="1:33">
      <c r="A3289" s="3" t="s">
        <v>9601</v>
      </c>
      <c r="B3289" s="3" t="s">
        <v>9629</v>
      </c>
      <c r="C3289" s="2" t="s">
        <v>7734</v>
      </c>
      <c r="D3289" s="2" t="s">
        <v>7489</v>
      </c>
      <c r="E3289" s="2" t="s">
        <v>4044</v>
      </c>
      <c r="F3289" s="3" t="s">
        <v>80</v>
      </c>
      <c r="H3289" s="8"/>
      <c r="I3289" s="8"/>
      <c r="L3289" s="32" t="s">
        <v>7823</v>
      </c>
      <c r="M3289" s="8"/>
      <c r="N3289" s="8" t="s">
        <v>7823</v>
      </c>
      <c r="O3289" s="8"/>
      <c r="Q3289" s="16"/>
      <c r="R3289" s="16" t="s">
        <v>7823</v>
      </c>
      <c r="S3289" s="8"/>
      <c r="V3289" s="8"/>
      <c r="X3289" s="8"/>
      <c r="Y3289" s="22"/>
      <c r="AC3289" s="8">
        <f t="shared" si="659"/>
        <v>3</v>
      </c>
      <c r="AD3289" s="8">
        <f t="shared" si="660"/>
        <v>0</v>
      </c>
      <c r="AE3289" s="8">
        <f t="shared" si="661"/>
        <v>0</v>
      </c>
      <c r="AF3289" s="8">
        <f t="shared" si="662"/>
        <v>0</v>
      </c>
      <c r="AG3289" s="3">
        <f t="shared" si="663"/>
        <v>3</v>
      </c>
    </row>
    <row r="3290" spans="1:33">
      <c r="A3290" s="3" t="s">
        <v>9601</v>
      </c>
      <c r="B3290" s="3" t="s">
        <v>9629</v>
      </c>
      <c r="C3290" s="2" t="s">
        <v>7734</v>
      </c>
      <c r="D3290" s="2" t="s">
        <v>4846</v>
      </c>
      <c r="E3290" s="2" t="s">
        <v>4851</v>
      </c>
      <c r="F3290" s="3" t="s">
        <v>329</v>
      </c>
      <c r="H3290" s="8"/>
      <c r="I3290" s="8" t="s">
        <v>7823</v>
      </c>
      <c r="J3290" s="72" t="s">
        <v>7823</v>
      </c>
      <c r="L3290" s="32" t="s">
        <v>7823</v>
      </c>
      <c r="M3290" s="8"/>
      <c r="N3290" s="8" t="s">
        <v>7823</v>
      </c>
      <c r="O3290" s="8" t="s">
        <v>7823</v>
      </c>
      <c r="P3290" s="8" t="s">
        <v>7823</v>
      </c>
      <c r="Q3290" s="16"/>
      <c r="R3290" s="16" t="s">
        <v>7823</v>
      </c>
      <c r="S3290" s="8" t="s">
        <v>7823</v>
      </c>
      <c r="V3290" s="8" t="s">
        <v>7823</v>
      </c>
      <c r="X3290" s="8"/>
      <c r="Y3290" s="22"/>
      <c r="AC3290" s="8">
        <f t="shared" si="659"/>
        <v>9</v>
      </c>
      <c r="AD3290" s="8">
        <f t="shared" si="660"/>
        <v>0</v>
      </c>
      <c r="AE3290" s="8">
        <f t="shared" si="661"/>
        <v>0</v>
      </c>
      <c r="AF3290" s="8">
        <f t="shared" si="662"/>
        <v>0</v>
      </c>
      <c r="AG3290" s="3">
        <f t="shared" si="663"/>
        <v>9</v>
      </c>
    </row>
    <row r="3291" spans="1:33">
      <c r="A3291" s="3" t="s">
        <v>9601</v>
      </c>
      <c r="B3291" s="3" t="s">
        <v>9629</v>
      </c>
      <c r="C3291" s="2" t="s">
        <v>7734</v>
      </c>
      <c r="D3291" s="2" t="s">
        <v>7608</v>
      </c>
      <c r="E3291" s="2" t="s">
        <v>4852</v>
      </c>
      <c r="F3291" s="3" t="s">
        <v>856</v>
      </c>
      <c r="G3291" s="8" t="s">
        <v>7823</v>
      </c>
      <c r="H3291" s="8"/>
      <c r="I3291" s="8"/>
      <c r="J3291" s="72" t="s">
        <v>7823</v>
      </c>
      <c r="L3291" s="32"/>
      <c r="M3291" s="8"/>
      <c r="O3291" s="8"/>
      <c r="Q3291" s="16" t="s">
        <v>7823</v>
      </c>
      <c r="S3291" s="8"/>
      <c r="V3291" s="8"/>
      <c r="X3291" s="8"/>
      <c r="Y3291" s="22"/>
      <c r="AC3291" s="8">
        <f t="shared" si="659"/>
        <v>3</v>
      </c>
      <c r="AD3291" s="8">
        <f t="shared" si="660"/>
        <v>0</v>
      </c>
      <c r="AE3291" s="8">
        <f t="shared" si="661"/>
        <v>0</v>
      </c>
      <c r="AF3291" s="8">
        <f t="shared" si="662"/>
        <v>0</v>
      </c>
      <c r="AG3291" s="3">
        <f t="shared" si="663"/>
        <v>3</v>
      </c>
    </row>
    <row r="3292" spans="1:33">
      <c r="A3292" s="3" t="s">
        <v>9601</v>
      </c>
      <c r="B3292" s="3" t="s">
        <v>9629</v>
      </c>
      <c r="C3292" s="2" t="s">
        <v>9329</v>
      </c>
      <c r="D3292" s="2" t="s">
        <v>6669</v>
      </c>
      <c r="E3292" s="2" t="s">
        <v>4108</v>
      </c>
      <c r="F3292" s="3" t="s">
        <v>91</v>
      </c>
      <c r="G3292" s="8" t="s">
        <v>7823</v>
      </c>
      <c r="H3292" s="8"/>
      <c r="I3292" s="8" t="s">
        <v>7823</v>
      </c>
      <c r="J3292" s="72" t="s">
        <v>7823</v>
      </c>
      <c r="L3292" s="32"/>
      <c r="M3292" s="8"/>
      <c r="O3292" s="8"/>
      <c r="Q3292" s="16" t="s">
        <v>7823</v>
      </c>
      <c r="R3292" s="16" t="s">
        <v>7823</v>
      </c>
      <c r="S3292" s="8"/>
      <c r="V3292" s="8"/>
      <c r="X3292" s="8"/>
      <c r="Y3292" s="22"/>
      <c r="AC3292" s="8">
        <f t="shared" ref="AC3292:AC3330" si="664">COUNTIF(G3292:Y3292,"X")+COUNTIF(G3292:Y3292, "X(e)")</f>
        <v>5</v>
      </c>
      <c r="AD3292" s="8">
        <f t="shared" ref="AD3292:AD3328" si="665">COUNTIF(G3292:Y3292,"NB")</f>
        <v>0</v>
      </c>
      <c r="AE3292" s="8">
        <f t="shared" ref="AE3292:AE3328" si="666">COUNTIF(G3292:Y3292,"V")</f>
        <v>0</v>
      </c>
      <c r="AF3292" s="8">
        <f t="shared" ref="AF3292:AF3328" si="667">COUNTIF(G3292:Z3292,"IN")</f>
        <v>0</v>
      </c>
      <c r="AG3292" s="3">
        <f t="shared" ref="AG3292:AG3330" si="668">SUM(AC3292:AF3292)</f>
        <v>5</v>
      </c>
    </row>
    <row r="3293" spans="1:33">
      <c r="A3293" s="3" t="s">
        <v>9601</v>
      </c>
      <c r="B3293" s="3" t="s">
        <v>9629</v>
      </c>
      <c r="C3293" s="2" t="s">
        <v>7731</v>
      </c>
      <c r="D3293" s="2" t="s">
        <v>5564</v>
      </c>
      <c r="E3293" s="2" t="s">
        <v>3692</v>
      </c>
      <c r="F3293" s="3" t="s">
        <v>119</v>
      </c>
      <c r="G3293" s="8" t="s">
        <v>7823</v>
      </c>
      <c r="H3293" s="8"/>
      <c r="I3293" s="8" t="s">
        <v>7823</v>
      </c>
      <c r="J3293" s="72" t="s">
        <v>7823</v>
      </c>
      <c r="L3293" s="32"/>
      <c r="M3293" s="8"/>
      <c r="O3293" s="8"/>
      <c r="Q3293" s="16" t="s">
        <v>7823</v>
      </c>
      <c r="S3293" s="8"/>
      <c r="U3293" s="8" t="s">
        <v>7823</v>
      </c>
      <c r="V3293" s="8"/>
      <c r="X3293" s="8"/>
      <c r="Y3293" s="22"/>
      <c r="AC3293" s="8">
        <f t="shared" si="664"/>
        <v>5</v>
      </c>
      <c r="AD3293" s="8">
        <f t="shared" si="665"/>
        <v>0</v>
      </c>
      <c r="AE3293" s="8">
        <f t="shared" si="666"/>
        <v>0</v>
      </c>
      <c r="AF3293" s="8">
        <f t="shared" si="667"/>
        <v>0</v>
      </c>
      <c r="AG3293" s="3">
        <f t="shared" si="668"/>
        <v>5</v>
      </c>
    </row>
    <row r="3294" spans="1:33">
      <c r="A3294" s="3" t="s">
        <v>9601</v>
      </c>
      <c r="B3294" s="3" t="s">
        <v>9629</v>
      </c>
      <c r="C3294" s="2" t="s">
        <v>7731</v>
      </c>
      <c r="D3294" s="2" t="s">
        <v>7353</v>
      </c>
      <c r="E3294" s="2" t="s">
        <v>3360</v>
      </c>
      <c r="F3294" s="3" t="s">
        <v>246</v>
      </c>
      <c r="H3294" s="8"/>
      <c r="I3294" s="8"/>
      <c r="J3294" s="73" t="s">
        <v>8991</v>
      </c>
      <c r="L3294" s="32"/>
      <c r="M3294" s="8"/>
      <c r="O3294" s="8"/>
      <c r="Q3294" s="16"/>
      <c r="S3294" s="8"/>
      <c r="V3294" s="8"/>
      <c r="X3294" s="8"/>
      <c r="Y3294" s="22"/>
      <c r="AC3294" s="8">
        <f t="shared" si="664"/>
        <v>1</v>
      </c>
      <c r="AD3294" s="8">
        <f t="shared" si="665"/>
        <v>0</v>
      </c>
      <c r="AE3294" s="8">
        <f t="shared" si="666"/>
        <v>0</v>
      </c>
      <c r="AF3294" s="8">
        <f t="shared" si="667"/>
        <v>0</v>
      </c>
      <c r="AG3294" s="3">
        <f t="shared" si="668"/>
        <v>1</v>
      </c>
    </row>
    <row r="3295" spans="1:33">
      <c r="A3295" s="3" t="s">
        <v>9601</v>
      </c>
      <c r="B3295" s="3" t="s">
        <v>9629</v>
      </c>
      <c r="C3295" s="2" t="s">
        <v>9064</v>
      </c>
      <c r="D3295" s="2" t="s">
        <v>3838</v>
      </c>
      <c r="E3295" s="2" t="s">
        <v>3330</v>
      </c>
      <c r="F3295" s="3" t="s">
        <v>96</v>
      </c>
      <c r="G3295" s="8" t="s">
        <v>7823</v>
      </c>
      <c r="H3295" s="8"/>
      <c r="I3295" s="8" t="s">
        <v>7823</v>
      </c>
      <c r="J3295" s="72" t="s">
        <v>7823</v>
      </c>
      <c r="L3295" s="32" t="s">
        <v>7823</v>
      </c>
      <c r="M3295" s="8"/>
      <c r="N3295" s="8" t="s">
        <v>7823</v>
      </c>
      <c r="O3295" s="8" t="s">
        <v>7823</v>
      </c>
      <c r="P3295" s="8" t="s">
        <v>7823</v>
      </c>
      <c r="Q3295" s="16" t="s">
        <v>7823</v>
      </c>
      <c r="R3295" s="16" t="s">
        <v>7823</v>
      </c>
      <c r="S3295" s="8" t="s">
        <v>7823</v>
      </c>
      <c r="U3295" s="8" t="s">
        <v>7823</v>
      </c>
      <c r="V3295" s="8" t="s">
        <v>7823</v>
      </c>
      <c r="X3295" s="8"/>
      <c r="Y3295" s="22"/>
      <c r="AC3295" s="8">
        <f t="shared" si="664"/>
        <v>12</v>
      </c>
      <c r="AD3295" s="8">
        <f t="shared" si="665"/>
        <v>0</v>
      </c>
      <c r="AE3295" s="8">
        <f t="shared" si="666"/>
        <v>0</v>
      </c>
      <c r="AF3295" s="8">
        <f t="shared" si="667"/>
        <v>0</v>
      </c>
      <c r="AG3295" s="3">
        <f t="shared" si="668"/>
        <v>12</v>
      </c>
    </row>
    <row r="3296" spans="1:33">
      <c r="A3296" s="3" t="s">
        <v>9601</v>
      </c>
      <c r="B3296" s="3" t="s">
        <v>9629</v>
      </c>
      <c r="C3296" s="2" t="s">
        <v>9064</v>
      </c>
      <c r="D3296" s="2" t="s">
        <v>8326</v>
      </c>
      <c r="E3296" s="2" t="s">
        <v>3674</v>
      </c>
      <c r="F3296" s="3" t="s">
        <v>271</v>
      </c>
      <c r="H3296" s="8"/>
      <c r="I3296" s="8"/>
      <c r="L3296" s="32"/>
      <c r="M3296" s="8"/>
      <c r="O3296" s="8"/>
      <c r="Q3296" s="16"/>
      <c r="S3296" s="8"/>
      <c r="V3296" s="18" t="s">
        <v>8991</v>
      </c>
      <c r="X3296" s="8"/>
      <c r="Y3296" s="22"/>
      <c r="AC3296" s="8">
        <f t="shared" si="664"/>
        <v>1</v>
      </c>
      <c r="AD3296" s="8">
        <f t="shared" si="665"/>
        <v>0</v>
      </c>
      <c r="AE3296" s="8">
        <f t="shared" si="666"/>
        <v>0</v>
      </c>
      <c r="AF3296" s="8">
        <f t="shared" si="667"/>
        <v>0</v>
      </c>
      <c r="AG3296" s="3">
        <f t="shared" si="668"/>
        <v>1</v>
      </c>
    </row>
    <row r="3297" spans="1:33">
      <c r="A3297" s="3" t="s">
        <v>9601</v>
      </c>
      <c r="B3297" s="3" t="s">
        <v>9629</v>
      </c>
      <c r="C3297" s="2" t="s">
        <v>9064</v>
      </c>
      <c r="D3297" s="2" t="s">
        <v>3690</v>
      </c>
      <c r="E3297" s="2" t="s">
        <v>3691</v>
      </c>
      <c r="F3297" s="3" t="s">
        <v>125</v>
      </c>
      <c r="G3297" s="8" t="s">
        <v>7823</v>
      </c>
      <c r="H3297" s="8"/>
      <c r="I3297" s="8"/>
      <c r="J3297" s="72" t="s">
        <v>7823</v>
      </c>
      <c r="L3297" s="32"/>
      <c r="M3297" s="8"/>
      <c r="O3297" s="8"/>
      <c r="Q3297" s="16" t="s">
        <v>7823</v>
      </c>
      <c r="S3297" s="8"/>
      <c r="U3297" s="8" t="s">
        <v>7823</v>
      </c>
      <c r="V3297" s="8"/>
      <c r="X3297" s="8"/>
      <c r="Y3297" s="22"/>
      <c r="AC3297" s="8">
        <f t="shared" si="664"/>
        <v>4</v>
      </c>
      <c r="AD3297" s="8">
        <f t="shared" si="665"/>
        <v>0</v>
      </c>
      <c r="AE3297" s="8">
        <f t="shared" si="666"/>
        <v>0</v>
      </c>
      <c r="AF3297" s="8">
        <f t="shared" si="667"/>
        <v>0</v>
      </c>
      <c r="AG3297" s="3">
        <f t="shared" si="668"/>
        <v>4</v>
      </c>
    </row>
    <row r="3298" spans="1:33">
      <c r="A3298" s="3" t="s">
        <v>9601</v>
      </c>
      <c r="B3298" s="3" t="s">
        <v>9629</v>
      </c>
      <c r="C3298" s="2" t="s">
        <v>113</v>
      </c>
      <c r="D3298" s="2" t="s">
        <v>8134</v>
      </c>
      <c r="E3298" s="2" t="s">
        <v>9</v>
      </c>
      <c r="F3298" s="3" t="s">
        <v>693</v>
      </c>
      <c r="H3298" s="8"/>
      <c r="I3298" s="8"/>
      <c r="L3298" s="32"/>
      <c r="M3298" s="8"/>
      <c r="N3298" s="8" t="s">
        <v>7278</v>
      </c>
      <c r="O3298" s="8"/>
      <c r="Q3298" s="16"/>
      <c r="R3298" s="23" t="s">
        <v>8991</v>
      </c>
      <c r="S3298" s="8"/>
      <c r="V3298" s="8"/>
      <c r="X3298" s="8"/>
      <c r="Y3298" s="22"/>
      <c r="AC3298" s="8">
        <f t="shared" si="664"/>
        <v>1</v>
      </c>
      <c r="AD3298" s="8">
        <f t="shared" si="665"/>
        <v>0</v>
      </c>
      <c r="AE3298" s="8">
        <f t="shared" si="666"/>
        <v>0</v>
      </c>
      <c r="AF3298" s="8">
        <f t="shared" si="667"/>
        <v>0</v>
      </c>
      <c r="AG3298" s="3">
        <f t="shared" si="668"/>
        <v>1</v>
      </c>
    </row>
    <row r="3299" spans="1:33">
      <c r="A3299" s="3" t="s">
        <v>9601</v>
      </c>
      <c r="B3299" s="3" t="s">
        <v>9629</v>
      </c>
      <c r="C3299" s="2" t="s">
        <v>7187</v>
      </c>
      <c r="D3299" s="2" t="s">
        <v>8139</v>
      </c>
      <c r="E3299" s="2" t="s">
        <v>4274</v>
      </c>
      <c r="F3299" s="3" t="s">
        <v>694</v>
      </c>
      <c r="H3299" s="8"/>
      <c r="I3299" s="8"/>
      <c r="K3299" s="8" t="s">
        <v>7823</v>
      </c>
      <c r="L3299" s="32"/>
      <c r="M3299" s="8"/>
      <c r="O3299" s="8"/>
      <c r="Q3299" s="16"/>
      <c r="R3299" s="16" t="s">
        <v>7823</v>
      </c>
      <c r="S3299" s="8"/>
      <c r="V3299" s="8"/>
      <c r="X3299" s="8"/>
      <c r="Y3299" s="22"/>
      <c r="AC3299" s="8">
        <f t="shared" si="664"/>
        <v>2</v>
      </c>
      <c r="AD3299" s="8">
        <f t="shared" si="665"/>
        <v>0</v>
      </c>
      <c r="AE3299" s="8">
        <f t="shared" si="666"/>
        <v>0</v>
      </c>
      <c r="AF3299" s="8">
        <f t="shared" si="667"/>
        <v>0</v>
      </c>
      <c r="AG3299" s="3">
        <f t="shared" si="668"/>
        <v>2</v>
      </c>
    </row>
    <row r="3300" spans="1:33">
      <c r="A3300" s="3" t="s">
        <v>9601</v>
      </c>
      <c r="B3300" s="3" t="s">
        <v>9629</v>
      </c>
      <c r="C3300" s="2" t="s">
        <v>10000</v>
      </c>
      <c r="D3300" s="2" t="s">
        <v>4048</v>
      </c>
      <c r="E3300" s="2" t="s">
        <v>10001</v>
      </c>
      <c r="F3300" s="3" t="s">
        <v>1236</v>
      </c>
      <c r="H3300" s="8"/>
      <c r="I3300" s="8"/>
      <c r="L3300" s="32" t="s">
        <v>7823</v>
      </c>
      <c r="M3300" s="8"/>
      <c r="N3300" s="8" t="s">
        <v>7823</v>
      </c>
      <c r="O3300" s="8"/>
      <c r="Q3300" s="16"/>
      <c r="R3300" s="16" t="s">
        <v>7823</v>
      </c>
      <c r="S3300" s="8"/>
      <c r="V3300" s="8" t="s">
        <v>7823</v>
      </c>
      <c r="X3300" s="8"/>
      <c r="Y3300" s="22"/>
      <c r="AC3300" s="8">
        <f t="shared" si="664"/>
        <v>4</v>
      </c>
      <c r="AD3300" s="8">
        <f t="shared" si="665"/>
        <v>0</v>
      </c>
      <c r="AE3300" s="8">
        <f t="shared" si="666"/>
        <v>0</v>
      </c>
      <c r="AF3300" s="8">
        <f t="shared" si="667"/>
        <v>0</v>
      </c>
      <c r="AG3300" s="3">
        <f t="shared" si="668"/>
        <v>4</v>
      </c>
    </row>
    <row r="3301" spans="1:33">
      <c r="A3301" s="3" t="s">
        <v>9601</v>
      </c>
      <c r="B3301" s="3" t="s">
        <v>9629</v>
      </c>
      <c r="C3301" s="2" t="s">
        <v>10000</v>
      </c>
      <c r="D3301" s="2" t="s">
        <v>3572</v>
      </c>
      <c r="E3301" s="2" t="s">
        <v>10002</v>
      </c>
      <c r="F3301" s="3" t="s">
        <v>1107</v>
      </c>
      <c r="H3301" s="8"/>
      <c r="I3301" s="8" t="s">
        <v>7823</v>
      </c>
      <c r="L3301" s="32"/>
      <c r="M3301" s="8"/>
      <c r="O3301" s="8"/>
      <c r="Q3301" s="16"/>
      <c r="R3301" s="16" t="s">
        <v>7823</v>
      </c>
      <c r="S3301" s="8"/>
      <c r="V3301" s="8"/>
      <c r="X3301" s="8"/>
      <c r="Y3301" s="22"/>
      <c r="AC3301" s="8">
        <f t="shared" si="664"/>
        <v>2</v>
      </c>
      <c r="AD3301" s="8">
        <f t="shared" si="665"/>
        <v>0</v>
      </c>
      <c r="AE3301" s="8">
        <f t="shared" si="666"/>
        <v>0</v>
      </c>
      <c r="AF3301" s="8">
        <f t="shared" si="667"/>
        <v>0</v>
      </c>
      <c r="AG3301" s="3">
        <f t="shared" si="668"/>
        <v>2</v>
      </c>
    </row>
    <row r="3302" spans="1:33">
      <c r="A3302" s="3" t="s">
        <v>9601</v>
      </c>
      <c r="B3302" s="3" t="s">
        <v>9629</v>
      </c>
      <c r="C3302" s="2" t="s">
        <v>9200</v>
      </c>
      <c r="D3302" s="2" t="s">
        <v>4065</v>
      </c>
      <c r="E3302" s="2" t="s">
        <v>3256</v>
      </c>
      <c r="F3302" s="3" t="s">
        <v>9312</v>
      </c>
      <c r="H3302" s="8"/>
      <c r="I3302" s="8" t="s">
        <v>7278</v>
      </c>
      <c r="L3302" s="32" t="s">
        <v>7823</v>
      </c>
      <c r="M3302" s="8"/>
      <c r="N3302" s="8" t="s">
        <v>7823</v>
      </c>
      <c r="O3302" s="8"/>
      <c r="Q3302" s="16"/>
      <c r="R3302" s="16" t="s">
        <v>7823</v>
      </c>
      <c r="S3302" s="8"/>
      <c r="V3302" s="8" t="s">
        <v>7823</v>
      </c>
      <c r="X3302" s="8"/>
      <c r="Y3302" s="22"/>
      <c r="AC3302" s="8">
        <f t="shared" si="664"/>
        <v>4</v>
      </c>
      <c r="AD3302" s="8">
        <f t="shared" si="665"/>
        <v>0</v>
      </c>
      <c r="AE3302" s="8">
        <f t="shared" si="666"/>
        <v>0</v>
      </c>
      <c r="AF3302" s="8">
        <f t="shared" si="667"/>
        <v>0</v>
      </c>
      <c r="AG3302" s="3">
        <f t="shared" si="668"/>
        <v>4</v>
      </c>
    </row>
    <row r="3303" spans="1:33">
      <c r="A3303" s="3" t="s">
        <v>9601</v>
      </c>
      <c r="B3303" s="3" t="s">
        <v>9629</v>
      </c>
      <c r="C3303" s="2" t="s">
        <v>10016</v>
      </c>
      <c r="D3303" s="2" t="s">
        <v>4895</v>
      </c>
      <c r="E3303" s="2" t="s">
        <v>10017</v>
      </c>
      <c r="F3303" s="3" t="s">
        <v>10182</v>
      </c>
      <c r="H3303" s="8"/>
      <c r="I3303" s="8"/>
      <c r="J3303" s="73" t="s">
        <v>8991</v>
      </c>
      <c r="L3303" s="32"/>
      <c r="M3303" s="8"/>
      <c r="O3303" s="8"/>
      <c r="Q3303" s="16"/>
      <c r="S3303" s="8"/>
      <c r="V3303" s="8"/>
      <c r="X3303" s="8"/>
      <c r="Y3303" s="22"/>
      <c r="AC3303" s="8">
        <f t="shared" si="664"/>
        <v>1</v>
      </c>
      <c r="AD3303" s="8">
        <f t="shared" si="665"/>
        <v>0</v>
      </c>
      <c r="AE3303" s="8">
        <f t="shared" si="666"/>
        <v>0</v>
      </c>
      <c r="AF3303" s="8">
        <f t="shared" si="667"/>
        <v>0</v>
      </c>
      <c r="AG3303" s="3">
        <f t="shared" si="668"/>
        <v>1</v>
      </c>
    </row>
    <row r="3304" spans="1:33">
      <c r="A3304" s="3" t="s">
        <v>9601</v>
      </c>
      <c r="B3304" s="3" t="s">
        <v>9629</v>
      </c>
      <c r="C3304" s="2" t="s">
        <v>8790</v>
      </c>
      <c r="D3304" s="2" t="s">
        <v>6895</v>
      </c>
      <c r="E3304" s="2" t="s">
        <v>10003</v>
      </c>
      <c r="F3304" s="3" t="s">
        <v>534</v>
      </c>
      <c r="H3304" s="8"/>
      <c r="I3304" s="8"/>
      <c r="L3304" s="32"/>
      <c r="M3304" s="8"/>
      <c r="O3304" s="8"/>
      <c r="Q3304" s="16"/>
      <c r="S3304" s="8"/>
      <c r="V3304" s="18" t="s">
        <v>8991</v>
      </c>
      <c r="X3304" s="8"/>
      <c r="Y3304" s="22"/>
      <c r="AC3304" s="8">
        <f t="shared" si="664"/>
        <v>1</v>
      </c>
      <c r="AD3304" s="8">
        <f t="shared" si="665"/>
        <v>0</v>
      </c>
      <c r="AE3304" s="8">
        <f t="shared" si="666"/>
        <v>0</v>
      </c>
      <c r="AF3304" s="8">
        <f t="shared" si="667"/>
        <v>0</v>
      </c>
      <c r="AG3304" s="3">
        <f t="shared" si="668"/>
        <v>1</v>
      </c>
    </row>
    <row r="3305" spans="1:33">
      <c r="A3305" s="3" t="s">
        <v>9601</v>
      </c>
      <c r="B3305" s="3" t="s">
        <v>9629</v>
      </c>
      <c r="C3305" s="2" t="s">
        <v>8790</v>
      </c>
      <c r="D3305" s="2" t="s">
        <v>3907</v>
      </c>
      <c r="E3305" s="2" t="s">
        <v>10004</v>
      </c>
      <c r="F3305" s="3" t="s">
        <v>1673</v>
      </c>
      <c r="H3305" s="8"/>
      <c r="I3305" s="8"/>
      <c r="L3305" s="32"/>
      <c r="M3305" s="8"/>
      <c r="O3305" s="8"/>
      <c r="Q3305" s="16"/>
      <c r="R3305" s="23" t="s">
        <v>8991</v>
      </c>
      <c r="S3305" s="8"/>
      <c r="V3305" s="8"/>
      <c r="X3305" s="8"/>
      <c r="Y3305" s="22"/>
      <c r="AC3305" s="8">
        <f t="shared" si="664"/>
        <v>1</v>
      </c>
      <c r="AD3305" s="8">
        <f t="shared" si="665"/>
        <v>0</v>
      </c>
      <c r="AE3305" s="8">
        <f t="shared" si="666"/>
        <v>0</v>
      </c>
      <c r="AF3305" s="8">
        <f t="shared" si="667"/>
        <v>0</v>
      </c>
      <c r="AG3305" s="3">
        <f t="shared" si="668"/>
        <v>1</v>
      </c>
    </row>
    <row r="3306" spans="1:33">
      <c r="A3306" s="3" t="s">
        <v>9601</v>
      </c>
      <c r="B3306" s="3" t="s">
        <v>9629</v>
      </c>
      <c r="C3306" s="2" t="s">
        <v>8790</v>
      </c>
      <c r="D3306" s="2" t="s">
        <v>4502</v>
      </c>
      <c r="E3306" s="2" t="s">
        <v>4122</v>
      </c>
      <c r="F3306" s="3" t="s">
        <v>10183</v>
      </c>
      <c r="G3306" s="8" t="s">
        <v>7823</v>
      </c>
      <c r="H3306" s="8"/>
      <c r="I3306" s="8" t="s">
        <v>7823</v>
      </c>
      <c r="L3306" s="32"/>
      <c r="M3306" s="8"/>
      <c r="O3306" s="8"/>
      <c r="Q3306" s="16"/>
      <c r="S3306" s="8"/>
      <c r="V3306" s="8"/>
      <c r="X3306" s="8"/>
      <c r="Y3306" s="22"/>
      <c r="AC3306" s="8">
        <f t="shared" si="664"/>
        <v>2</v>
      </c>
      <c r="AD3306" s="8">
        <f t="shared" si="665"/>
        <v>0</v>
      </c>
      <c r="AE3306" s="8">
        <f t="shared" si="666"/>
        <v>0</v>
      </c>
      <c r="AF3306" s="8">
        <f t="shared" si="667"/>
        <v>0</v>
      </c>
      <c r="AG3306" s="3">
        <f t="shared" si="668"/>
        <v>2</v>
      </c>
    </row>
    <row r="3307" spans="1:33">
      <c r="A3307" s="3" t="s">
        <v>9601</v>
      </c>
      <c r="B3307" s="3" t="s">
        <v>9629</v>
      </c>
      <c r="C3307" s="2" t="s">
        <v>8790</v>
      </c>
      <c r="D3307" s="2" t="s">
        <v>8532</v>
      </c>
      <c r="E3307" s="2" t="s">
        <v>4608</v>
      </c>
      <c r="F3307" s="3" t="s">
        <v>10184</v>
      </c>
      <c r="G3307" s="18" t="s">
        <v>8991</v>
      </c>
      <c r="H3307" s="8"/>
      <c r="I3307" s="8"/>
      <c r="L3307" s="32"/>
      <c r="M3307" s="8"/>
      <c r="O3307" s="8"/>
      <c r="Q3307" s="16"/>
      <c r="S3307" s="8"/>
      <c r="U3307" s="8" t="s">
        <v>8721</v>
      </c>
      <c r="V3307" s="8"/>
      <c r="X3307" s="8"/>
      <c r="Y3307" s="22"/>
      <c r="AC3307" s="8">
        <f t="shared" si="664"/>
        <v>1</v>
      </c>
      <c r="AD3307" s="8">
        <f t="shared" si="665"/>
        <v>0</v>
      </c>
      <c r="AE3307" s="8">
        <f t="shared" si="666"/>
        <v>1</v>
      </c>
      <c r="AF3307" s="8">
        <f t="shared" si="667"/>
        <v>0</v>
      </c>
      <c r="AG3307" s="3">
        <f t="shared" si="668"/>
        <v>2</v>
      </c>
    </row>
    <row r="3308" spans="1:33">
      <c r="A3308" s="3" t="s">
        <v>9601</v>
      </c>
      <c r="B3308" s="3" t="s">
        <v>9629</v>
      </c>
      <c r="C3308" s="2" t="s">
        <v>8790</v>
      </c>
      <c r="D3308" s="2" t="s">
        <v>10055</v>
      </c>
      <c r="E3308" s="2" t="s">
        <v>10056</v>
      </c>
      <c r="F3308" s="3" t="s">
        <v>10185</v>
      </c>
      <c r="G3308" s="8" t="s">
        <v>7823</v>
      </c>
      <c r="H3308" s="8"/>
      <c r="I3308" s="8" t="s">
        <v>7823</v>
      </c>
      <c r="L3308" s="32"/>
      <c r="M3308" s="8"/>
      <c r="O3308" s="8"/>
      <c r="Q3308" s="16"/>
      <c r="S3308" s="8"/>
      <c r="V3308" s="8"/>
      <c r="X3308" s="8"/>
      <c r="Y3308" s="22"/>
      <c r="AC3308" s="8">
        <f t="shared" si="664"/>
        <v>2</v>
      </c>
      <c r="AD3308" s="8">
        <f t="shared" si="665"/>
        <v>0</v>
      </c>
      <c r="AE3308" s="8">
        <f t="shared" si="666"/>
        <v>0</v>
      </c>
      <c r="AF3308" s="8">
        <f t="shared" si="667"/>
        <v>0</v>
      </c>
      <c r="AG3308" s="3">
        <f t="shared" si="668"/>
        <v>2</v>
      </c>
    </row>
    <row r="3309" spans="1:33">
      <c r="A3309" s="3" t="s">
        <v>9601</v>
      </c>
      <c r="B3309" s="3" t="s">
        <v>9629</v>
      </c>
      <c r="C3309" s="2" t="s">
        <v>8790</v>
      </c>
      <c r="D3309" s="2" t="s">
        <v>4443</v>
      </c>
      <c r="E3309" s="2" t="s">
        <v>4605</v>
      </c>
      <c r="F3309" s="3" t="s">
        <v>10186</v>
      </c>
      <c r="G3309" s="8" t="s">
        <v>7823</v>
      </c>
      <c r="H3309" s="8"/>
      <c r="J3309" s="72" t="s">
        <v>7823</v>
      </c>
      <c r="L3309" s="32"/>
      <c r="M3309" s="8"/>
      <c r="O3309" s="8"/>
      <c r="Q3309" s="16" t="s">
        <v>7835</v>
      </c>
      <c r="S3309" s="8"/>
      <c r="U3309" s="8" t="s">
        <v>7823</v>
      </c>
      <c r="V3309" s="8"/>
      <c r="X3309" s="8"/>
      <c r="Y3309" s="22"/>
      <c r="AC3309" s="8">
        <f t="shared" si="664"/>
        <v>3</v>
      </c>
      <c r="AD3309" s="8">
        <f t="shared" si="665"/>
        <v>1</v>
      </c>
      <c r="AE3309" s="8">
        <f t="shared" si="666"/>
        <v>0</v>
      </c>
      <c r="AF3309" s="8">
        <f t="shared" si="667"/>
        <v>0</v>
      </c>
      <c r="AG3309" s="3">
        <f t="shared" si="668"/>
        <v>4</v>
      </c>
    </row>
    <row r="3310" spans="1:33">
      <c r="A3310" s="3" t="s">
        <v>9601</v>
      </c>
      <c r="B3310" s="3" t="s">
        <v>9629</v>
      </c>
      <c r="C3310" s="2" t="s">
        <v>8790</v>
      </c>
      <c r="D3310" s="2" t="s">
        <v>6774</v>
      </c>
      <c r="E3310" s="2" t="s">
        <v>4452</v>
      </c>
      <c r="F3310" s="3" t="s">
        <v>10187</v>
      </c>
      <c r="H3310" s="8"/>
      <c r="I3310" s="8"/>
      <c r="L3310" s="32"/>
      <c r="M3310" s="8"/>
      <c r="O3310" s="8"/>
      <c r="Q3310" s="16"/>
      <c r="R3310" s="23" t="s">
        <v>8991</v>
      </c>
      <c r="S3310" s="8"/>
      <c r="V3310" s="8"/>
      <c r="X3310" s="8"/>
      <c r="Y3310" s="22"/>
      <c r="AC3310" s="8">
        <f t="shared" si="664"/>
        <v>1</v>
      </c>
      <c r="AD3310" s="8">
        <f t="shared" si="665"/>
        <v>0</v>
      </c>
      <c r="AE3310" s="8">
        <f t="shared" si="666"/>
        <v>0</v>
      </c>
      <c r="AF3310" s="8">
        <f t="shared" si="667"/>
        <v>0</v>
      </c>
      <c r="AG3310" s="3">
        <f t="shared" si="668"/>
        <v>1</v>
      </c>
    </row>
    <row r="3311" spans="1:33">
      <c r="A3311" s="3" t="s">
        <v>9601</v>
      </c>
      <c r="B3311" s="3" t="s">
        <v>9629</v>
      </c>
      <c r="C3311" s="2" t="s">
        <v>8790</v>
      </c>
      <c r="D3311" s="2" t="s">
        <v>4132</v>
      </c>
      <c r="E3311" s="2" t="s">
        <v>3481</v>
      </c>
      <c r="F3311" s="3" t="s">
        <v>10188</v>
      </c>
      <c r="H3311" s="8"/>
      <c r="I3311" s="8"/>
      <c r="L3311" s="32"/>
      <c r="M3311" s="8"/>
      <c r="N3311" s="8" t="s">
        <v>7823</v>
      </c>
      <c r="O3311" s="8"/>
      <c r="Q3311" s="16"/>
      <c r="R3311" s="16" t="s">
        <v>7823</v>
      </c>
      <c r="S3311" s="8"/>
      <c r="V3311" s="8"/>
      <c r="X3311" s="8"/>
      <c r="Y3311" s="22"/>
      <c r="AC3311" s="8">
        <f t="shared" si="664"/>
        <v>2</v>
      </c>
      <c r="AD3311" s="8">
        <f t="shared" si="665"/>
        <v>0</v>
      </c>
      <c r="AE3311" s="8">
        <f t="shared" si="666"/>
        <v>0</v>
      </c>
      <c r="AF3311" s="8">
        <f t="shared" si="667"/>
        <v>0</v>
      </c>
      <c r="AG3311" s="3">
        <f t="shared" si="668"/>
        <v>2</v>
      </c>
    </row>
    <row r="3312" spans="1:33">
      <c r="A3312" s="3" t="s">
        <v>9601</v>
      </c>
      <c r="B3312" s="3" t="s">
        <v>9629</v>
      </c>
      <c r="C3312" s="2" t="s">
        <v>8790</v>
      </c>
      <c r="D3312" s="2" t="s">
        <v>3803</v>
      </c>
      <c r="E3312" s="2" t="s">
        <v>10005</v>
      </c>
      <c r="F3312" s="3" t="s">
        <v>10189</v>
      </c>
      <c r="H3312" s="8"/>
      <c r="I3312" s="18" t="s">
        <v>8991</v>
      </c>
      <c r="L3312" s="32"/>
      <c r="M3312" s="8"/>
      <c r="O3312" s="8"/>
      <c r="Q3312" s="16"/>
      <c r="S3312" s="8"/>
      <c r="V3312" s="8"/>
      <c r="X3312" s="8"/>
      <c r="Y3312" s="22"/>
      <c r="AC3312" s="8">
        <f t="shared" si="664"/>
        <v>1</v>
      </c>
      <c r="AD3312" s="8">
        <f t="shared" si="665"/>
        <v>0</v>
      </c>
      <c r="AE3312" s="8">
        <f t="shared" si="666"/>
        <v>0</v>
      </c>
      <c r="AF3312" s="8">
        <f t="shared" si="667"/>
        <v>0</v>
      </c>
      <c r="AG3312" s="3">
        <f t="shared" si="668"/>
        <v>1</v>
      </c>
    </row>
    <row r="3313" spans="1:33">
      <c r="A3313" s="3" t="s">
        <v>9601</v>
      </c>
      <c r="B3313" s="3" t="s">
        <v>9629</v>
      </c>
      <c r="C3313" s="2" t="s">
        <v>8790</v>
      </c>
      <c r="D3313" s="2" t="s">
        <v>6615</v>
      </c>
      <c r="E3313" s="2" t="s">
        <v>10006</v>
      </c>
      <c r="F3313" s="3" t="s">
        <v>10190</v>
      </c>
      <c r="G3313" s="18" t="s">
        <v>8991</v>
      </c>
      <c r="H3313" s="8"/>
      <c r="I3313" s="8" t="s">
        <v>7278</v>
      </c>
      <c r="L3313" s="32"/>
      <c r="M3313" s="8"/>
      <c r="O3313" s="8"/>
      <c r="Q3313" s="16"/>
      <c r="S3313" s="8"/>
      <c r="V3313" s="8"/>
      <c r="X3313" s="8"/>
      <c r="Y3313" s="22"/>
      <c r="AC3313" s="8">
        <f t="shared" si="664"/>
        <v>1</v>
      </c>
      <c r="AD3313" s="8">
        <f t="shared" si="665"/>
        <v>0</v>
      </c>
      <c r="AE3313" s="8">
        <f t="shared" si="666"/>
        <v>0</v>
      </c>
      <c r="AF3313" s="8">
        <f t="shared" si="667"/>
        <v>0</v>
      </c>
      <c r="AG3313" s="3">
        <f t="shared" si="668"/>
        <v>1</v>
      </c>
    </row>
    <row r="3314" spans="1:33">
      <c r="A3314" s="3" t="s">
        <v>9601</v>
      </c>
      <c r="B3314" s="3" t="s">
        <v>9629</v>
      </c>
      <c r="C3314" s="2" t="s">
        <v>10150</v>
      </c>
      <c r="D3314" s="2" t="s">
        <v>3477</v>
      </c>
      <c r="E3314" s="2" t="s">
        <v>10151</v>
      </c>
      <c r="F3314" s="3" t="s">
        <v>10191</v>
      </c>
      <c r="H3314" s="8"/>
      <c r="I3314" s="8"/>
      <c r="L3314" s="32"/>
      <c r="M3314" s="8"/>
      <c r="O3314" s="8"/>
      <c r="Q3314" s="16"/>
      <c r="R3314" s="23" t="s">
        <v>8991</v>
      </c>
      <c r="S3314" s="8"/>
      <c r="V3314" s="8"/>
      <c r="X3314" s="8"/>
      <c r="Y3314" s="22"/>
      <c r="AC3314" s="8">
        <f>COUNTIF(G3314:Y3314,"X")+COUNTIF(G3314:Y3314, "X(e)")</f>
        <v>1</v>
      </c>
      <c r="AD3314" s="8">
        <f>COUNTIF(G3314:Y3314,"NB")</f>
        <v>0</v>
      </c>
      <c r="AE3314" s="8">
        <f>COUNTIF(G3314:Y3314,"V")</f>
        <v>0</v>
      </c>
      <c r="AF3314" s="8">
        <f>COUNTIF(G3314:Z3314,"IN")</f>
        <v>0</v>
      </c>
      <c r="AG3314" s="3">
        <f>SUM(AC3314:AF3314)</f>
        <v>1</v>
      </c>
    </row>
    <row r="3315" spans="1:33">
      <c r="A3315" s="3" t="s">
        <v>9601</v>
      </c>
      <c r="B3315" s="3" t="s">
        <v>9629</v>
      </c>
      <c r="C3315" s="2" t="s">
        <v>10150</v>
      </c>
      <c r="D3315" s="2" t="s">
        <v>4438</v>
      </c>
      <c r="E3315" s="2" t="s">
        <v>10152</v>
      </c>
      <c r="F3315" s="3" t="s">
        <v>10192</v>
      </c>
      <c r="G3315" s="8" t="s">
        <v>7823</v>
      </c>
      <c r="H3315" s="8"/>
      <c r="I3315" s="8" t="s">
        <v>7823</v>
      </c>
      <c r="L3315" s="32"/>
      <c r="M3315" s="8"/>
      <c r="O3315" s="8"/>
      <c r="Q3315" s="16"/>
      <c r="S3315" s="8"/>
      <c r="V3315" s="8"/>
      <c r="X3315" s="8"/>
      <c r="Y3315" s="22"/>
      <c r="AC3315" s="8">
        <f>COUNTIF(G3315:Y3315,"X")+COUNTIF(G3315:Y3315, "X(e)")</f>
        <v>2</v>
      </c>
      <c r="AD3315" s="8">
        <f>COUNTIF(G3315:Y3315,"NB")</f>
        <v>0</v>
      </c>
      <c r="AE3315" s="8">
        <f>COUNTIF(G3315:Y3315,"V")</f>
        <v>0</v>
      </c>
      <c r="AF3315" s="8">
        <f>COUNTIF(G3315:Z3315,"IN")</f>
        <v>0</v>
      </c>
      <c r="AG3315" s="3">
        <f>SUM(AC3315:AF3315)</f>
        <v>2</v>
      </c>
    </row>
    <row r="3316" spans="1:33">
      <c r="A3316" s="3" t="s">
        <v>9601</v>
      </c>
      <c r="B3316" s="3" t="s">
        <v>9629</v>
      </c>
      <c r="C3316" s="2" t="s">
        <v>10007</v>
      </c>
      <c r="D3316" s="2" t="s">
        <v>3261</v>
      </c>
      <c r="E3316" s="2" t="s">
        <v>10011</v>
      </c>
      <c r="F3316" s="3" t="s">
        <v>808</v>
      </c>
      <c r="H3316" s="8"/>
      <c r="I3316" s="8"/>
      <c r="L3316" s="32"/>
      <c r="M3316" s="8"/>
      <c r="O3316" s="8"/>
      <c r="Q3316" s="16"/>
      <c r="S3316" s="8"/>
      <c r="V3316" s="18" t="s">
        <v>8991</v>
      </c>
      <c r="X3316" s="8"/>
      <c r="Y3316" s="22"/>
      <c r="AC3316" s="8">
        <f t="shared" si="664"/>
        <v>1</v>
      </c>
      <c r="AD3316" s="8">
        <f t="shared" si="665"/>
        <v>0</v>
      </c>
      <c r="AE3316" s="8">
        <f t="shared" si="666"/>
        <v>0</v>
      </c>
      <c r="AF3316" s="8">
        <f t="shared" si="667"/>
        <v>0</v>
      </c>
      <c r="AG3316" s="3">
        <f t="shared" si="668"/>
        <v>1</v>
      </c>
    </row>
    <row r="3317" spans="1:33">
      <c r="A3317" s="3" t="s">
        <v>9601</v>
      </c>
      <c r="B3317" s="3" t="s">
        <v>9629</v>
      </c>
      <c r="C3317" s="2" t="s">
        <v>10007</v>
      </c>
      <c r="D3317" s="2" t="s">
        <v>3562</v>
      </c>
      <c r="E3317" s="2" t="s">
        <v>10008</v>
      </c>
      <c r="F3317" s="3" t="s">
        <v>1966</v>
      </c>
      <c r="H3317" s="8"/>
      <c r="I3317" s="8"/>
      <c r="L3317" s="32" t="s">
        <v>7823</v>
      </c>
      <c r="M3317" s="8"/>
      <c r="N3317" s="8" t="s">
        <v>7823</v>
      </c>
      <c r="O3317" s="8"/>
      <c r="Q3317" s="16"/>
      <c r="R3317" s="16" t="s">
        <v>7823</v>
      </c>
      <c r="S3317" s="8"/>
      <c r="V3317" s="8" t="s">
        <v>7823</v>
      </c>
      <c r="X3317" s="8"/>
      <c r="Y3317" s="22"/>
      <c r="AC3317" s="8">
        <f t="shared" si="664"/>
        <v>4</v>
      </c>
      <c r="AD3317" s="8">
        <f t="shared" si="665"/>
        <v>0</v>
      </c>
      <c r="AE3317" s="8">
        <f t="shared" si="666"/>
        <v>0</v>
      </c>
      <c r="AF3317" s="8">
        <f t="shared" si="667"/>
        <v>0</v>
      </c>
      <c r="AG3317" s="3">
        <f t="shared" si="668"/>
        <v>4</v>
      </c>
    </row>
    <row r="3318" spans="1:33">
      <c r="A3318" s="3" t="s">
        <v>9601</v>
      </c>
      <c r="B3318" s="3" t="s">
        <v>9629</v>
      </c>
      <c r="C3318" s="2" t="s">
        <v>10007</v>
      </c>
      <c r="D3318" s="2" t="s">
        <v>4211</v>
      </c>
      <c r="E3318" s="2" t="s">
        <v>10010</v>
      </c>
      <c r="F3318" s="3" t="s">
        <v>419</v>
      </c>
      <c r="H3318" s="8"/>
      <c r="I3318" s="8"/>
      <c r="L3318" s="32"/>
      <c r="M3318" s="8"/>
      <c r="O3318" s="8"/>
      <c r="Q3318" s="16"/>
      <c r="R3318" s="23" t="s">
        <v>8991</v>
      </c>
      <c r="S3318" s="8"/>
      <c r="V3318" s="8"/>
      <c r="X3318" s="8"/>
      <c r="Y3318" s="22"/>
      <c r="AC3318" s="8">
        <f t="shared" si="664"/>
        <v>1</v>
      </c>
      <c r="AD3318" s="8">
        <f t="shared" si="665"/>
        <v>0</v>
      </c>
      <c r="AE3318" s="8">
        <f t="shared" si="666"/>
        <v>0</v>
      </c>
      <c r="AF3318" s="8">
        <f t="shared" si="667"/>
        <v>0</v>
      </c>
      <c r="AG3318" s="3">
        <f t="shared" si="668"/>
        <v>1</v>
      </c>
    </row>
    <row r="3319" spans="1:33">
      <c r="A3319" s="3" t="s">
        <v>9601</v>
      </c>
      <c r="B3319" s="3" t="s">
        <v>9629</v>
      </c>
      <c r="C3319" s="2" t="s">
        <v>10007</v>
      </c>
      <c r="D3319" s="2" t="s">
        <v>4537</v>
      </c>
      <c r="E3319" s="2" t="s">
        <v>10009</v>
      </c>
      <c r="F3319" s="3" t="s">
        <v>1079</v>
      </c>
      <c r="H3319" s="8"/>
      <c r="I3319" s="8" t="s">
        <v>7823</v>
      </c>
      <c r="L3319" s="32"/>
      <c r="M3319" s="8"/>
      <c r="O3319" s="8"/>
      <c r="Q3319" s="16"/>
      <c r="R3319" s="16" t="s">
        <v>7823</v>
      </c>
      <c r="S3319" s="8"/>
      <c r="V3319" s="8"/>
      <c r="X3319" s="8"/>
      <c r="Y3319" s="22"/>
      <c r="AC3319" s="8">
        <f t="shared" si="664"/>
        <v>2</v>
      </c>
      <c r="AD3319" s="8">
        <f t="shared" si="665"/>
        <v>0</v>
      </c>
      <c r="AE3319" s="8">
        <f t="shared" si="666"/>
        <v>0</v>
      </c>
      <c r="AF3319" s="8">
        <f t="shared" si="667"/>
        <v>0</v>
      </c>
      <c r="AG3319" s="3">
        <f t="shared" si="668"/>
        <v>2</v>
      </c>
    </row>
    <row r="3320" spans="1:33">
      <c r="A3320" s="3" t="s">
        <v>9601</v>
      </c>
      <c r="B3320" s="3" t="s">
        <v>9629</v>
      </c>
      <c r="C3320" s="2" t="s">
        <v>10012</v>
      </c>
      <c r="D3320" s="2" t="s">
        <v>7108</v>
      </c>
      <c r="E3320" s="2" t="s">
        <v>10013</v>
      </c>
      <c r="F3320" s="3" t="s">
        <v>807</v>
      </c>
      <c r="H3320" s="8"/>
      <c r="I3320" s="8"/>
      <c r="L3320" s="32" t="s">
        <v>7823</v>
      </c>
      <c r="M3320" s="8"/>
      <c r="N3320" s="8" t="s">
        <v>7823</v>
      </c>
      <c r="O3320" s="8"/>
      <c r="Q3320" s="16"/>
      <c r="R3320" s="16" t="s">
        <v>7823</v>
      </c>
      <c r="S3320" s="8"/>
      <c r="V3320" s="8" t="s">
        <v>7823</v>
      </c>
      <c r="X3320" s="8"/>
      <c r="Y3320" s="22"/>
      <c r="AC3320" s="8">
        <f t="shared" si="664"/>
        <v>4</v>
      </c>
      <c r="AD3320" s="8">
        <f t="shared" si="665"/>
        <v>0</v>
      </c>
      <c r="AE3320" s="8">
        <f t="shared" si="666"/>
        <v>0</v>
      </c>
      <c r="AF3320" s="8">
        <f t="shared" si="667"/>
        <v>0</v>
      </c>
      <c r="AG3320" s="3">
        <f t="shared" si="668"/>
        <v>4</v>
      </c>
    </row>
    <row r="3321" spans="1:33">
      <c r="A3321" s="3" t="s">
        <v>9601</v>
      </c>
      <c r="B3321" s="3" t="s">
        <v>9629</v>
      </c>
      <c r="C3321" s="2" t="s">
        <v>10012</v>
      </c>
      <c r="D3321" s="2" t="s">
        <v>6669</v>
      </c>
      <c r="E3321" s="2" t="s">
        <v>10014</v>
      </c>
      <c r="F3321" s="3" t="s">
        <v>1520</v>
      </c>
      <c r="H3321" s="8"/>
      <c r="I3321" s="8" t="s">
        <v>7823</v>
      </c>
      <c r="L3321" s="32" t="s">
        <v>7823</v>
      </c>
      <c r="M3321" s="8"/>
      <c r="N3321" s="8" t="s">
        <v>7823</v>
      </c>
      <c r="O3321" s="8"/>
      <c r="Q3321" s="16"/>
      <c r="R3321" s="16" t="s">
        <v>7823</v>
      </c>
      <c r="S3321" s="8"/>
      <c r="V3321" s="8" t="s">
        <v>7823</v>
      </c>
      <c r="X3321" s="8"/>
      <c r="Y3321" s="22"/>
      <c r="AC3321" s="8">
        <f t="shared" si="664"/>
        <v>5</v>
      </c>
      <c r="AD3321" s="8">
        <f t="shared" si="665"/>
        <v>0</v>
      </c>
      <c r="AE3321" s="8">
        <f t="shared" si="666"/>
        <v>0</v>
      </c>
      <c r="AF3321" s="8">
        <f t="shared" si="667"/>
        <v>0</v>
      </c>
      <c r="AG3321" s="3">
        <f t="shared" si="668"/>
        <v>5</v>
      </c>
    </row>
    <row r="3322" spans="1:33">
      <c r="A3322" s="3" t="s">
        <v>9601</v>
      </c>
      <c r="B3322" s="3" t="s">
        <v>9629</v>
      </c>
      <c r="C3322" s="2" t="s">
        <v>9317</v>
      </c>
      <c r="D3322" s="2" t="s">
        <v>3773</v>
      </c>
      <c r="E3322" s="2" t="s">
        <v>3940</v>
      </c>
      <c r="F3322" s="3" t="s">
        <v>964</v>
      </c>
      <c r="G3322" s="8" t="s">
        <v>7823</v>
      </c>
      <c r="H3322" s="8"/>
      <c r="I3322" s="8" t="s">
        <v>7823</v>
      </c>
      <c r="J3322" s="72" t="s">
        <v>7823</v>
      </c>
      <c r="L3322" s="32" t="s">
        <v>7823</v>
      </c>
      <c r="M3322" s="8"/>
      <c r="N3322" s="8" t="s">
        <v>7823</v>
      </c>
      <c r="O3322" s="8"/>
      <c r="Q3322" s="16" t="s">
        <v>7823</v>
      </c>
      <c r="R3322" s="16" t="s">
        <v>7823</v>
      </c>
      <c r="S3322" s="8"/>
      <c r="V3322" s="8" t="s">
        <v>7823</v>
      </c>
      <c r="X3322" s="8"/>
      <c r="Y3322" s="22"/>
      <c r="AC3322" s="8">
        <f>COUNTIF(G3322:Y3322,"X")+COUNTIF(G3322:Y3322, "X(e)")</f>
        <v>8</v>
      </c>
      <c r="AD3322" s="8">
        <f>COUNTIF(G3322:Y3322,"NB")</f>
        <v>0</v>
      </c>
      <c r="AE3322" s="8">
        <f>COUNTIF(G3322:Y3322,"V")</f>
        <v>0</v>
      </c>
      <c r="AF3322" s="8">
        <f>COUNTIF(G3322:Z3322,"IN")</f>
        <v>0</v>
      </c>
      <c r="AG3322" s="3">
        <f>SUM(AC3322:AF3322)</f>
        <v>8</v>
      </c>
    </row>
    <row r="3323" spans="1:33">
      <c r="A3323" s="3" t="s">
        <v>9601</v>
      </c>
      <c r="B3323" s="3" t="s">
        <v>9629</v>
      </c>
      <c r="C3323" s="2" t="s">
        <v>9317</v>
      </c>
      <c r="D3323" s="2" t="s">
        <v>5480</v>
      </c>
      <c r="E3323" s="2" t="s">
        <v>4092</v>
      </c>
      <c r="F3323" s="3" t="s">
        <v>962</v>
      </c>
      <c r="H3323" s="8"/>
      <c r="I3323" s="8"/>
      <c r="L3323" s="32"/>
      <c r="M3323" s="8"/>
      <c r="N3323" s="8" t="s">
        <v>7823</v>
      </c>
      <c r="O3323" s="8"/>
      <c r="Q3323" s="16"/>
      <c r="R3323" s="16" t="s">
        <v>7823</v>
      </c>
      <c r="S3323" s="8"/>
      <c r="V3323" s="8"/>
      <c r="X3323" s="8"/>
      <c r="Y3323" s="22"/>
      <c r="AC3323" s="8">
        <f>COUNTIF(G3323:Y3323,"X")+COUNTIF(G3323:Y3323, "X(e)")</f>
        <v>2</v>
      </c>
      <c r="AD3323" s="8">
        <f>COUNTIF(G3323:Y3323,"NB")</f>
        <v>0</v>
      </c>
      <c r="AE3323" s="8">
        <f>COUNTIF(G3323:Y3323,"V")</f>
        <v>0</v>
      </c>
      <c r="AF3323" s="8">
        <f>COUNTIF(G3323:Z3323,"IN")</f>
        <v>0</v>
      </c>
      <c r="AG3323" s="3">
        <f>SUM(AC3323:AF3323)</f>
        <v>2</v>
      </c>
    </row>
    <row r="3324" spans="1:33">
      <c r="A3324" s="3" t="s">
        <v>9601</v>
      </c>
      <c r="B3324" s="3" t="s">
        <v>9629</v>
      </c>
      <c r="C3324" s="2" t="s">
        <v>9317</v>
      </c>
      <c r="D3324" s="2" t="s">
        <v>3253</v>
      </c>
      <c r="E3324" s="2" t="s">
        <v>3935</v>
      </c>
      <c r="F3324" s="3" t="s">
        <v>675</v>
      </c>
      <c r="H3324" s="8"/>
      <c r="I3324" s="8"/>
      <c r="L3324" s="32" t="s">
        <v>7823</v>
      </c>
      <c r="M3324" s="8"/>
      <c r="O3324" s="8"/>
      <c r="Q3324" s="16"/>
      <c r="S3324" s="8"/>
      <c r="V3324" s="8" t="s">
        <v>7823</v>
      </c>
      <c r="X3324" s="8"/>
      <c r="Y3324" s="22"/>
      <c r="AC3324" s="8">
        <f>COUNTIF(G3324:Y3324,"X")+COUNTIF(G3324:Y3324, "X(e)")</f>
        <v>2</v>
      </c>
      <c r="AD3324" s="8">
        <f>COUNTIF(G3324:Y3324,"NB")</f>
        <v>0</v>
      </c>
      <c r="AE3324" s="8">
        <f>COUNTIF(G3324:Y3324,"V")</f>
        <v>0</v>
      </c>
      <c r="AF3324" s="8">
        <f>COUNTIF(G3324:Z3324,"IN")</f>
        <v>0</v>
      </c>
      <c r="AG3324" s="3">
        <f>SUM(AC3324:AF3324)</f>
        <v>2</v>
      </c>
    </row>
    <row r="3325" spans="1:33">
      <c r="A3325" s="3" t="s">
        <v>9601</v>
      </c>
      <c r="B3325" s="3" t="s">
        <v>9629</v>
      </c>
      <c r="C3325" s="2" t="s">
        <v>9317</v>
      </c>
      <c r="D3325" s="2" t="s">
        <v>10038</v>
      </c>
      <c r="E3325" s="2" t="s">
        <v>10037</v>
      </c>
      <c r="F3325" s="3" t="s">
        <v>1100</v>
      </c>
      <c r="G3325" s="8" t="s">
        <v>7823</v>
      </c>
      <c r="H3325" s="8"/>
      <c r="I3325" s="8"/>
      <c r="J3325" s="72" t="s">
        <v>7823</v>
      </c>
      <c r="L3325" s="32"/>
      <c r="M3325" s="8"/>
      <c r="O3325" s="8"/>
      <c r="Q3325" s="16" t="s">
        <v>7823</v>
      </c>
      <c r="S3325" s="8"/>
      <c r="V3325" s="8"/>
      <c r="X3325" s="8"/>
      <c r="Y3325" s="22"/>
      <c r="AC3325" s="8">
        <f>COUNTIF(G3325:Y3325,"X")+COUNTIF(G3325:Y3325, "X(e)")</f>
        <v>3</v>
      </c>
      <c r="AD3325" s="8">
        <f>COUNTIF(G3325:Y3325,"NB")</f>
        <v>0</v>
      </c>
      <c r="AE3325" s="8">
        <f>COUNTIF(G3325:Y3325,"V")</f>
        <v>0</v>
      </c>
      <c r="AF3325" s="8">
        <f>COUNTIF(G3325:Z3325,"IN")</f>
        <v>0</v>
      </c>
      <c r="AG3325" s="3">
        <f>SUM(AC3325:AF3325)</f>
        <v>3</v>
      </c>
    </row>
    <row r="3326" spans="1:33">
      <c r="A3326" s="3" t="s">
        <v>9601</v>
      </c>
      <c r="B3326" s="3" t="s">
        <v>9629</v>
      </c>
      <c r="C3326" s="2" t="s">
        <v>9317</v>
      </c>
      <c r="D3326" s="2" t="s">
        <v>5375</v>
      </c>
      <c r="E3326" s="2" t="s">
        <v>3446</v>
      </c>
      <c r="F3326" s="3" t="s">
        <v>1098</v>
      </c>
      <c r="G3326" s="8" t="s">
        <v>7823</v>
      </c>
      <c r="H3326" s="8"/>
      <c r="I3326" s="8" t="s">
        <v>7823</v>
      </c>
      <c r="L3326" s="32"/>
      <c r="M3326" s="8"/>
      <c r="O3326" s="8"/>
      <c r="Q3326" s="16"/>
      <c r="R3326" s="16" t="s">
        <v>7823</v>
      </c>
      <c r="S3326" s="8"/>
      <c r="V3326" s="8"/>
      <c r="X3326" s="8"/>
      <c r="Y3326" s="22"/>
      <c r="AC3326" s="8">
        <f>COUNTIF(G3326:Y3326,"X")+COUNTIF(G3326:Y3326, "X(e)")</f>
        <v>3</v>
      </c>
      <c r="AD3326" s="8">
        <f>COUNTIF(G3326:Y3326,"NB")</f>
        <v>0</v>
      </c>
      <c r="AE3326" s="8">
        <f>COUNTIF(G3326:Y3326,"V")</f>
        <v>0</v>
      </c>
      <c r="AF3326" s="8">
        <f>COUNTIF(G3326:Z3326,"IN")</f>
        <v>0</v>
      </c>
      <c r="AG3326" s="3">
        <f>SUM(AC3326:AF3326)</f>
        <v>3</v>
      </c>
    </row>
    <row r="3327" spans="1:33">
      <c r="A3327" s="3" t="s">
        <v>9601</v>
      </c>
      <c r="B3327" s="3" t="s">
        <v>9629</v>
      </c>
      <c r="C3327" s="2" t="s">
        <v>9317</v>
      </c>
      <c r="D3327" s="2" t="s">
        <v>7760</v>
      </c>
      <c r="E3327" s="2" t="s">
        <v>10015</v>
      </c>
      <c r="F3327" s="3" t="s">
        <v>412</v>
      </c>
      <c r="H3327" s="8"/>
      <c r="I3327" s="8" t="s">
        <v>7823</v>
      </c>
      <c r="L3327" s="32" t="s">
        <v>7823</v>
      </c>
      <c r="M3327" s="8"/>
      <c r="N3327" s="8" t="s">
        <v>7823</v>
      </c>
      <c r="O3327" s="8"/>
      <c r="Q3327" s="16"/>
      <c r="R3327" s="16" t="s">
        <v>7823</v>
      </c>
      <c r="S3327" s="8"/>
      <c r="V3327" s="8" t="s">
        <v>7823</v>
      </c>
      <c r="X3327" s="8"/>
      <c r="Y3327" s="22"/>
      <c r="AC3327" s="8">
        <f t="shared" si="664"/>
        <v>5</v>
      </c>
      <c r="AD3327" s="8">
        <f t="shared" si="665"/>
        <v>0</v>
      </c>
      <c r="AE3327" s="8">
        <f t="shared" si="666"/>
        <v>0</v>
      </c>
      <c r="AF3327" s="8">
        <f t="shared" si="667"/>
        <v>0</v>
      </c>
      <c r="AG3327" s="3">
        <f t="shared" si="668"/>
        <v>5</v>
      </c>
    </row>
    <row r="3328" spans="1:33">
      <c r="A3328" s="3" t="s">
        <v>9601</v>
      </c>
      <c r="B3328" s="3" t="s">
        <v>9629</v>
      </c>
      <c r="C3328" s="2" t="s">
        <v>9317</v>
      </c>
      <c r="D3328" s="2" t="s">
        <v>8532</v>
      </c>
      <c r="E3328" s="2" t="s">
        <v>3931</v>
      </c>
      <c r="F3328" s="3" t="s">
        <v>931</v>
      </c>
      <c r="H3328" s="8"/>
      <c r="I3328" s="8"/>
      <c r="L3328" s="32" t="s">
        <v>7823</v>
      </c>
      <c r="M3328" s="8"/>
      <c r="N3328" s="8" t="s">
        <v>7823</v>
      </c>
      <c r="O3328" s="8"/>
      <c r="Q3328" s="16"/>
      <c r="R3328" s="16" t="s">
        <v>7823</v>
      </c>
      <c r="S3328" s="8"/>
      <c r="V3328" s="8"/>
      <c r="X3328" s="8"/>
      <c r="Y3328" s="22"/>
      <c r="AC3328" s="8">
        <f t="shared" si="664"/>
        <v>3</v>
      </c>
      <c r="AD3328" s="8">
        <f t="shared" si="665"/>
        <v>0</v>
      </c>
      <c r="AE3328" s="8">
        <f t="shared" si="666"/>
        <v>0</v>
      </c>
      <c r="AF3328" s="8">
        <f t="shared" si="667"/>
        <v>0</v>
      </c>
      <c r="AG3328" s="3">
        <f t="shared" si="668"/>
        <v>3</v>
      </c>
    </row>
    <row r="3329" spans="1:33">
      <c r="A3329" s="3" t="s">
        <v>9601</v>
      </c>
      <c r="B3329" s="3" t="s">
        <v>9629</v>
      </c>
      <c r="C3329" s="2" t="s">
        <v>9317</v>
      </c>
      <c r="D3329" s="2" t="s">
        <v>5902</v>
      </c>
      <c r="E3329" s="2" t="s">
        <v>3772</v>
      </c>
      <c r="F3329" s="3" t="s">
        <v>1249</v>
      </c>
      <c r="H3329" s="8"/>
      <c r="I3329" s="8"/>
      <c r="L3329" s="32"/>
      <c r="M3329" s="8"/>
      <c r="O3329" s="8"/>
      <c r="Q3329" s="16"/>
      <c r="R3329" s="23" t="s">
        <v>8991</v>
      </c>
      <c r="S3329" s="8"/>
      <c r="V3329" s="8"/>
      <c r="X3329" s="8"/>
      <c r="Y3329" s="22"/>
      <c r="AC3329" s="8">
        <f t="shared" si="664"/>
        <v>1</v>
      </c>
      <c r="AD3329" s="8">
        <f t="shared" ref="AD3329:AD3356" si="669">COUNTIF(G3329:Y3329,"NB")</f>
        <v>0</v>
      </c>
      <c r="AE3329" s="8">
        <f t="shared" ref="AE3329:AE3356" si="670">COUNTIF(G3329:Y3329,"V")</f>
        <v>0</v>
      </c>
      <c r="AF3329" s="8">
        <f t="shared" ref="AF3329:AF3356" si="671">COUNTIF(G3329:Z3329,"IN")</f>
        <v>0</v>
      </c>
      <c r="AG3329" s="3">
        <f t="shared" si="668"/>
        <v>1</v>
      </c>
    </row>
    <row r="3330" spans="1:33">
      <c r="A3330" s="3" t="s">
        <v>9601</v>
      </c>
      <c r="B3330" s="3" t="s">
        <v>9629</v>
      </c>
      <c r="C3330" s="2" t="s">
        <v>10018</v>
      </c>
      <c r="D3330" s="2" t="s">
        <v>3800</v>
      </c>
      <c r="E3330" s="2" t="s">
        <v>10019</v>
      </c>
      <c r="F3330" s="3" t="s">
        <v>10193</v>
      </c>
      <c r="G3330" s="8" t="s">
        <v>7823</v>
      </c>
      <c r="H3330" s="8"/>
      <c r="I3330" s="8" t="s">
        <v>7823</v>
      </c>
      <c r="L3330" s="32"/>
      <c r="M3330" s="8"/>
      <c r="O3330" s="8"/>
      <c r="Q3330" s="16"/>
      <c r="S3330" s="8"/>
      <c r="V3330" s="8"/>
      <c r="X3330" s="8"/>
      <c r="Y3330" s="22"/>
      <c r="AC3330" s="8">
        <f t="shared" si="664"/>
        <v>2</v>
      </c>
      <c r="AD3330" s="8">
        <f t="shared" si="669"/>
        <v>0</v>
      </c>
      <c r="AE3330" s="8">
        <f t="shared" si="670"/>
        <v>0</v>
      </c>
      <c r="AF3330" s="8">
        <f t="shared" si="671"/>
        <v>0</v>
      </c>
      <c r="AG3330" s="3">
        <f t="shared" si="668"/>
        <v>2</v>
      </c>
    </row>
    <row r="3331" spans="1:33">
      <c r="A3331" s="3" t="s">
        <v>9601</v>
      </c>
      <c r="B3331" s="3" t="s">
        <v>9629</v>
      </c>
      <c r="C3331" s="2" t="s">
        <v>10018</v>
      </c>
      <c r="D3331" s="2" t="s">
        <v>7320</v>
      </c>
      <c r="E3331" s="2" t="s">
        <v>10020</v>
      </c>
      <c r="F3331" s="3" t="s">
        <v>10194</v>
      </c>
      <c r="H3331" s="8"/>
      <c r="I3331" s="8"/>
      <c r="L3331" s="32"/>
      <c r="M3331" s="8"/>
      <c r="O3331" s="8"/>
      <c r="Q3331" s="16"/>
      <c r="R3331" s="23" t="s">
        <v>8991</v>
      </c>
      <c r="S3331" s="8"/>
      <c r="V3331" s="8"/>
      <c r="X3331" s="8"/>
      <c r="Y3331" s="22"/>
      <c r="AC3331" s="8">
        <f t="shared" ref="AC3331:AC3337" si="672">COUNTIF(G3331:Y3331,"X")+COUNTIF(G3331:Y3331, "X(e)")</f>
        <v>1</v>
      </c>
      <c r="AD3331" s="8">
        <f t="shared" si="669"/>
        <v>0</v>
      </c>
      <c r="AE3331" s="8">
        <f t="shared" si="670"/>
        <v>0</v>
      </c>
      <c r="AF3331" s="8">
        <f t="shared" si="671"/>
        <v>0</v>
      </c>
      <c r="AG3331" s="3">
        <f t="shared" ref="AG3331:AG3337" si="673">SUM(AC3331:AF3331)</f>
        <v>1</v>
      </c>
    </row>
    <row r="3332" spans="1:33">
      <c r="A3332" s="3" t="s">
        <v>9601</v>
      </c>
      <c r="B3332" s="3" t="s">
        <v>9629</v>
      </c>
      <c r="C3332" s="2" t="s">
        <v>10018</v>
      </c>
      <c r="D3332" s="2" t="s">
        <v>4515</v>
      </c>
      <c r="E3332" s="2" t="s">
        <v>10036</v>
      </c>
      <c r="F3332" s="3" t="s">
        <v>538</v>
      </c>
      <c r="H3332" s="8"/>
      <c r="I3332" s="8" t="s">
        <v>7823</v>
      </c>
      <c r="L3332" s="32"/>
      <c r="M3332" s="8"/>
      <c r="O3332" s="8"/>
      <c r="Q3332" s="16"/>
      <c r="R3332" s="16" t="s">
        <v>7823</v>
      </c>
      <c r="S3332" s="8"/>
      <c r="V3332" s="8"/>
      <c r="X3332" s="8"/>
      <c r="Y3332" s="22"/>
      <c r="AC3332" s="8">
        <f t="shared" si="672"/>
        <v>2</v>
      </c>
      <c r="AD3332" s="8">
        <f t="shared" si="669"/>
        <v>0</v>
      </c>
      <c r="AE3332" s="8">
        <f t="shared" si="670"/>
        <v>0</v>
      </c>
      <c r="AF3332" s="8">
        <f t="shared" si="671"/>
        <v>0</v>
      </c>
      <c r="AG3332" s="3">
        <f t="shared" si="673"/>
        <v>2</v>
      </c>
    </row>
    <row r="3333" spans="1:33">
      <c r="A3333" s="3" t="s">
        <v>9601</v>
      </c>
      <c r="B3333" s="3" t="s">
        <v>9629</v>
      </c>
      <c r="C3333" s="2" t="s">
        <v>10018</v>
      </c>
      <c r="D3333" s="2" t="s">
        <v>4606</v>
      </c>
      <c r="E3333" s="2" t="s">
        <v>10021</v>
      </c>
      <c r="F3333" s="3" t="s">
        <v>10195</v>
      </c>
      <c r="H3333" s="8"/>
      <c r="I3333" s="8"/>
      <c r="J3333" s="73" t="s">
        <v>8991</v>
      </c>
      <c r="L3333" s="32"/>
      <c r="M3333" s="8"/>
      <c r="O3333" s="8"/>
      <c r="S3333" s="8"/>
      <c r="V3333" s="8"/>
      <c r="X3333" s="8"/>
      <c r="Y3333" s="22"/>
      <c r="AC3333" s="8">
        <f t="shared" si="672"/>
        <v>1</v>
      </c>
      <c r="AD3333" s="8">
        <f t="shared" si="669"/>
        <v>0</v>
      </c>
      <c r="AE3333" s="8">
        <f t="shared" si="670"/>
        <v>0</v>
      </c>
      <c r="AF3333" s="8">
        <f t="shared" si="671"/>
        <v>0</v>
      </c>
      <c r="AG3333" s="3">
        <f t="shared" si="673"/>
        <v>1</v>
      </c>
    </row>
    <row r="3334" spans="1:33">
      <c r="A3334" s="3" t="s">
        <v>9601</v>
      </c>
      <c r="B3334" s="3" t="s">
        <v>9629</v>
      </c>
      <c r="C3334" s="2" t="s">
        <v>10018</v>
      </c>
      <c r="D3334" s="2" t="s">
        <v>4280</v>
      </c>
      <c r="E3334" s="2" t="s">
        <v>10022</v>
      </c>
      <c r="F3334" s="3" t="s">
        <v>10196</v>
      </c>
      <c r="G3334" s="16" t="s">
        <v>7823</v>
      </c>
      <c r="H3334" s="8"/>
      <c r="I3334" s="8"/>
      <c r="J3334" s="72" t="s">
        <v>7823</v>
      </c>
      <c r="L3334" s="32"/>
      <c r="M3334" s="8"/>
      <c r="O3334" s="8"/>
      <c r="Q3334" s="16" t="s">
        <v>7277</v>
      </c>
      <c r="S3334" s="8"/>
      <c r="U3334" s="8" t="s">
        <v>7823</v>
      </c>
      <c r="V3334" s="8"/>
      <c r="X3334" s="8"/>
      <c r="Y3334" s="22"/>
      <c r="AC3334" s="8">
        <f t="shared" si="672"/>
        <v>3</v>
      </c>
      <c r="AD3334" s="8">
        <f t="shared" si="669"/>
        <v>0</v>
      </c>
      <c r="AE3334" s="8">
        <f t="shared" si="670"/>
        <v>1</v>
      </c>
      <c r="AF3334" s="8">
        <f t="shared" si="671"/>
        <v>0</v>
      </c>
      <c r="AG3334" s="3">
        <f t="shared" si="673"/>
        <v>4</v>
      </c>
    </row>
    <row r="3335" spans="1:33">
      <c r="A3335" s="3" t="s">
        <v>9601</v>
      </c>
      <c r="B3335" s="3" t="s">
        <v>9629</v>
      </c>
      <c r="C3335" s="2" t="s">
        <v>10018</v>
      </c>
      <c r="D3335" s="2" t="s">
        <v>6364</v>
      </c>
      <c r="E3335" s="2" t="s">
        <v>10023</v>
      </c>
      <c r="F3335" s="3" t="s">
        <v>10197</v>
      </c>
      <c r="G3335" s="8" t="s">
        <v>7823</v>
      </c>
      <c r="H3335" s="8"/>
      <c r="I3335" s="8" t="s">
        <v>7823</v>
      </c>
      <c r="K3335" s="8" t="s">
        <v>7277</v>
      </c>
      <c r="L3335" s="32"/>
      <c r="M3335" s="8"/>
      <c r="O3335" s="8"/>
      <c r="Q3335" s="16" t="s">
        <v>7823</v>
      </c>
      <c r="S3335" s="8"/>
      <c r="V3335" s="8"/>
      <c r="X3335" s="8"/>
      <c r="Y3335" s="22"/>
      <c r="AC3335" s="8">
        <f t="shared" si="672"/>
        <v>3</v>
      </c>
      <c r="AD3335" s="8">
        <f t="shared" si="669"/>
        <v>0</v>
      </c>
      <c r="AE3335" s="8">
        <f t="shared" si="670"/>
        <v>1</v>
      </c>
      <c r="AF3335" s="8">
        <f t="shared" si="671"/>
        <v>0</v>
      </c>
      <c r="AG3335" s="3">
        <f t="shared" si="673"/>
        <v>4</v>
      </c>
    </row>
    <row r="3336" spans="1:33">
      <c r="A3336" s="3" t="s">
        <v>9601</v>
      </c>
      <c r="B3336" s="3" t="s">
        <v>9629</v>
      </c>
      <c r="C3336" s="2" t="s">
        <v>10018</v>
      </c>
      <c r="D3336" s="2" t="s">
        <v>7478</v>
      </c>
      <c r="E3336" s="2" t="s">
        <v>10024</v>
      </c>
      <c r="F3336" s="3" t="s">
        <v>10198</v>
      </c>
      <c r="G3336" s="8" t="s">
        <v>7823</v>
      </c>
      <c r="H3336" s="8"/>
      <c r="I3336" s="8" t="s">
        <v>7823</v>
      </c>
      <c r="J3336" s="72" t="s">
        <v>7823</v>
      </c>
      <c r="L3336" s="32"/>
      <c r="M3336" s="8"/>
      <c r="O3336" s="8"/>
      <c r="Q3336" s="16" t="s">
        <v>7823</v>
      </c>
      <c r="S3336" s="8"/>
      <c r="U3336" s="8" t="s">
        <v>7823</v>
      </c>
      <c r="V3336" s="8"/>
      <c r="X3336" s="8"/>
      <c r="Y3336" s="22"/>
      <c r="AC3336" s="8">
        <f t="shared" si="672"/>
        <v>5</v>
      </c>
      <c r="AD3336" s="8">
        <f t="shared" si="669"/>
        <v>0</v>
      </c>
      <c r="AE3336" s="8">
        <f t="shared" si="670"/>
        <v>0</v>
      </c>
      <c r="AF3336" s="8">
        <f t="shared" si="671"/>
        <v>0</v>
      </c>
      <c r="AG3336" s="3">
        <f t="shared" si="673"/>
        <v>5</v>
      </c>
    </row>
    <row r="3337" spans="1:33">
      <c r="A3337" s="3" t="s">
        <v>9601</v>
      </c>
      <c r="B3337" s="3" t="s">
        <v>9629</v>
      </c>
      <c r="C3337" s="2" t="s">
        <v>10018</v>
      </c>
      <c r="D3337" s="2" t="s">
        <v>7012</v>
      </c>
      <c r="E3337" s="2" t="s">
        <v>10025</v>
      </c>
      <c r="F3337" s="3" t="s">
        <v>10199</v>
      </c>
      <c r="H3337" s="8"/>
      <c r="I3337" s="8"/>
      <c r="J3337" s="73" t="s">
        <v>8991</v>
      </c>
      <c r="L3337" s="32"/>
      <c r="M3337" s="8"/>
      <c r="O3337" s="8"/>
      <c r="Q3337" s="16"/>
      <c r="S3337" s="8"/>
      <c r="V3337" s="8"/>
      <c r="X3337" s="8"/>
      <c r="Y3337" s="22"/>
      <c r="AC3337" s="8">
        <f t="shared" si="672"/>
        <v>1</v>
      </c>
      <c r="AD3337" s="8">
        <f t="shared" si="669"/>
        <v>0</v>
      </c>
      <c r="AE3337" s="8">
        <f t="shared" si="670"/>
        <v>0</v>
      </c>
      <c r="AF3337" s="8">
        <f t="shared" si="671"/>
        <v>0</v>
      </c>
      <c r="AG3337" s="3">
        <f t="shared" si="673"/>
        <v>1</v>
      </c>
    </row>
    <row r="3338" spans="1:33">
      <c r="A3338" s="3" t="s">
        <v>9601</v>
      </c>
      <c r="B3338" s="3" t="s">
        <v>9629</v>
      </c>
      <c r="C3338" s="2" t="s">
        <v>7363</v>
      </c>
      <c r="D3338" s="2" t="s">
        <v>3277</v>
      </c>
      <c r="E3338" s="2" t="s">
        <v>3119</v>
      </c>
      <c r="F3338" s="3" t="s">
        <v>1088</v>
      </c>
      <c r="H3338" s="8"/>
      <c r="I3338" s="8"/>
      <c r="L3338" s="32"/>
      <c r="M3338" s="8"/>
      <c r="O3338" s="8"/>
      <c r="Q3338" s="16"/>
      <c r="R3338" s="23" t="s">
        <v>8991</v>
      </c>
      <c r="S3338" s="8"/>
      <c r="V3338" s="8"/>
      <c r="X3338" s="8"/>
      <c r="Y3338" s="22"/>
      <c r="AC3338" s="8">
        <f t="shared" ref="AC3338:AC3372" si="674">COUNTIF(G3338:Y3338,"X")+COUNTIF(G3338:Y3338, "X(e)")</f>
        <v>1</v>
      </c>
      <c r="AD3338" s="8">
        <f t="shared" si="669"/>
        <v>0</v>
      </c>
      <c r="AE3338" s="8">
        <f t="shared" si="670"/>
        <v>0</v>
      </c>
      <c r="AF3338" s="8">
        <f t="shared" si="671"/>
        <v>0</v>
      </c>
      <c r="AG3338" s="3">
        <f t="shared" ref="AG3338:AG3372" si="675">SUM(AC3338:AF3338)</f>
        <v>1</v>
      </c>
    </row>
    <row r="3339" spans="1:33">
      <c r="A3339" s="3" t="s">
        <v>9601</v>
      </c>
      <c r="B3339" s="3" t="s">
        <v>9629</v>
      </c>
      <c r="C3339" s="2" t="s">
        <v>8208</v>
      </c>
      <c r="D3339" s="2" t="s">
        <v>3986</v>
      </c>
      <c r="E3339" s="2" t="s">
        <v>3531</v>
      </c>
      <c r="F3339" s="3" t="s">
        <v>1230</v>
      </c>
      <c r="H3339" s="8"/>
      <c r="I3339" s="8"/>
      <c r="L3339" s="32" t="s">
        <v>7823</v>
      </c>
      <c r="M3339" s="8"/>
      <c r="N3339" s="8" t="s">
        <v>7823</v>
      </c>
      <c r="O3339" s="8"/>
      <c r="Q3339" s="16"/>
      <c r="S3339" s="8"/>
      <c r="V3339" s="8"/>
      <c r="X3339" s="8"/>
      <c r="Y3339" s="22"/>
      <c r="AC3339" s="8">
        <f t="shared" si="674"/>
        <v>2</v>
      </c>
      <c r="AD3339" s="8">
        <f t="shared" si="669"/>
        <v>0</v>
      </c>
      <c r="AE3339" s="8">
        <f t="shared" si="670"/>
        <v>0</v>
      </c>
      <c r="AF3339" s="8">
        <f t="shared" si="671"/>
        <v>0</v>
      </c>
      <c r="AG3339" s="3">
        <f t="shared" si="675"/>
        <v>2</v>
      </c>
    </row>
    <row r="3340" spans="1:33">
      <c r="A3340" s="3" t="s">
        <v>9601</v>
      </c>
      <c r="B3340" s="3" t="s">
        <v>9629</v>
      </c>
      <c r="C3340" s="2" t="s">
        <v>8305</v>
      </c>
      <c r="D3340" s="2" t="s">
        <v>7861</v>
      </c>
      <c r="E3340" s="2" t="s">
        <v>2944</v>
      </c>
      <c r="F3340" s="3" t="s">
        <v>960</v>
      </c>
      <c r="H3340" s="8"/>
      <c r="I3340" s="8" t="s">
        <v>7823</v>
      </c>
      <c r="J3340" s="72" t="s">
        <v>7823</v>
      </c>
      <c r="L3340" s="32"/>
      <c r="M3340" s="8"/>
      <c r="O3340" s="8"/>
      <c r="Q3340" s="16" t="s">
        <v>7823</v>
      </c>
      <c r="S3340" s="8" t="s">
        <v>7823</v>
      </c>
      <c r="V3340" s="8"/>
      <c r="X3340" s="8"/>
      <c r="Y3340" s="22"/>
      <c r="AC3340" s="8">
        <f t="shared" si="674"/>
        <v>4</v>
      </c>
      <c r="AD3340" s="8">
        <f t="shared" si="669"/>
        <v>0</v>
      </c>
      <c r="AE3340" s="8">
        <f t="shared" si="670"/>
        <v>0</v>
      </c>
      <c r="AF3340" s="8">
        <f t="shared" si="671"/>
        <v>0</v>
      </c>
      <c r="AG3340" s="3">
        <f t="shared" si="675"/>
        <v>4</v>
      </c>
    </row>
    <row r="3341" spans="1:33">
      <c r="A3341" s="3" t="s">
        <v>9601</v>
      </c>
      <c r="B3341" s="3" t="s">
        <v>9629</v>
      </c>
      <c r="C3341" s="2" t="s">
        <v>9016</v>
      </c>
      <c r="D3341" s="2" t="s">
        <v>6275</v>
      </c>
      <c r="E3341" s="2" t="s">
        <v>4269</v>
      </c>
      <c r="F3341" s="3" t="s">
        <v>828</v>
      </c>
      <c r="G3341" s="8" t="s">
        <v>7823</v>
      </c>
      <c r="H3341" s="8"/>
      <c r="I3341" s="8" t="s">
        <v>7823</v>
      </c>
      <c r="J3341" s="72" t="s">
        <v>7823</v>
      </c>
      <c r="L3341" s="32"/>
      <c r="M3341" s="8"/>
      <c r="O3341" s="8"/>
      <c r="Q3341" s="16" t="s">
        <v>7823</v>
      </c>
      <c r="S3341" s="8"/>
      <c r="U3341" s="8" t="s">
        <v>7823</v>
      </c>
      <c r="V3341" s="8"/>
      <c r="X3341" s="8"/>
      <c r="Y3341" s="22"/>
      <c r="AC3341" s="8">
        <f t="shared" si="674"/>
        <v>5</v>
      </c>
      <c r="AD3341" s="8">
        <f t="shared" si="669"/>
        <v>0</v>
      </c>
      <c r="AE3341" s="8">
        <f t="shared" si="670"/>
        <v>0</v>
      </c>
      <c r="AF3341" s="8">
        <f t="shared" si="671"/>
        <v>0</v>
      </c>
      <c r="AG3341" s="3">
        <f t="shared" si="675"/>
        <v>5</v>
      </c>
    </row>
    <row r="3342" spans="1:33">
      <c r="A3342" s="3" t="s">
        <v>9601</v>
      </c>
      <c r="B3342" s="3" t="s">
        <v>9629</v>
      </c>
      <c r="C3342" s="2" t="s">
        <v>8324</v>
      </c>
      <c r="D3342" s="2" t="s">
        <v>6841</v>
      </c>
      <c r="E3342" s="2" t="s">
        <v>3955</v>
      </c>
      <c r="F3342" s="3" t="s">
        <v>439</v>
      </c>
      <c r="H3342" s="8"/>
      <c r="I3342" s="8"/>
      <c r="L3342" s="32"/>
      <c r="M3342" s="8"/>
      <c r="O3342" s="8"/>
      <c r="Q3342" s="16"/>
      <c r="R3342" s="23" t="s">
        <v>8991</v>
      </c>
      <c r="S3342" s="8"/>
      <c r="V3342" s="8"/>
      <c r="X3342" s="8"/>
      <c r="Y3342" s="22"/>
      <c r="AC3342" s="8">
        <f t="shared" si="674"/>
        <v>1</v>
      </c>
      <c r="AD3342" s="8">
        <f t="shared" si="669"/>
        <v>0</v>
      </c>
      <c r="AE3342" s="8">
        <f t="shared" si="670"/>
        <v>0</v>
      </c>
      <c r="AF3342" s="8">
        <f t="shared" si="671"/>
        <v>0</v>
      </c>
      <c r="AG3342" s="3">
        <f t="shared" si="675"/>
        <v>1</v>
      </c>
    </row>
    <row r="3343" spans="1:33">
      <c r="A3343" s="3" t="s">
        <v>9601</v>
      </c>
      <c r="B3343" s="3" t="s">
        <v>9629</v>
      </c>
      <c r="C3343" s="2" t="s">
        <v>8324</v>
      </c>
      <c r="D3343" s="2" t="s">
        <v>3956</v>
      </c>
      <c r="E3343" s="2" t="s">
        <v>4763</v>
      </c>
      <c r="F3343" s="3" t="s">
        <v>686</v>
      </c>
      <c r="H3343" s="8"/>
      <c r="I3343" s="8"/>
      <c r="L3343" s="32"/>
      <c r="M3343" s="8"/>
      <c r="O3343" s="8"/>
      <c r="Q3343" s="16"/>
      <c r="R3343" s="23" t="s">
        <v>8991</v>
      </c>
      <c r="S3343" s="8"/>
      <c r="V3343" s="8"/>
      <c r="X3343" s="8"/>
      <c r="Y3343" s="22"/>
      <c r="AC3343" s="8">
        <f t="shared" si="674"/>
        <v>1</v>
      </c>
      <c r="AD3343" s="8">
        <f t="shared" si="669"/>
        <v>0</v>
      </c>
      <c r="AE3343" s="8">
        <f t="shared" si="670"/>
        <v>0</v>
      </c>
      <c r="AF3343" s="8">
        <f t="shared" si="671"/>
        <v>0</v>
      </c>
      <c r="AG3343" s="3">
        <f t="shared" si="675"/>
        <v>1</v>
      </c>
    </row>
    <row r="3344" spans="1:33">
      <c r="A3344" s="3" t="s">
        <v>9601</v>
      </c>
      <c r="B3344" s="3" t="s">
        <v>9629</v>
      </c>
      <c r="C3344" s="2" t="s">
        <v>8324</v>
      </c>
      <c r="D3344" s="2" t="s">
        <v>3957</v>
      </c>
      <c r="E3344" s="2" t="s">
        <v>3795</v>
      </c>
      <c r="F3344" s="3" t="s">
        <v>825</v>
      </c>
      <c r="H3344" s="8"/>
      <c r="I3344" s="8"/>
      <c r="L3344" s="32"/>
      <c r="M3344" s="8"/>
      <c r="O3344" s="8"/>
      <c r="Q3344" s="16"/>
      <c r="R3344" s="23" t="s">
        <v>8991</v>
      </c>
      <c r="S3344" s="8"/>
      <c r="V3344" s="8"/>
      <c r="X3344" s="8"/>
      <c r="Y3344" s="22"/>
      <c r="AC3344" s="8">
        <f t="shared" si="674"/>
        <v>1</v>
      </c>
      <c r="AD3344" s="8">
        <f t="shared" si="669"/>
        <v>0</v>
      </c>
      <c r="AE3344" s="8">
        <f t="shared" si="670"/>
        <v>0</v>
      </c>
      <c r="AF3344" s="8">
        <f t="shared" si="671"/>
        <v>0</v>
      </c>
      <c r="AG3344" s="3">
        <f t="shared" si="675"/>
        <v>1</v>
      </c>
    </row>
    <row r="3345" spans="1:33">
      <c r="A3345" s="3" t="s">
        <v>9601</v>
      </c>
      <c r="B3345" s="3" t="s">
        <v>9629</v>
      </c>
      <c r="C3345" s="2" t="s">
        <v>8324</v>
      </c>
      <c r="D3345" s="2" t="s">
        <v>5523</v>
      </c>
      <c r="E3345" s="2" t="s">
        <v>3944</v>
      </c>
      <c r="F3345" s="3" t="s">
        <v>553</v>
      </c>
      <c r="H3345" s="8"/>
      <c r="I3345" s="8"/>
      <c r="L3345" s="32"/>
      <c r="M3345" s="8"/>
      <c r="O3345" s="8"/>
      <c r="Q3345" s="16"/>
      <c r="R3345" s="23" t="s">
        <v>8991</v>
      </c>
      <c r="S3345" s="8"/>
      <c r="V3345" s="8"/>
      <c r="X3345" s="8"/>
      <c r="Y3345" s="22"/>
      <c r="AC3345" s="8">
        <f t="shared" si="674"/>
        <v>1</v>
      </c>
      <c r="AD3345" s="8">
        <f t="shared" si="669"/>
        <v>0</v>
      </c>
      <c r="AE3345" s="8">
        <f t="shared" si="670"/>
        <v>0</v>
      </c>
      <c r="AF3345" s="8">
        <f t="shared" si="671"/>
        <v>0</v>
      </c>
      <c r="AG3345" s="3">
        <f t="shared" si="675"/>
        <v>1</v>
      </c>
    </row>
    <row r="3346" spans="1:33">
      <c r="A3346" s="3" t="s">
        <v>9601</v>
      </c>
      <c r="B3346" s="3" t="s">
        <v>9629</v>
      </c>
      <c r="C3346" s="2" t="s">
        <v>8324</v>
      </c>
      <c r="D3346" s="2" t="s">
        <v>4972</v>
      </c>
      <c r="E3346" s="2" t="s">
        <v>4439</v>
      </c>
      <c r="F3346" s="3" t="s">
        <v>13</v>
      </c>
      <c r="H3346" s="8"/>
      <c r="I3346" s="8"/>
      <c r="L3346" s="32"/>
      <c r="M3346" s="8"/>
      <c r="O3346" s="8"/>
      <c r="Q3346" s="16"/>
      <c r="R3346" s="23" t="s">
        <v>8991</v>
      </c>
      <c r="S3346" s="8"/>
      <c r="V3346" s="8"/>
      <c r="X3346" s="8"/>
      <c r="Y3346" s="22"/>
      <c r="AC3346" s="8">
        <f t="shared" si="674"/>
        <v>1</v>
      </c>
      <c r="AD3346" s="8">
        <f t="shared" si="669"/>
        <v>0</v>
      </c>
      <c r="AE3346" s="8">
        <f t="shared" si="670"/>
        <v>0</v>
      </c>
      <c r="AF3346" s="8">
        <f t="shared" si="671"/>
        <v>0</v>
      </c>
      <c r="AG3346" s="3">
        <f t="shared" si="675"/>
        <v>1</v>
      </c>
    </row>
    <row r="3347" spans="1:33">
      <c r="A3347" s="3" t="s">
        <v>9601</v>
      </c>
      <c r="B3347" s="3" t="s">
        <v>9629</v>
      </c>
      <c r="C3347" s="2" t="s">
        <v>8016</v>
      </c>
      <c r="D3347" s="2" t="s">
        <v>4891</v>
      </c>
      <c r="E3347" s="2" t="s">
        <v>3695</v>
      </c>
      <c r="F3347" s="3" t="s">
        <v>1383</v>
      </c>
      <c r="G3347" s="8" t="s">
        <v>7823</v>
      </c>
      <c r="H3347" s="8" t="s">
        <v>7823</v>
      </c>
      <c r="I3347" s="8" t="s">
        <v>7823</v>
      </c>
      <c r="J3347" s="72" t="s">
        <v>7823</v>
      </c>
      <c r="L3347" s="32" t="s">
        <v>7823</v>
      </c>
      <c r="M3347" s="8" t="s">
        <v>7823</v>
      </c>
      <c r="N3347" s="8" t="s">
        <v>7823</v>
      </c>
      <c r="O3347" s="8" t="s">
        <v>7823</v>
      </c>
      <c r="P3347" s="8" t="s">
        <v>7823</v>
      </c>
      <c r="Q3347" s="16" t="s">
        <v>7823</v>
      </c>
      <c r="R3347" s="16" t="s">
        <v>7823</v>
      </c>
      <c r="S3347" s="8" t="s">
        <v>7823</v>
      </c>
      <c r="T3347" s="16" t="s">
        <v>7823</v>
      </c>
      <c r="U3347" s="8" t="s">
        <v>7823</v>
      </c>
      <c r="V3347" s="8" t="s">
        <v>7823</v>
      </c>
      <c r="X3347" s="8" t="s">
        <v>7823</v>
      </c>
      <c r="Y3347" s="22"/>
      <c r="AC3347" s="8">
        <f t="shared" si="674"/>
        <v>16</v>
      </c>
      <c r="AD3347" s="8">
        <f t="shared" si="669"/>
        <v>0</v>
      </c>
      <c r="AE3347" s="8">
        <f t="shared" si="670"/>
        <v>0</v>
      </c>
      <c r="AF3347" s="8">
        <f t="shared" si="671"/>
        <v>0</v>
      </c>
      <c r="AG3347" s="3">
        <f t="shared" si="675"/>
        <v>16</v>
      </c>
    </row>
    <row r="3348" spans="1:33">
      <c r="A3348" s="3" t="s">
        <v>9601</v>
      </c>
      <c r="B3348" s="3" t="s">
        <v>9629</v>
      </c>
      <c r="C3348" s="2" t="s">
        <v>8494</v>
      </c>
      <c r="D3348" s="2" t="s">
        <v>5730</v>
      </c>
      <c r="E3348" s="2" t="s">
        <v>3034</v>
      </c>
      <c r="F3348" s="3" t="s">
        <v>684</v>
      </c>
      <c r="H3348" s="8"/>
      <c r="I3348" s="8"/>
      <c r="L3348" s="32" t="s">
        <v>7823</v>
      </c>
      <c r="M3348" s="8"/>
      <c r="N3348" s="8" t="s">
        <v>7823</v>
      </c>
      <c r="O3348" s="8"/>
      <c r="Q3348" s="16"/>
      <c r="S3348" s="8"/>
      <c r="V3348" s="8" t="s">
        <v>7823</v>
      </c>
      <c r="X3348" s="8"/>
      <c r="Y3348" s="22"/>
      <c r="AC3348" s="8">
        <f t="shared" si="674"/>
        <v>3</v>
      </c>
      <c r="AD3348" s="8">
        <f t="shared" si="669"/>
        <v>0</v>
      </c>
      <c r="AE3348" s="8">
        <f t="shared" si="670"/>
        <v>0</v>
      </c>
      <c r="AF3348" s="8">
        <f t="shared" si="671"/>
        <v>0</v>
      </c>
      <c r="AG3348" s="3">
        <f t="shared" si="675"/>
        <v>3</v>
      </c>
    </row>
    <row r="3349" spans="1:33">
      <c r="A3349" s="3" t="s">
        <v>9601</v>
      </c>
      <c r="B3349" s="3" t="s">
        <v>9629</v>
      </c>
      <c r="C3349" s="2" t="s">
        <v>10145</v>
      </c>
      <c r="D3349" s="2" t="s">
        <v>8124</v>
      </c>
      <c r="E3349" s="2" t="s">
        <v>10146</v>
      </c>
      <c r="F3349" s="3" t="s">
        <v>70</v>
      </c>
      <c r="G3349" s="8" t="s">
        <v>7823</v>
      </c>
      <c r="H3349" s="8"/>
      <c r="I3349" s="8" t="s">
        <v>7823</v>
      </c>
      <c r="J3349" s="72" t="s">
        <v>7835</v>
      </c>
      <c r="L3349" s="32" t="s">
        <v>7823</v>
      </c>
      <c r="M3349" s="8"/>
      <c r="N3349" s="8" t="s">
        <v>7823</v>
      </c>
      <c r="O3349" s="8"/>
      <c r="Q3349" s="16" t="s">
        <v>7823</v>
      </c>
      <c r="R3349" s="16" t="s">
        <v>7823</v>
      </c>
      <c r="S3349" s="8"/>
      <c r="V3349" s="8" t="s">
        <v>7823</v>
      </c>
      <c r="X3349" s="8"/>
      <c r="Y3349" s="22"/>
      <c r="AC3349" s="8">
        <f t="shared" si="674"/>
        <v>7</v>
      </c>
      <c r="AD3349" s="8">
        <f t="shared" si="669"/>
        <v>1</v>
      </c>
      <c r="AE3349" s="8">
        <f t="shared" si="670"/>
        <v>0</v>
      </c>
      <c r="AF3349" s="8">
        <f t="shared" si="671"/>
        <v>0</v>
      </c>
      <c r="AG3349" s="3">
        <f t="shared" si="675"/>
        <v>8</v>
      </c>
    </row>
    <row r="3350" spans="1:33">
      <c r="A3350" s="3" t="s">
        <v>9601</v>
      </c>
      <c r="B3350" s="3" t="s">
        <v>9629</v>
      </c>
      <c r="C3350" s="2" t="s">
        <v>10145</v>
      </c>
      <c r="D3350" s="2" t="s">
        <v>6445</v>
      </c>
      <c r="E3350" s="2" t="s">
        <v>10147</v>
      </c>
      <c r="F3350" s="3" t="s">
        <v>1384</v>
      </c>
      <c r="G3350" s="8" t="s">
        <v>7823</v>
      </c>
      <c r="H3350" s="8"/>
      <c r="I3350" s="8" t="s">
        <v>7277</v>
      </c>
      <c r="J3350" s="72" t="s">
        <v>7823</v>
      </c>
      <c r="L3350" s="32" t="s">
        <v>7823</v>
      </c>
      <c r="M3350" s="8"/>
      <c r="O3350" s="8"/>
      <c r="P3350" s="8" t="s">
        <v>7823</v>
      </c>
      <c r="Q3350" s="16" t="s">
        <v>7823</v>
      </c>
      <c r="S3350" s="8"/>
      <c r="T3350" s="16" t="s">
        <v>7823</v>
      </c>
      <c r="V3350" s="8" t="s">
        <v>7823</v>
      </c>
      <c r="X3350" s="8"/>
      <c r="Y3350" s="22"/>
      <c r="AC3350" s="8">
        <f t="shared" si="674"/>
        <v>7</v>
      </c>
      <c r="AD3350" s="8">
        <f t="shared" si="669"/>
        <v>0</v>
      </c>
      <c r="AE3350" s="8">
        <f t="shared" si="670"/>
        <v>1</v>
      </c>
      <c r="AF3350" s="8">
        <f t="shared" si="671"/>
        <v>0</v>
      </c>
      <c r="AG3350" s="3">
        <f t="shared" si="675"/>
        <v>8</v>
      </c>
    </row>
    <row r="3351" spans="1:33">
      <c r="A3351" s="3" t="s">
        <v>9601</v>
      </c>
      <c r="B3351" s="3" t="s">
        <v>9629</v>
      </c>
      <c r="C3351" s="2" t="s">
        <v>10148</v>
      </c>
      <c r="D3351" s="2" t="s">
        <v>7282</v>
      </c>
      <c r="E3351" s="2" t="s">
        <v>10149</v>
      </c>
      <c r="F3351" s="3" t="s">
        <v>687</v>
      </c>
      <c r="H3351" s="8" t="s">
        <v>7823</v>
      </c>
      <c r="I3351" s="8"/>
      <c r="L3351" s="32" t="s">
        <v>7823</v>
      </c>
      <c r="M3351" s="8" t="s">
        <v>7823</v>
      </c>
      <c r="O3351" s="8"/>
      <c r="Q3351" s="16"/>
      <c r="S3351" s="8"/>
      <c r="T3351" s="16" t="s">
        <v>7823</v>
      </c>
      <c r="V3351" s="8" t="s">
        <v>7823</v>
      </c>
      <c r="X3351" s="8" t="s">
        <v>7823</v>
      </c>
      <c r="Y3351" s="22"/>
      <c r="AC3351" s="8">
        <f t="shared" si="674"/>
        <v>6</v>
      </c>
      <c r="AD3351" s="8">
        <f t="shared" si="669"/>
        <v>0</v>
      </c>
      <c r="AE3351" s="8">
        <f t="shared" si="670"/>
        <v>0</v>
      </c>
      <c r="AF3351" s="8">
        <f t="shared" si="671"/>
        <v>0</v>
      </c>
      <c r="AG3351" s="3">
        <f t="shared" si="675"/>
        <v>6</v>
      </c>
    </row>
    <row r="3352" spans="1:33">
      <c r="A3352" s="3" t="s">
        <v>9601</v>
      </c>
      <c r="B3352" s="3" t="s">
        <v>9629</v>
      </c>
      <c r="C3352" s="2" t="s">
        <v>9084</v>
      </c>
      <c r="D3352" s="2" t="s">
        <v>3362</v>
      </c>
      <c r="E3352" s="2" t="s">
        <v>3868</v>
      </c>
      <c r="F3352" s="3" t="s">
        <v>691</v>
      </c>
      <c r="H3352" s="8"/>
      <c r="I3352" s="8"/>
      <c r="L3352" s="32"/>
      <c r="M3352" s="8"/>
      <c r="N3352" s="54" t="s">
        <v>8991</v>
      </c>
      <c r="O3352" s="8"/>
      <c r="Q3352" s="16"/>
      <c r="S3352" s="8"/>
      <c r="V3352" s="8"/>
      <c r="X3352" s="8"/>
      <c r="Y3352" s="22"/>
      <c r="AC3352" s="8">
        <f t="shared" si="674"/>
        <v>1</v>
      </c>
      <c r="AD3352" s="8">
        <f t="shared" si="669"/>
        <v>0</v>
      </c>
      <c r="AE3352" s="8">
        <f t="shared" si="670"/>
        <v>0</v>
      </c>
      <c r="AF3352" s="8">
        <f t="shared" si="671"/>
        <v>0</v>
      </c>
      <c r="AG3352" s="3">
        <f t="shared" si="675"/>
        <v>1</v>
      </c>
    </row>
    <row r="3353" spans="1:33">
      <c r="A3353" s="3" t="s">
        <v>9601</v>
      </c>
      <c r="B3353" s="3" t="s">
        <v>9629</v>
      </c>
      <c r="C3353" s="2" t="s">
        <v>9084</v>
      </c>
      <c r="D3353" s="2" t="s">
        <v>4019</v>
      </c>
      <c r="E3353" s="2" t="s">
        <v>3532</v>
      </c>
      <c r="F3353" s="3" t="s">
        <v>1094</v>
      </c>
      <c r="H3353" s="8"/>
      <c r="I3353" s="8"/>
      <c r="L3353" s="32"/>
      <c r="M3353" s="8"/>
      <c r="N3353" s="54" t="s">
        <v>8991</v>
      </c>
      <c r="O3353" s="8"/>
      <c r="Q3353" s="16"/>
      <c r="S3353" s="8"/>
      <c r="V3353" s="8"/>
      <c r="X3353" s="8"/>
      <c r="Y3353" s="22"/>
      <c r="AC3353" s="8">
        <f t="shared" si="674"/>
        <v>1</v>
      </c>
      <c r="AD3353" s="8">
        <f t="shared" si="669"/>
        <v>0</v>
      </c>
      <c r="AE3353" s="8">
        <f t="shared" si="670"/>
        <v>0</v>
      </c>
      <c r="AF3353" s="8">
        <f t="shared" si="671"/>
        <v>0</v>
      </c>
      <c r="AG3353" s="3">
        <f t="shared" si="675"/>
        <v>1</v>
      </c>
    </row>
    <row r="3354" spans="1:33">
      <c r="A3354" s="3" t="s">
        <v>9601</v>
      </c>
      <c r="B3354" s="3" t="s">
        <v>9629</v>
      </c>
      <c r="C3354" s="2" t="s">
        <v>9412</v>
      </c>
      <c r="D3354" s="2" t="s">
        <v>6349</v>
      </c>
      <c r="E3354" s="2" t="s">
        <v>3876</v>
      </c>
      <c r="F3354" s="3" t="s">
        <v>1237</v>
      </c>
      <c r="H3354" s="8"/>
      <c r="I3354" s="8"/>
      <c r="L3354" s="32"/>
      <c r="M3354" s="8"/>
      <c r="N3354" s="54" t="s">
        <v>8991</v>
      </c>
      <c r="O3354" s="8"/>
      <c r="Q3354" s="16"/>
      <c r="S3354" s="8"/>
      <c r="V3354" s="8"/>
      <c r="X3354" s="8"/>
      <c r="Y3354" s="22"/>
      <c r="AC3354" s="8">
        <f t="shared" si="674"/>
        <v>1</v>
      </c>
      <c r="AD3354" s="8">
        <f t="shared" si="669"/>
        <v>0</v>
      </c>
      <c r="AE3354" s="8">
        <f t="shared" si="670"/>
        <v>0</v>
      </c>
      <c r="AF3354" s="8">
        <f t="shared" si="671"/>
        <v>0</v>
      </c>
      <c r="AG3354" s="3">
        <f t="shared" si="675"/>
        <v>1</v>
      </c>
    </row>
    <row r="3355" spans="1:33">
      <c r="A3355" s="3" t="s">
        <v>9601</v>
      </c>
      <c r="B3355" s="3" t="s">
        <v>9629</v>
      </c>
      <c r="C3355" s="2" t="s">
        <v>8860</v>
      </c>
      <c r="D3355" s="2" t="s">
        <v>3877</v>
      </c>
      <c r="E3355" s="2" t="s">
        <v>4189</v>
      </c>
      <c r="F3355" s="3" t="s">
        <v>690</v>
      </c>
      <c r="H3355" s="8"/>
      <c r="I3355" s="8"/>
      <c r="L3355" s="32"/>
      <c r="M3355" s="8"/>
      <c r="N3355" s="54" t="s">
        <v>8991</v>
      </c>
      <c r="O3355" s="8"/>
      <c r="Q3355" s="16"/>
      <c r="S3355" s="8"/>
      <c r="V3355" s="8"/>
      <c r="X3355" s="8"/>
      <c r="Y3355" s="22"/>
      <c r="AC3355" s="8">
        <f t="shared" si="674"/>
        <v>1</v>
      </c>
      <c r="AD3355" s="8">
        <f t="shared" si="669"/>
        <v>0</v>
      </c>
      <c r="AE3355" s="8">
        <f t="shared" si="670"/>
        <v>0</v>
      </c>
      <c r="AF3355" s="8">
        <f t="shared" si="671"/>
        <v>0</v>
      </c>
      <c r="AG3355" s="3">
        <f t="shared" si="675"/>
        <v>1</v>
      </c>
    </row>
    <row r="3356" spans="1:33">
      <c r="A3356" s="3" t="s">
        <v>9601</v>
      </c>
      <c r="B3356" s="3" t="s">
        <v>9629</v>
      </c>
      <c r="C3356" s="2" t="s">
        <v>8860</v>
      </c>
      <c r="D3356" s="2" t="s">
        <v>4358</v>
      </c>
      <c r="E3356" s="2" t="s">
        <v>4354</v>
      </c>
      <c r="F3356" s="3" t="s">
        <v>967</v>
      </c>
      <c r="H3356" s="8"/>
      <c r="I3356" s="8"/>
      <c r="L3356" s="32"/>
      <c r="M3356" s="8"/>
      <c r="N3356" s="54" t="s">
        <v>8991</v>
      </c>
      <c r="O3356" s="8"/>
      <c r="Q3356" s="16"/>
      <c r="S3356" s="8"/>
      <c r="V3356" s="8"/>
      <c r="X3356" s="8"/>
      <c r="Y3356" s="22"/>
      <c r="AC3356" s="8">
        <f t="shared" si="674"/>
        <v>1</v>
      </c>
      <c r="AD3356" s="8">
        <f t="shared" si="669"/>
        <v>0</v>
      </c>
      <c r="AE3356" s="8">
        <f t="shared" si="670"/>
        <v>0</v>
      </c>
      <c r="AF3356" s="8">
        <f t="shared" si="671"/>
        <v>0</v>
      </c>
      <c r="AG3356" s="3">
        <f t="shared" si="675"/>
        <v>1</v>
      </c>
    </row>
    <row r="3357" spans="1:33">
      <c r="A3357" s="3" t="s">
        <v>9601</v>
      </c>
      <c r="B3357" s="3" t="s">
        <v>9629</v>
      </c>
      <c r="C3357" s="2" t="s">
        <v>8860</v>
      </c>
      <c r="D3357" s="2" t="s">
        <v>4355</v>
      </c>
      <c r="E3357" s="2" t="s">
        <v>4188</v>
      </c>
      <c r="F3357" s="3" t="s">
        <v>754</v>
      </c>
      <c r="H3357" s="8"/>
      <c r="I3357" s="8"/>
      <c r="L3357" s="32"/>
      <c r="M3357" s="8"/>
      <c r="N3357" s="54" t="s">
        <v>8991</v>
      </c>
      <c r="O3357" s="8"/>
      <c r="Q3357" s="16"/>
      <c r="S3357" s="8"/>
      <c r="V3357" s="8"/>
      <c r="X3357" s="8"/>
      <c r="Y3357" s="22"/>
      <c r="AC3357" s="8">
        <f t="shared" si="674"/>
        <v>1</v>
      </c>
      <c r="AD3357" s="8">
        <f t="shared" ref="AD3357:AD3390" si="676">COUNTIF(G3357:Y3357,"NB")</f>
        <v>0</v>
      </c>
      <c r="AE3357" s="8">
        <f t="shared" ref="AE3357:AE3390" si="677">COUNTIF(G3357:Y3357,"V")</f>
        <v>0</v>
      </c>
      <c r="AF3357" s="8">
        <f t="shared" ref="AF3357:AF3390" si="678">COUNTIF(G3357:Z3357,"IN")</f>
        <v>0</v>
      </c>
      <c r="AG3357" s="3">
        <f t="shared" si="675"/>
        <v>1</v>
      </c>
    </row>
    <row r="3358" spans="1:33">
      <c r="A3358" s="3" t="s">
        <v>9601</v>
      </c>
      <c r="B3358" s="3" t="s">
        <v>9629</v>
      </c>
      <c r="C3358" s="2" t="s">
        <v>8860</v>
      </c>
      <c r="D3358" s="2" t="s">
        <v>7243</v>
      </c>
      <c r="E3358" s="2" t="s">
        <v>4840</v>
      </c>
      <c r="F3358" s="3" t="s">
        <v>181</v>
      </c>
      <c r="H3358" s="8"/>
      <c r="I3358" s="8"/>
      <c r="L3358" s="32"/>
      <c r="M3358" s="8"/>
      <c r="N3358" s="54" t="s">
        <v>8991</v>
      </c>
      <c r="O3358" s="8"/>
      <c r="Q3358" s="16"/>
      <c r="S3358" s="8"/>
      <c r="V3358" s="8"/>
      <c r="X3358" s="8"/>
      <c r="Y3358" s="22"/>
      <c r="AC3358" s="8">
        <f t="shared" si="674"/>
        <v>1</v>
      </c>
      <c r="AD3358" s="8">
        <f t="shared" si="676"/>
        <v>0</v>
      </c>
      <c r="AE3358" s="8">
        <f t="shared" si="677"/>
        <v>0</v>
      </c>
      <c r="AF3358" s="8">
        <f t="shared" si="678"/>
        <v>0</v>
      </c>
      <c r="AG3358" s="3">
        <f t="shared" si="675"/>
        <v>1</v>
      </c>
    </row>
    <row r="3359" spans="1:33">
      <c r="A3359" s="3" t="s">
        <v>9601</v>
      </c>
      <c r="B3359" s="3" t="s">
        <v>9629</v>
      </c>
      <c r="C3359" s="2" t="s">
        <v>8860</v>
      </c>
      <c r="D3359" s="2" t="s">
        <v>4841</v>
      </c>
      <c r="E3359" s="2" t="s">
        <v>4038</v>
      </c>
      <c r="F3359" s="3" t="s">
        <v>236</v>
      </c>
      <c r="H3359" s="8"/>
      <c r="I3359" s="8"/>
      <c r="L3359" s="32"/>
      <c r="M3359" s="8"/>
      <c r="N3359" s="54" t="s">
        <v>8991</v>
      </c>
      <c r="O3359" s="8"/>
      <c r="Q3359" s="16"/>
      <c r="S3359" s="8"/>
      <c r="V3359" s="8"/>
      <c r="X3359" s="8"/>
      <c r="Y3359" s="22"/>
      <c r="AC3359" s="8">
        <f t="shared" si="674"/>
        <v>1</v>
      </c>
      <c r="AD3359" s="8">
        <f t="shared" si="676"/>
        <v>0</v>
      </c>
      <c r="AE3359" s="8">
        <f t="shared" si="677"/>
        <v>0</v>
      </c>
      <c r="AF3359" s="8">
        <f t="shared" si="678"/>
        <v>0</v>
      </c>
      <c r="AG3359" s="3">
        <f t="shared" si="675"/>
        <v>1</v>
      </c>
    </row>
    <row r="3360" spans="1:33">
      <c r="A3360" s="3" t="s">
        <v>9601</v>
      </c>
      <c r="B3360" s="3" t="s">
        <v>9629</v>
      </c>
      <c r="C3360" s="2" t="s">
        <v>8997</v>
      </c>
      <c r="D3360" s="2" t="s">
        <v>4645</v>
      </c>
      <c r="E3360" s="2" t="s">
        <v>4040</v>
      </c>
      <c r="F3360" s="3" t="s">
        <v>202</v>
      </c>
      <c r="H3360" s="8"/>
      <c r="I3360" s="8"/>
      <c r="L3360" s="32"/>
      <c r="M3360" s="8"/>
      <c r="N3360" s="54" t="s">
        <v>8991</v>
      </c>
      <c r="O3360" s="8"/>
      <c r="Q3360" s="16"/>
      <c r="S3360" s="8"/>
      <c r="V3360" s="8"/>
      <c r="X3360" s="8"/>
      <c r="Y3360" s="22"/>
      <c r="AC3360" s="8">
        <f>COUNTIF(G3360:Y3360,"X")+COUNTIF(G3360:Y3360, "X(e)")</f>
        <v>1</v>
      </c>
      <c r="AD3360" s="8">
        <f>COUNTIF(G3360:Y3360,"NB")</f>
        <v>0</v>
      </c>
      <c r="AE3360" s="8">
        <f>COUNTIF(G3360:Y3360,"V")</f>
        <v>0</v>
      </c>
      <c r="AF3360" s="8">
        <f>COUNTIF(G3360:Z3360,"IN")</f>
        <v>0</v>
      </c>
      <c r="AG3360" s="3">
        <f>SUM(AC3360:AF3360)</f>
        <v>1</v>
      </c>
    </row>
    <row r="3361" spans="1:33">
      <c r="A3361" s="3" t="s">
        <v>9601</v>
      </c>
      <c r="B3361" s="3" t="s">
        <v>9629</v>
      </c>
      <c r="C3361" s="2" t="s">
        <v>8997</v>
      </c>
      <c r="D3361" s="2" t="s">
        <v>10079</v>
      </c>
      <c r="E3361" s="2" t="s">
        <v>10080</v>
      </c>
      <c r="F3361" s="3" t="s">
        <v>10081</v>
      </c>
      <c r="H3361" s="8"/>
      <c r="I3361" s="8"/>
      <c r="L3361" s="32"/>
      <c r="M3361" s="8"/>
      <c r="N3361" s="54" t="s">
        <v>8991</v>
      </c>
      <c r="O3361" s="8"/>
      <c r="Q3361" s="16"/>
      <c r="S3361" s="8"/>
      <c r="V3361" s="8"/>
      <c r="X3361" s="8"/>
      <c r="Y3361" s="22"/>
      <c r="AC3361" s="8">
        <f t="shared" ref="AC3361:AC3366" si="679">COUNTIF(G3361:Y3361,"X")+COUNTIF(G3361:Y3361, "X(e)")</f>
        <v>1</v>
      </c>
      <c r="AD3361" s="8">
        <f t="shared" ref="AD3361:AD3366" si="680">COUNTIF(G3361:Y3361,"NB")</f>
        <v>0</v>
      </c>
      <c r="AE3361" s="8">
        <f t="shared" ref="AE3361:AE3366" si="681">COUNTIF(G3361:Y3361,"V")</f>
        <v>0</v>
      </c>
      <c r="AF3361" s="8">
        <f t="shared" ref="AF3361:AF3366" si="682">COUNTIF(G3361:Z3361,"IN")</f>
        <v>0</v>
      </c>
      <c r="AG3361" s="3">
        <f t="shared" ref="AG3361:AG3366" si="683">SUM(AC3361:AF3361)</f>
        <v>1</v>
      </c>
    </row>
    <row r="3362" spans="1:33">
      <c r="A3362" s="3" t="s">
        <v>9601</v>
      </c>
      <c r="B3362" s="3" t="s">
        <v>9629</v>
      </c>
      <c r="C3362" s="2" t="s">
        <v>8997</v>
      </c>
      <c r="D3362" s="2" t="s">
        <v>6445</v>
      </c>
      <c r="E3362" s="2" t="s">
        <v>4849</v>
      </c>
      <c r="F3362" s="3" t="s">
        <v>190</v>
      </c>
      <c r="H3362" s="8"/>
      <c r="I3362" s="8"/>
      <c r="L3362" s="32"/>
      <c r="M3362" s="8"/>
      <c r="N3362" s="54" t="s">
        <v>8991</v>
      </c>
      <c r="O3362" s="8"/>
      <c r="Q3362" s="16"/>
      <c r="S3362" s="8"/>
      <c r="V3362" s="8"/>
      <c r="X3362" s="8"/>
      <c r="Y3362" s="22"/>
      <c r="AC3362" s="8">
        <f t="shared" si="679"/>
        <v>1</v>
      </c>
      <c r="AD3362" s="8">
        <f t="shared" si="680"/>
        <v>0</v>
      </c>
      <c r="AE3362" s="8">
        <f t="shared" si="681"/>
        <v>0</v>
      </c>
      <c r="AF3362" s="8">
        <f t="shared" si="682"/>
        <v>0</v>
      </c>
      <c r="AG3362" s="3">
        <f t="shared" si="683"/>
        <v>1</v>
      </c>
    </row>
    <row r="3363" spans="1:33">
      <c r="A3363" s="3" t="s">
        <v>9601</v>
      </c>
      <c r="B3363" s="3" t="s">
        <v>9629</v>
      </c>
      <c r="C3363" s="2" t="s">
        <v>8997</v>
      </c>
      <c r="D3363" s="2" t="s">
        <v>5926</v>
      </c>
      <c r="E3363" s="2" t="s">
        <v>4042</v>
      </c>
      <c r="F3363" s="3" t="s">
        <v>200</v>
      </c>
      <c r="H3363" s="8"/>
      <c r="I3363" s="8"/>
      <c r="L3363" s="32"/>
      <c r="M3363" s="8"/>
      <c r="N3363" s="54" t="s">
        <v>8991</v>
      </c>
      <c r="O3363" s="8"/>
      <c r="Q3363" s="16"/>
      <c r="S3363" s="8"/>
      <c r="V3363" s="8"/>
      <c r="X3363" s="8"/>
      <c r="Y3363" s="22"/>
      <c r="AC3363" s="8">
        <f t="shared" si="679"/>
        <v>1</v>
      </c>
      <c r="AD3363" s="8">
        <f t="shared" si="680"/>
        <v>0</v>
      </c>
      <c r="AE3363" s="8">
        <f t="shared" si="681"/>
        <v>0</v>
      </c>
      <c r="AF3363" s="8">
        <f t="shared" si="682"/>
        <v>0</v>
      </c>
      <c r="AG3363" s="3">
        <f t="shared" si="683"/>
        <v>1</v>
      </c>
    </row>
    <row r="3364" spans="1:33">
      <c r="A3364" s="3" t="s">
        <v>9601</v>
      </c>
      <c r="B3364" s="3" t="s">
        <v>9629</v>
      </c>
      <c r="C3364" s="2" t="s">
        <v>8997</v>
      </c>
      <c r="D3364" s="2" t="s">
        <v>5135</v>
      </c>
      <c r="E3364" s="2" t="s">
        <v>10082</v>
      </c>
      <c r="F3364" s="3" t="s">
        <v>10083</v>
      </c>
      <c r="H3364" s="8"/>
      <c r="I3364" s="8"/>
      <c r="L3364" s="32"/>
      <c r="M3364" s="8"/>
      <c r="N3364" s="54" t="s">
        <v>8991</v>
      </c>
      <c r="O3364" s="8"/>
      <c r="Q3364" s="16"/>
      <c r="S3364" s="8"/>
      <c r="V3364" s="8"/>
      <c r="X3364" s="8"/>
      <c r="Y3364" s="22"/>
      <c r="AC3364" s="8">
        <f t="shared" si="679"/>
        <v>1</v>
      </c>
      <c r="AD3364" s="8">
        <f t="shared" si="680"/>
        <v>0</v>
      </c>
      <c r="AE3364" s="8">
        <f t="shared" si="681"/>
        <v>0</v>
      </c>
      <c r="AF3364" s="8">
        <f t="shared" si="682"/>
        <v>0</v>
      </c>
      <c r="AG3364" s="3">
        <f t="shared" si="683"/>
        <v>1</v>
      </c>
    </row>
    <row r="3365" spans="1:33">
      <c r="A3365" s="3" t="s">
        <v>9601</v>
      </c>
      <c r="B3365" s="3" t="s">
        <v>9629</v>
      </c>
      <c r="C3365" s="2" t="s">
        <v>8997</v>
      </c>
      <c r="D3365" s="2" t="s">
        <v>4522</v>
      </c>
      <c r="E3365" s="2" t="s">
        <v>4523</v>
      </c>
      <c r="F3365" s="3" t="s">
        <v>203</v>
      </c>
      <c r="H3365" s="8"/>
      <c r="I3365" s="8"/>
      <c r="L3365" s="32"/>
      <c r="M3365" s="8"/>
      <c r="N3365" s="54" t="s">
        <v>8991</v>
      </c>
      <c r="O3365" s="8"/>
      <c r="Q3365" s="16"/>
      <c r="S3365" s="8"/>
      <c r="V3365" s="8"/>
      <c r="X3365" s="8"/>
      <c r="Y3365" s="22"/>
      <c r="AC3365" s="8">
        <f t="shared" si="679"/>
        <v>1</v>
      </c>
      <c r="AD3365" s="8">
        <f t="shared" si="680"/>
        <v>0</v>
      </c>
      <c r="AE3365" s="8">
        <f t="shared" si="681"/>
        <v>0</v>
      </c>
      <c r="AF3365" s="8">
        <f t="shared" si="682"/>
        <v>0</v>
      </c>
      <c r="AG3365" s="3">
        <f t="shared" si="683"/>
        <v>1</v>
      </c>
    </row>
    <row r="3366" spans="1:33">
      <c r="A3366" s="3" t="s">
        <v>9601</v>
      </c>
      <c r="B3366" s="3" t="s">
        <v>9629</v>
      </c>
      <c r="C3366" s="2" t="s">
        <v>8997</v>
      </c>
      <c r="D3366" s="2" t="s">
        <v>5130</v>
      </c>
      <c r="E3366" s="2" t="s">
        <v>10084</v>
      </c>
      <c r="F3366" s="3" t="s">
        <v>10092</v>
      </c>
      <c r="H3366" s="8"/>
      <c r="I3366" s="8"/>
      <c r="L3366" s="32"/>
      <c r="M3366" s="8"/>
      <c r="N3366" s="54" t="s">
        <v>8991</v>
      </c>
      <c r="O3366" s="8"/>
      <c r="Q3366" s="16"/>
      <c r="S3366" s="8"/>
      <c r="V3366" s="8"/>
      <c r="X3366" s="8"/>
      <c r="Y3366" s="22"/>
      <c r="AC3366" s="8">
        <f t="shared" si="679"/>
        <v>1</v>
      </c>
      <c r="AD3366" s="8">
        <f t="shared" si="680"/>
        <v>0</v>
      </c>
      <c r="AE3366" s="8">
        <f t="shared" si="681"/>
        <v>0</v>
      </c>
      <c r="AF3366" s="8">
        <f t="shared" si="682"/>
        <v>0</v>
      </c>
      <c r="AG3366" s="3">
        <f t="shared" si="683"/>
        <v>1</v>
      </c>
    </row>
    <row r="3367" spans="1:33">
      <c r="A3367" s="3" t="s">
        <v>9601</v>
      </c>
      <c r="B3367" s="3" t="s">
        <v>9629</v>
      </c>
      <c r="C3367" s="2" t="s">
        <v>8997</v>
      </c>
      <c r="D3367" s="2" t="s">
        <v>7300</v>
      </c>
      <c r="E3367" s="2" t="s">
        <v>3878</v>
      </c>
      <c r="F3367" s="3" t="s">
        <v>189</v>
      </c>
      <c r="H3367" s="8"/>
      <c r="I3367" s="8"/>
      <c r="L3367" s="32"/>
      <c r="M3367" s="8"/>
      <c r="N3367" s="54" t="s">
        <v>8991</v>
      </c>
      <c r="O3367" s="8"/>
      <c r="Q3367" s="16"/>
      <c r="S3367" s="8"/>
      <c r="V3367" s="8"/>
      <c r="X3367" s="8"/>
      <c r="Y3367" s="22"/>
      <c r="AC3367" s="8">
        <f t="shared" si="674"/>
        <v>1</v>
      </c>
      <c r="AD3367" s="8">
        <f t="shared" si="676"/>
        <v>0</v>
      </c>
      <c r="AE3367" s="8">
        <f t="shared" si="677"/>
        <v>0</v>
      </c>
      <c r="AF3367" s="8">
        <f t="shared" si="678"/>
        <v>0</v>
      </c>
      <c r="AG3367" s="3">
        <f t="shared" si="675"/>
        <v>1</v>
      </c>
    </row>
    <row r="3368" spans="1:33">
      <c r="A3368" s="3" t="s">
        <v>9601</v>
      </c>
      <c r="B3368" s="3" t="s">
        <v>9629</v>
      </c>
      <c r="C3368" s="2" t="s">
        <v>8997</v>
      </c>
      <c r="D3368" s="2" t="s">
        <v>4032</v>
      </c>
      <c r="E3368" s="2" t="s">
        <v>4684</v>
      </c>
      <c r="F3368" s="3" t="s">
        <v>10102</v>
      </c>
      <c r="H3368" s="8"/>
      <c r="I3368" s="8"/>
      <c r="L3368" s="32"/>
      <c r="M3368" s="8"/>
      <c r="N3368" s="54" t="s">
        <v>8991</v>
      </c>
      <c r="O3368" s="8"/>
      <c r="Q3368" s="16"/>
      <c r="S3368" s="8"/>
      <c r="V3368" s="8"/>
      <c r="X3368" s="8"/>
      <c r="Y3368" s="22"/>
      <c r="AC3368" s="8">
        <f t="shared" si="674"/>
        <v>1</v>
      </c>
      <c r="AD3368" s="8">
        <f t="shared" si="676"/>
        <v>0</v>
      </c>
      <c r="AE3368" s="8">
        <f t="shared" si="677"/>
        <v>0</v>
      </c>
      <c r="AF3368" s="8">
        <f t="shared" si="678"/>
        <v>0</v>
      </c>
      <c r="AG3368" s="3">
        <f t="shared" si="675"/>
        <v>1</v>
      </c>
    </row>
    <row r="3369" spans="1:33">
      <c r="A3369" s="3" t="s">
        <v>9601</v>
      </c>
      <c r="B3369" s="3" t="s">
        <v>9629</v>
      </c>
      <c r="C3369" s="2" t="s">
        <v>8713</v>
      </c>
      <c r="D3369" s="2" t="s">
        <v>3199</v>
      </c>
      <c r="E3369" s="2" t="s">
        <v>3676</v>
      </c>
      <c r="F3369" s="3" t="s">
        <v>115</v>
      </c>
      <c r="H3369" s="8"/>
      <c r="I3369" s="8"/>
      <c r="L3369" s="32" t="s">
        <v>7823</v>
      </c>
      <c r="M3369" s="8"/>
      <c r="N3369" s="8" t="s">
        <v>7823</v>
      </c>
      <c r="O3369" s="8"/>
      <c r="Q3369" s="16"/>
      <c r="S3369" s="8"/>
      <c r="V3369" s="8"/>
      <c r="X3369" s="8"/>
      <c r="Y3369" s="22"/>
      <c r="AC3369" s="8">
        <f t="shared" si="674"/>
        <v>2</v>
      </c>
      <c r="AD3369" s="8">
        <f t="shared" si="676"/>
        <v>0</v>
      </c>
      <c r="AE3369" s="8">
        <f t="shared" si="677"/>
        <v>0</v>
      </c>
      <c r="AF3369" s="8">
        <f t="shared" si="678"/>
        <v>0</v>
      </c>
      <c r="AG3369" s="3">
        <f t="shared" si="675"/>
        <v>2</v>
      </c>
    </row>
    <row r="3370" spans="1:33">
      <c r="A3370" s="3" t="s">
        <v>9601</v>
      </c>
      <c r="B3370" s="3" t="s">
        <v>9629</v>
      </c>
      <c r="C3370" s="2" t="s">
        <v>8713</v>
      </c>
      <c r="D3370" s="2" t="s">
        <v>3195</v>
      </c>
      <c r="E3370" s="2" t="s">
        <v>3355</v>
      </c>
      <c r="F3370" s="3" t="s">
        <v>153</v>
      </c>
      <c r="H3370" s="8"/>
      <c r="I3370" s="8" t="s">
        <v>7823</v>
      </c>
      <c r="L3370" s="32" t="s">
        <v>7823</v>
      </c>
      <c r="M3370" s="8"/>
      <c r="N3370" s="8" t="s">
        <v>7823</v>
      </c>
      <c r="O3370" s="8"/>
      <c r="Q3370" s="16"/>
      <c r="R3370" s="16" t="s">
        <v>7823</v>
      </c>
      <c r="S3370" s="8"/>
      <c r="V3370" s="8" t="s">
        <v>7823</v>
      </c>
      <c r="X3370" s="8"/>
      <c r="Y3370" s="22"/>
      <c r="AC3370" s="8">
        <f t="shared" si="674"/>
        <v>5</v>
      </c>
      <c r="AD3370" s="8">
        <f t="shared" si="676"/>
        <v>0</v>
      </c>
      <c r="AE3370" s="8">
        <f t="shared" si="677"/>
        <v>0</v>
      </c>
      <c r="AF3370" s="8">
        <f t="shared" si="678"/>
        <v>0</v>
      </c>
      <c r="AG3370" s="3">
        <f t="shared" si="675"/>
        <v>5</v>
      </c>
    </row>
    <row r="3371" spans="1:33">
      <c r="A3371" s="3" t="s">
        <v>9601</v>
      </c>
      <c r="B3371" s="3" t="s">
        <v>9629</v>
      </c>
      <c r="C3371" s="2" t="s">
        <v>8713</v>
      </c>
      <c r="D3371" s="2" t="s">
        <v>4343</v>
      </c>
      <c r="E3371" s="2" t="s">
        <v>4512</v>
      </c>
      <c r="F3371" s="3" t="s">
        <v>226</v>
      </c>
      <c r="H3371" s="8"/>
      <c r="I3371" s="8"/>
      <c r="L3371" s="23" t="s">
        <v>8991</v>
      </c>
      <c r="M3371" s="8"/>
      <c r="O3371" s="8"/>
      <c r="Q3371" s="16"/>
      <c r="S3371" s="8"/>
      <c r="V3371" s="8"/>
      <c r="X3371" s="8"/>
      <c r="Y3371" s="22"/>
      <c r="AC3371" s="8">
        <f t="shared" si="674"/>
        <v>1</v>
      </c>
      <c r="AD3371" s="8">
        <f t="shared" si="676"/>
        <v>0</v>
      </c>
      <c r="AE3371" s="8">
        <f t="shared" si="677"/>
        <v>0</v>
      </c>
      <c r="AF3371" s="8">
        <f t="shared" si="678"/>
        <v>0</v>
      </c>
      <c r="AG3371" s="3">
        <f t="shared" si="675"/>
        <v>1</v>
      </c>
    </row>
    <row r="3372" spans="1:33">
      <c r="A3372" s="3" t="s">
        <v>9601</v>
      </c>
      <c r="B3372" s="3" t="s">
        <v>9629</v>
      </c>
      <c r="C3372" s="2" t="s">
        <v>8321</v>
      </c>
      <c r="D3372" s="2" t="s">
        <v>5626</v>
      </c>
      <c r="E3372" s="2" t="s">
        <v>4098</v>
      </c>
      <c r="F3372" s="3" t="s">
        <v>1159</v>
      </c>
      <c r="G3372" s="8" t="s">
        <v>7823</v>
      </c>
      <c r="H3372" s="8"/>
      <c r="I3372" s="8" t="s">
        <v>7823</v>
      </c>
      <c r="L3372" s="32"/>
      <c r="M3372" s="8"/>
      <c r="O3372" s="8"/>
      <c r="Q3372" s="16" t="s">
        <v>7823</v>
      </c>
      <c r="S3372" s="8"/>
      <c r="V3372" s="8"/>
      <c r="X3372" s="8"/>
      <c r="Y3372" s="22"/>
      <c r="AC3372" s="8">
        <f t="shared" si="674"/>
        <v>3</v>
      </c>
      <c r="AD3372" s="8">
        <f t="shared" si="676"/>
        <v>0</v>
      </c>
      <c r="AE3372" s="8">
        <f t="shared" si="677"/>
        <v>0</v>
      </c>
      <c r="AF3372" s="8">
        <f t="shared" si="678"/>
        <v>0</v>
      </c>
      <c r="AG3372" s="3">
        <f t="shared" si="675"/>
        <v>3</v>
      </c>
    </row>
    <row r="3373" spans="1:33">
      <c r="A3373" s="3" t="s">
        <v>9601</v>
      </c>
      <c r="B3373" s="3" t="s">
        <v>9629</v>
      </c>
      <c r="C3373" s="2" t="s">
        <v>8321</v>
      </c>
      <c r="D3373" s="2" t="s">
        <v>3122</v>
      </c>
      <c r="E3373" s="2" t="s">
        <v>4268</v>
      </c>
      <c r="F3373" s="3" t="s">
        <v>966</v>
      </c>
      <c r="G3373" s="8" t="s">
        <v>7823</v>
      </c>
      <c r="H3373" s="8"/>
      <c r="I3373" s="8" t="s">
        <v>7823</v>
      </c>
      <c r="L3373" s="32"/>
      <c r="M3373" s="8"/>
      <c r="O3373" s="8"/>
      <c r="Q3373" s="16"/>
      <c r="S3373" s="8"/>
      <c r="V3373" s="8"/>
      <c r="X3373" s="8"/>
      <c r="Y3373" s="22"/>
      <c r="AC3373" s="8">
        <f t="shared" ref="AC3373:AC3403" si="684">COUNTIF(G3373:Y3373,"X")+COUNTIF(G3373:Y3373, "X(e)")</f>
        <v>2</v>
      </c>
      <c r="AD3373" s="8">
        <f t="shared" si="676"/>
        <v>0</v>
      </c>
      <c r="AE3373" s="8">
        <f t="shared" si="677"/>
        <v>0</v>
      </c>
      <c r="AF3373" s="8">
        <f t="shared" si="678"/>
        <v>0</v>
      </c>
      <c r="AG3373" s="3">
        <f t="shared" ref="AG3373:AG3403" si="685">SUM(AC3373:AF3373)</f>
        <v>2</v>
      </c>
    </row>
    <row r="3374" spans="1:33">
      <c r="A3374" s="3" t="s">
        <v>9601</v>
      </c>
      <c r="B3374" s="3" t="s">
        <v>9629</v>
      </c>
      <c r="C3374" s="2" t="s">
        <v>8775</v>
      </c>
      <c r="D3374" s="2" t="s">
        <v>7338</v>
      </c>
      <c r="E3374" s="2" t="s">
        <v>4525</v>
      </c>
      <c r="F3374" s="3" t="s">
        <v>107</v>
      </c>
      <c r="H3374" s="8"/>
      <c r="I3374" s="8" t="s">
        <v>7823</v>
      </c>
      <c r="J3374" s="72" t="s">
        <v>7823</v>
      </c>
      <c r="L3374" s="32"/>
      <c r="M3374" s="8"/>
      <c r="O3374" s="8"/>
      <c r="Q3374" s="16" t="s">
        <v>7823</v>
      </c>
      <c r="S3374" s="8" t="s">
        <v>7823</v>
      </c>
      <c r="V3374" s="8"/>
      <c r="X3374" s="8"/>
      <c r="Y3374" s="22"/>
      <c r="AC3374" s="8">
        <f t="shared" si="684"/>
        <v>4</v>
      </c>
      <c r="AD3374" s="8">
        <f t="shared" si="676"/>
        <v>0</v>
      </c>
      <c r="AE3374" s="8">
        <f t="shared" si="677"/>
        <v>0</v>
      </c>
      <c r="AF3374" s="8">
        <f t="shared" si="678"/>
        <v>0</v>
      </c>
      <c r="AG3374" s="3">
        <f t="shared" si="685"/>
        <v>4</v>
      </c>
    </row>
    <row r="3375" spans="1:33">
      <c r="A3375" s="3" t="s">
        <v>9601</v>
      </c>
      <c r="B3375" s="3" t="s">
        <v>9629</v>
      </c>
      <c r="C3375" s="2" t="s">
        <v>8070</v>
      </c>
      <c r="D3375" s="2" t="s">
        <v>3460</v>
      </c>
      <c r="E3375" s="2" t="s">
        <v>3776</v>
      </c>
      <c r="F3375" s="3" t="s">
        <v>10448</v>
      </c>
      <c r="G3375" s="8" t="s">
        <v>7823</v>
      </c>
      <c r="H3375" s="8"/>
      <c r="I3375" s="8" t="s">
        <v>7823</v>
      </c>
      <c r="J3375" s="72" t="s">
        <v>7277</v>
      </c>
      <c r="K3375" s="8" t="s">
        <v>7823</v>
      </c>
      <c r="L3375" s="32"/>
      <c r="M3375" s="8"/>
      <c r="O3375" s="8"/>
      <c r="Q3375" s="16" t="s">
        <v>7278</v>
      </c>
      <c r="S3375" s="8"/>
      <c r="U3375" s="8" t="s">
        <v>7277</v>
      </c>
      <c r="V3375" s="8"/>
      <c r="X3375" s="8"/>
      <c r="Y3375" s="22" t="s">
        <v>7277</v>
      </c>
      <c r="AC3375" s="8">
        <f t="shared" si="684"/>
        <v>3</v>
      </c>
      <c r="AD3375" s="8">
        <f t="shared" si="676"/>
        <v>0</v>
      </c>
      <c r="AE3375" s="8">
        <f t="shared" si="677"/>
        <v>3</v>
      </c>
      <c r="AF3375" s="8">
        <f t="shared" si="678"/>
        <v>0</v>
      </c>
      <c r="AG3375" s="3">
        <f t="shared" si="685"/>
        <v>6</v>
      </c>
    </row>
    <row r="3376" spans="1:33">
      <c r="A3376" s="3" t="s">
        <v>9601</v>
      </c>
      <c r="B3376" s="3" t="s">
        <v>9629</v>
      </c>
      <c r="C3376" s="2" t="s">
        <v>8417</v>
      </c>
      <c r="D3376" s="2" t="s">
        <v>6922</v>
      </c>
      <c r="E3376" s="2" t="s">
        <v>3472</v>
      </c>
      <c r="F3376" s="3" t="s">
        <v>1450</v>
      </c>
      <c r="G3376" s="8" t="s">
        <v>7823</v>
      </c>
      <c r="H3376" s="8"/>
      <c r="I3376" s="8"/>
      <c r="J3376" s="72" t="s">
        <v>7823</v>
      </c>
      <c r="L3376" s="32"/>
      <c r="M3376" s="8"/>
      <c r="O3376" s="8"/>
      <c r="Q3376" s="16" t="s">
        <v>7278</v>
      </c>
      <c r="S3376" s="8"/>
      <c r="U3376" s="8" t="s">
        <v>7823</v>
      </c>
      <c r="V3376" s="8"/>
      <c r="X3376" s="8"/>
      <c r="Y3376" s="22"/>
      <c r="AC3376" s="8">
        <f t="shared" si="684"/>
        <v>3</v>
      </c>
      <c r="AD3376" s="8">
        <f t="shared" si="676"/>
        <v>0</v>
      </c>
      <c r="AE3376" s="8">
        <f t="shared" si="677"/>
        <v>0</v>
      </c>
      <c r="AF3376" s="8">
        <f t="shared" si="678"/>
        <v>0</v>
      </c>
      <c r="AG3376" s="3">
        <f t="shared" si="685"/>
        <v>3</v>
      </c>
    </row>
    <row r="3377" spans="1:33">
      <c r="A3377" s="3" t="s">
        <v>9601</v>
      </c>
      <c r="B3377" s="3" t="s">
        <v>9629</v>
      </c>
      <c r="C3377" s="2" t="s">
        <v>7269</v>
      </c>
      <c r="D3377" s="2" t="s">
        <v>3842</v>
      </c>
      <c r="E3377" s="2" t="s">
        <v>4678</v>
      </c>
      <c r="F3377" s="3" t="s">
        <v>621</v>
      </c>
      <c r="G3377" s="8" t="s">
        <v>7823</v>
      </c>
      <c r="H3377" s="8"/>
      <c r="I3377" s="8" t="s">
        <v>7823</v>
      </c>
      <c r="J3377" s="72" t="s">
        <v>7823</v>
      </c>
      <c r="L3377" s="32"/>
      <c r="M3377" s="8"/>
      <c r="O3377" s="8"/>
      <c r="Q3377" s="16" t="s">
        <v>7823</v>
      </c>
      <c r="R3377" s="16" t="s">
        <v>9283</v>
      </c>
      <c r="S3377" s="8"/>
      <c r="U3377" s="8" t="s">
        <v>7823</v>
      </c>
      <c r="V3377" s="8"/>
      <c r="X3377" s="8"/>
      <c r="Y3377" s="22"/>
      <c r="AC3377" s="8">
        <f t="shared" si="684"/>
        <v>5</v>
      </c>
      <c r="AD3377" s="8">
        <f t="shared" si="676"/>
        <v>0</v>
      </c>
      <c r="AE3377" s="8">
        <f t="shared" si="677"/>
        <v>0</v>
      </c>
      <c r="AF3377" s="8">
        <f t="shared" si="678"/>
        <v>1</v>
      </c>
      <c r="AG3377" s="3">
        <f t="shared" si="685"/>
        <v>6</v>
      </c>
    </row>
    <row r="3378" spans="1:33">
      <c r="A3378" s="3" t="s">
        <v>9601</v>
      </c>
      <c r="B3378" s="3" t="s">
        <v>9629</v>
      </c>
      <c r="C3378" s="2" t="s">
        <v>7269</v>
      </c>
      <c r="D3378" s="2" t="s">
        <v>4197</v>
      </c>
      <c r="E3378" s="2" t="s">
        <v>5152</v>
      </c>
      <c r="F3378" s="3" t="s">
        <v>894</v>
      </c>
      <c r="H3378" s="8"/>
      <c r="I3378" s="8"/>
      <c r="J3378" s="73" t="s">
        <v>8991</v>
      </c>
      <c r="L3378" s="32"/>
      <c r="M3378" s="8"/>
      <c r="O3378" s="8"/>
      <c r="Q3378" s="16"/>
      <c r="S3378" s="8"/>
      <c r="V3378" s="8"/>
      <c r="X3378" s="8"/>
      <c r="Y3378" s="22"/>
      <c r="AC3378" s="8">
        <f t="shared" si="684"/>
        <v>1</v>
      </c>
      <c r="AD3378" s="8">
        <f t="shared" si="676"/>
        <v>0</v>
      </c>
      <c r="AE3378" s="8">
        <f t="shared" si="677"/>
        <v>0</v>
      </c>
      <c r="AF3378" s="8">
        <f t="shared" si="678"/>
        <v>0</v>
      </c>
      <c r="AG3378" s="3">
        <f t="shared" si="685"/>
        <v>1</v>
      </c>
    </row>
    <row r="3379" spans="1:33">
      <c r="A3379" s="3" t="s">
        <v>9601</v>
      </c>
      <c r="B3379" s="3" t="s">
        <v>9629</v>
      </c>
      <c r="C3379" s="2" t="s">
        <v>7269</v>
      </c>
      <c r="D3379" s="2" t="s">
        <v>8967</v>
      </c>
      <c r="E3379" s="2" t="s">
        <v>8968</v>
      </c>
      <c r="F3379" s="3" t="s">
        <v>9148</v>
      </c>
      <c r="H3379" s="8"/>
      <c r="I3379" s="8"/>
      <c r="J3379" s="73"/>
      <c r="L3379" s="32" t="s">
        <v>10049</v>
      </c>
      <c r="M3379" s="8"/>
      <c r="O3379" s="8"/>
      <c r="Q3379" s="16"/>
      <c r="S3379" s="8"/>
      <c r="T3379" s="16" t="s">
        <v>9149</v>
      </c>
      <c r="V3379" s="8" t="s">
        <v>10295</v>
      </c>
      <c r="X3379" s="8"/>
      <c r="Y3379" s="22"/>
      <c r="AC3379" s="8">
        <f t="shared" si="684"/>
        <v>3</v>
      </c>
      <c r="AD3379" s="8">
        <f t="shared" si="676"/>
        <v>0</v>
      </c>
      <c r="AE3379" s="8">
        <f t="shared" si="677"/>
        <v>0</v>
      </c>
      <c r="AF3379" s="8">
        <f t="shared" si="678"/>
        <v>0</v>
      </c>
      <c r="AG3379" s="3">
        <f t="shared" si="685"/>
        <v>3</v>
      </c>
    </row>
    <row r="3380" spans="1:33">
      <c r="A3380" s="3" t="s">
        <v>9601</v>
      </c>
      <c r="B3380" s="3" t="s">
        <v>9629</v>
      </c>
      <c r="C3380" s="2" t="s">
        <v>7269</v>
      </c>
      <c r="D3380" s="2" t="s">
        <v>7001</v>
      </c>
      <c r="E3380" s="2" t="s">
        <v>4987</v>
      </c>
      <c r="F3380" s="3" t="s">
        <v>14</v>
      </c>
      <c r="H3380" s="8"/>
      <c r="I3380" s="8" t="s">
        <v>7823</v>
      </c>
      <c r="J3380" s="72" t="s">
        <v>7823</v>
      </c>
      <c r="L3380" s="32" t="s">
        <v>7823</v>
      </c>
      <c r="M3380" s="8"/>
      <c r="N3380" s="8" t="s">
        <v>7823</v>
      </c>
      <c r="O3380" s="8" t="s">
        <v>7278</v>
      </c>
      <c r="P3380" s="8" t="s">
        <v>7823</v>
      </c>
      <c r="Q3380" s="16"/>
      <c r="R3380" s="16" t="s">
        <v>7823</v>
      </c>
      <c r="S3380" s="8" t="s">
        <v>7823</v>
      </c>
      <c r="V3380" s="8" t="s">
        <v>7823</v>
      </c>
      <c r="X3380" s="8"/>
      <c r="Y3380" s="22"/>
      <c r="AC3380" s="8">
        <f t="shared" si="684"/>
        <v>8</v>
      </c>
      <c r="AD3380" s="8">
        <f t="shared" si="676"/>
        <v>0</v>
      </c>
      <c r="AE3380" s="8">
        <f t="shared" si="677"/>
        <v>0</v>
      </c>
      <c r="AF3380" s="8">
        <f t="shared" si="678"/>
        <v>0</v>
      </c>
      <c r="AG3380" s="3">
        <f t="shared" si="685"/>
        <v>8</v>
      </c>
    </row>
    <row r="3381" spans="1:33">
      <c r="A3381" s="3" t="s">
        <v>9601</v>
      </c>
      <c r="B3381" s="3" t="s">
        <v>9629</v>
      </c>
      <c r="C3381" s="2" t="s">
        <v>7269</v>
      </c>
      <c r="D3381" s="2" t="s">
        <v>6615</v>
      </c>
      <c r="E3381" s="2" t="s">
        <v>5318</v>
      </c>
      <c r="F3381" s="3" t="s">
        <v>140</v>
      </c>
      <c r="H3381" s="8"/>
      <c r="I3381" s="8"/>
      <c r="J3381" s="73" t="s">
        <v>8991</v>
      </c>
      <c r="L3381" s="32"/>
      <c r="M3381" s="8"/>
      <c r="O3381" s="8"/>
      <c r="Q3381" s="16"/>
      <c r="S3381" s="8"/>
      <c r="V3381" s="8"/>
      <c r="X3381" s="8"/>
      <c r="Y3381" s="22"/>
      <c r="AC3381" s="8">
        <f t="shared" si="684"/>
        <v>1</v>
      </c>
      <c r="AD3381" s="8">
        <f t="shared" si="676"/>
        <v>0</v>
      </c>
      <c r="AE3381" s="8">
        <f t="shared" si="677"/>
        <v>0</v>
      </c>
      <c r="AF3381" s="8">
        <f t="shared" si="678"/>
        <v>0</v>
      </c>
      <c r="AG3381" s="3">
        <f t="shared" si="685"/>
        <v>1</v>
      </c>
    </row>
    <row r="3382" spans="1:33">
      <c r="A3382" s="3" t="s">
        <v>9601</v>
      </c>
      <c r="B3382" s="3" t="s">
        <v>9629</v>
      </c>
      <c r="C3382" s="2" t="s">
        <v>7269</v>
      </c>
      <c r="D3382" s="2" t="s">
        <v>5484</v>
      </c>
      <c r="E3382" s="2" t="s">
        <v>5001</v>
      </c>
      <c r="F3382" s="3" t="s">
        <v>139</v>
      </c>
      <c r="G3382" s="8" t="s">
        <v>7823</v>
      </c>
      <c r="H3382" s="8"/>
      <c r="I3382" s="8" t="s">
        <v>7823</v>
      </c>
      <c r="J3382" s="72" t="s">
        <v>7823</v>
      </c>
      <c r="L3382" s="32"/>
      <c r="M3382" s="8"/>
      <c r="O3382" s="8"/>
      <c r="Q3382" s="16" t="s">
        <v>7823</v>
      </c>
      <c r="S3382" s="8"/>
      <c r="U3382" s="8" t="s">
        <v>7823</v>
      </c>
      <c r="V3382" s="8"/>
      <c r="X3382" s="8"/>
      <c r="Y3382" s="22"/>
      <c r="AC3382" s="8">
        <f t="shared" si="684"/>
        <v>5</v>
      </c>
      <c r="AD3382" s="8">
        <f t="shared" si="676"/>
        <v>0</v>
      </c>
      <c r="AE3382" s="8">
        <f t="shared" si="677"/>
        <v>0</v>
      </c>
      <c r="AF3382" s="8">
        <f t="shared" si="678"/>
        <v>0</v>
      </c>
      <c r="AG3382" s="3">
        <f t="shared" si="685"/>
        <v>5</v>
      </c>
    </row>
    <row r="3383" spans="1:33">
      <c r="A3383" s="3" t="s">
        <v>9601</v>
      </c>
      <c r="B3383" s="3" t="s">
        <v>9629</v>
      </c>
      <c r="C3383" s="2" t="s">
        <v>8710</v>
      </c>
      <c r="D3383" s="2" t="s">
        <v>3519</v>
      </c>
      <c r="E3383" s="2" t="s">
        <v>4025</v>
      </c>
      <c r="F3383" s="3" t="s">
        <v>473</v>
      </c>
      <c r="G3383" s="8" t="s">
        <v>7823</v>
      </c>
      <c r="H3383" s="8"/>
      <c r="I3383" s="8"/>
      <c r="J3383" s="72" t="s">
        <v>7823</v>
      </c>
      <c r="L3383" s="32"/>
      <c r="M3383" s="8"/>
      <c r="O3383" s="8"/>
      <c r="Q3383" s="16" t="s">
        <v>7277</v>
      </c>
      <c r="S3383" s="8"/>
      <c r="U3383" s="8" t="s">
        <v>7823</v>
      </c>
      <c r="V3383" s="8"/>
      <c r="X3383" s="8"/>
      <c r="Y3383" s="22"/>
      <c r="AC3383" s="8">
        <f t="shared" si="684"/>
        <v>3</v>
      </c>
      <c r="AD3383" s="8">
        <f t="shared" si="676"/>
        <v>0</v>
      </c>
      <c r="AE3383" s="8">
        <f t="shared" si="677"/>
        <v>1</v>
      </c>
      <c r="AF3383" s="8">
        <f t="shared" si="678"/>
        <v>0</v>
      </c>
      <c r="AG3383" s="3">
        <f t="shared" si="685"/>
        <v>4</v>
      </c>
    </row>
    <row r="3384" spans="1:33">
      <c r="A3384" s="3" t="s">
        <v>9601</v>
      </c>
      <c r="B3384" s="3" t="s">
        <v>9629</v>
      </c>
      <c r="C3384" s="2" t="s">
        <v>8200</v>
      </c>
      <c r="D3384" s="2" t="s">
        <v>7572</v>
      </c>
      <c r="E3384" s="2" t="s">
        <v>4682</v>
      </c>
      <c r="F3384" s="3" t="s">
        <v>261</v>
      </c>
      <c r="H3384" s="8"/>
      <c r="I3384" s="8" t="s">
        <v>7823</v>
      </c>
      <c r="J3384" s="72" t="s">
        <v>7823</v>
      </c>
      <c r="L3384" s="32" t="s">
        <v>7823</v>
      </c>
      <c r="M3384" s="8"/>
      <c r="N3384" s="8" t="s">
        <v>7823</v>
      </c>
      <c r="O3384" s="8" t="s">
        <v>7823</v>
      </c>
      <c r="P3384" s="8" t="s">
        <v>7823</v>
      </c>
      <c r="Q3384" s="16" t="s">
        <v>7277</v>
      </c>
      <c r="R3384" s="16" t="s">
        <v>7823</v>
      </c>
      <c r="S3384" s="8" t="s">
        <v>7823</v>
      </c>
      <c r="V3384" s="8" t="s">
        <v>7823</v>
      </c>
      <c r="X3384" s="8"/>
      <c r="Y3384" s="22"/>
      <c r="AC3384" s="8">
        <f t="shared" si="684"/>
        <v>9</v>
      </c>
      <c r="AD3384" s="8">
        <f t="shared" si="676"/>
        <v>0</v>
      </c>
      <c r="AE3384" s="8">
        <f t="shared" si="677"/>
        <v>1</v>
      </c>
      <c r="AF3384" s="8">
        <f t="shared" si="678"/>
        <v>0</v>
      </c>
      <c r="AG3384" s="3">
        <f t="shared" si="685"/>
        <v>10</v>
      </c>
    </row>
    <row r="3385" spans="1:33">
      <c r="A3385" s="3" t="s">
        <v>9601</v>
      </c>
      <c r="B3385" s="3" t="s">
        <v>9629</v>
      </c>
      <c r="C3385" s="2" t="s">
        <v>8200</v>
      </c>
      <c r="D3385" s="2" t="s">
        <v>6558</v>
      </c>
      <c r="E3385" s="2" t="s">
        <v>4518</v>
      </c>
      <c r="F3385" s="3" t="s">
        <v>650</v>
      </c>
      <c r="G3385" s="8" t="s">
        <v>7278</v>
      </c>
      <c r="H3385" s="8"/>
      <c r="I3385" s="8"/>
      <c r="J3385" s="73" t="s">
        <v>8991</v>
      </c>
      <c r="L3385" s="32"/>
      <c r="M3385" s="8"/>
      <c r="O3385" s="8"/>
      <c r="Q3385" s="16" t="s">
        <v>7277</v>
      </c>
      <c r="S3385" s="8"/>
      <c r="V3385" s="8"/>
      <c r="X3385" s="8"/>
      <c r="Y3385" s="22"/>
      <c r="AC3385" s="8">
        <f t="shared" si="684"/>
        <v>1</v>
      </c>
      <c r="AD3385" s="8">
        <f t="shared" si="676"/>
        <v>0</v>
      </c>
      <c r="AE3385" s="8">
        <f t="shared" si="677"/>
        <v>1</v>
      </c>
      <c r="AF3385" s="8">
        <f t="shared" si="678"/>
        <v>0</v>
      </c>
      <c r="AG3385" s="3">
        <f t="shared" si="685"/>
        <v>2</v>
      </c>
    </row>
    <row r="3386" spans="1:33">
      <c r="A3386" s="3" t="s">
        <v>9601</v>
      </c>
      <c r="B3386" s="3" t="s">
        <v>9629</v>
      </c>
      <c r="C3386" s="2" t="s">
        <v>8682</v>
      </c>
      <c r="D3386" s="2" t="s">
        <v>5322</v>
      </c>
      <c r="E3386" s="2" t="s">
        <v>4686</v>
      </c>
      <c r="F3386" s="3" t="s">
        <v>514</v>
      </c>
      <c r="G3386" s="8" t="s">
        <v>7823</v>
      </c>
      <c r="H3386" s="8"/>
      <c r="I3386" s="8" t="s">
        <v>7823</v>
      </c>
      <c r="J3386" s="72" t="s">
        <v>7823</v>
      </c>
      <c r="L3386" s="32" t="s">
        <v>7823</v>
      </c>
      <c r="M3386" s="8"/>
      <c r="N3386" s="8" t="s">
        <v>7823</v>
      </c>
      <c r="O3386" s="8"/>
      <c r="P3386" s="8" t="s">
        <v>7823</v>
      </c>
      <c r="Q3386" s="16" t="s">
        <v>7823</v>
      </c>
      <c r="R3386" s="16" t="s">
        <v>7823</v>
      </c>
      <c r="S3386" s="8" t="s">
        <v>7278</v>
      </c>
      <c r="V3386" s="8" t="s">
        <v>7823</v>
      </c>
      <c r="X3386" s="8"/>
      <c r="Y3386" s="22"/>
      <c r="AC3386" s="8">
        <f t="shared" si="684"/>
        <v>9</v>
      </c>
      <c r="AD3386" s="8">
        <f t="shared" si="676"/>
        <v>0</v>
      </c>
      <c r="AE3386" s="8">
        <f t="shared" si="677"/>
        <v>0</v>
      </c>
      <c r="AF3386" s="8">
        <f t="shared" si="678"/>
        <v>0</v>
      </c>
      <c r="AG3386" s="3">
        <f t="shared" si="685"/>
        <v>9</v>
      </c>
    </row>
    <row r="3387" spans="1:33">
      <c r="A3387" s="3" t="s">
        <v>9601</v>
      </c>
      <c r="B3387" s="3" t="s">
        <v>9629</v>
      </c>
      <c r="C3387" s="2" t="s">
        <v>8916</v>
      </c>
      <c r="D3387" s="2" t="s">
        <v>4126</v>
      </c>
      <c r="E3387" s="2" t="s">
        <v>3801</v>
      </c>
      <c r="F3387" s="3" t="s">
        <v>192</v>
      </c>
      <c r="H3387" s="8"/>
      <c r="I3387" s="8"/>
      <c r="L3387" s="32" t="s">
        <v>7823</v>
      </c>
      <c r="M3387" s="8"/>
      <c r="N3387" s="8" t="s">
        <v>7823</v>
      </c>
      <c r="O3387" s="8"/>
      <c r="Q3387" s="16"/>
      <c r="R3387" s="16" t="s">
        <v>7823</v>
      </c>
      <c r="S3387" s="8"/>
      <c r="V3387" s="8"/>
      <c r="X3387" s="8"/>
      <c r="Y3387" s="22"/>
      <c r="AC3387" s="8">
        <f t="shared" si="684"/>
        <v>3</v>
      </c>
      <c r="AD3387" s="8">
        <f t="shared" si="676"/>
        <v>0</v>
      </c>
      <c r="AE3387" s="8">
        <f t="shared" si="677"/>
        <v>0</v>
      </c>
      <c r="AF3387" s="8">
        <f t="shared" si="678"/>
        <v>0</v>
      </c>
      <c r="AG3387" s="3">
        <f t="shared" si="685"/>
        <v>3</v>
      </c>
    </row>
    <row r="3388" spans="1:33">
      <c r="A3388" s="3" t="s">
        <v>9601</v>
      </c>
      <c r="B3388" s="3" t="s">
        <v>9629</v>
      </c>
      <c r="C3388" s="2" t="s">
        <v>8504</v>
      </c>
      <c r="D3388" s="2" t="s">
        <v>4026</v>
      </c>
      <c r="E3388" s="2" t="s">
        <v>3856</v>
      </c>
      <c r="F3388" s="3" t="s">
        <v>863</v>
      </c>
      <c r="H3388" s="8"/>
      <c r="I3388" s="8"/>
      <c r="L3388" s="32" t="s">
        <v>7823</v>
      </c>
      <c r="M3388" s="8"/>
      <c r="N3388" s="8" t="s">
        <v>7823</v>
      </c>
      <c r="O3388" s="8"/>
      <c r="Q3388" s="16"/>
      <c r="S3388" s="8"/>
      <c r="V3388" s="8"/>
      <c r="X3388" s="8"/>
      <c r="Y3388" s="22"/>
      <c r="AC3388" s="8">
        <f t="shared" si="684"/>
        <v>2</v>
      </c>
      <c r="AD3388" s="8">
        <f t="shared" si="676"/>
        <v>0</v>
      </c>
      <c r="AE3388" s="8">
        <f t="shared" si="677"/>
        <v>0</v>
      </c>
      <c r="AF3388" s="8">
        <f t="shared" si="678"/>
        <v>0</v>
      </c>
      <c r="AG3388" s="3">
        <f t="shared" si="685"/>
        <v>2</v>
      </c>
    </row>
    <row r="3389" spans="1:33">
      <c r="A3389" s="3" t="s">
        <v>9601</v>
      </c>
      <c r="B3389" s="3" t="s">
        <v>9629</v>
      </c>
      <c r="C3389" s="2" t="s">
        <v>8504</v>
      </c>
      <c r="D3389" s="2" t="s">
        <v>4627</v>
      </c>
      <c r="E3389" s="2" t="s">
        <v>3361</v>
      </c>
      <c r="F3389" s="3" t="s">
        <v>606</v>
      </c>
      <c r="H3389" s="8"/>
      <c r="I3389" s="8"/>
      <c r="L3389" s="32" t="s">
        <v>7823</v>
      </c>
      <c r="M3389" s="8"/>
      <c r="N3389" s="8" t="s">
        <v>7823</v>
      </c>
      <c r="O3389" s="8"/>
      <c r="Q3389" s="16"/>
      <c r="R3389" s="16" t="s">
        <v>7823</v>
      </c>
      <c r="S3389" s="8"/>
      <c r="V3389" s="8"/>
      <c r="X3389" s="8"/>
      <c r="Y3389" s="22"/>
      <c r="AC3389" s="8">
        <f t="shared" si="684"/>
        <v>3</v>
      </c>
      <c r="AD3389" s="8">
        <f t="shared" si="676"/>
        <v>0</v>
      </c>
      <c r="AE3389" s="8">
        <f t="shared" si="677"/>
        <v>0</v>
      </c>
      <c r="AF3389" s="8">
        <f t="shared" si="678"/>
        <v>0</v>
      </c>
      <c r="AG3389" s="3">
        <f t="shared" si="685"/>
        <v>3</v>
      </c>
    </row>
    <row r="3390" spans="1:33">
      <c r="A3390" s="3" t="s">
        <v>9601</v>
      </c>
      <c r="B3390" s="3" t="s">
        <v>9629</v>
      </c>
      <c r="C3390" s="2" t="s">
        <v>8504</v>
      </c>
      <c r="D3390" s="2" t="s">
        <v>5873</v>
      </c>
      <c r="E3390" s="2" t="s">
        <v>3864</v>
      </c>
      <c r="F3390" s="3" t="s">
        <v>604</v>
      </c>
      <c r="H3390" s="8"/>
      <c r="I3390" s="8" t="s">
        <v>7823</v>
      </c>
      <c r="L3390" s="32"/>
      <c r="M3390" s="8"/>
      <c r="O3390" s="8"/>
      <c r="Q3390" s="16"/>
      <c r="R3390" s="16" t="s">
        <v>7823</v>
      </c>
      <c r="S3390" s="8"/>
      <c r="V3390" s="8"/>
      <c r="X3390" s="8"/>
      <c r="Y3390" s="22"/>
      <c r="AC3390" s="8">
        <f t="shared" si="684"/>
        <v>2</v>
      </c>
      <c r="AD3390" s="8">
        <f t="shared" si="676"/>
        <v>0</v>
      </c>
      <c r="AE3390" s="8">
        <f t="shared" si="677"/>
        <v>0</v>
      </c>
      <c r="AF3390" s="8">
        <f t="shared" si="678"/>
        <v>0</v>
      </c>
      <c r="AG3390" s="3">
        <f t="shared" si="685"/>
        <v>2</v>
      </c>
    </row>
    <row r="3391" spans="1:33">
      <c r="A3391" s="3" t="s">
        <v>9601</v>
      </c>
      <c r="B3391" s="3" t="s">
        <v>9629</v>
      </c>
      <c r="C3391" s="2" t="s">
        <v>8504</v>
      </c>
      <c r="D3391" s="2" t="s">
        <v>3747</v>
      </c>
      <c r="E3391" s="2" t="s">
        <v>4194</v>
      </c>
      <c r="F3391" s="3" t="s">
        <v>995</v>
      </c>
      <c r="H3391" s="8"/>
      <c r="I3391" s="8"/>
      <c r="L3391" s="32" t="s">
        <v>7823</v>
      </c>
      <c r="M3391" s="8"/>
      <c r="N3391" s="8" t="s">
        <v>7823</v>
      </c>
      <c r="O3391" s="8"/>
      <c r="Q3391" s="16"/>
      <c r="R3391" s="16" t="s">
        <v>7823</v>
      </c>
      <c r="S3391" s="8"/>
      <c r="V3391" s="8" t="s">
        <v>7823</v>
      </c>
      <c r="X3391" s="8"/>
      <c r="Y3391" s="22"/>
      <c r="AC3391" s="8">
        <f t="shared" si="684"/>
        <v>4</v>
      </c>
      <c r="AD3391" s="8">
        <f t="shared" ref="AD3391:AD3419" si="686">COUNTIF(G3391:Y3391,"NB")</f>
        <v>0</v>
      </c>
      <c r="AE3391" s="8">
        <f t="shared" ref="AE3391:AE3419" si="687">COUNTIF(G3391:Y3391,"V")</f>
        <v>0</v>
      </c>
      <c r="AF3391" s="8">
        <f t="shared" ref="AF3391:AF3424" si="688">COUNTIF(G3391:Z3391,"IN")</f>
        <v>0</v>
      </c>
      <c r="AG3391" s="3">
        <f t="shared" si="685"/>
        <v>4</v>
      </c>
    </row>
    <row r="3392" spans="1:33">
      <c r="A3392" s="3" t="s">
        <v>9601</v>
      </c>
      <c r="B3392" s="3" t="s">
        <v>9629</v>
      </c>
      <c r="C3392" s="2" t="s">
        <v>8504</v>
      </c>
      <c r="D3392" s="2" t="s">
        <v>3513</v>
      </c>
      <c r="E3392" s="2" t="s">
        <v>3194</v>
      </c>
      <c r="F3392" s="3" t="s">
        <v>1742</v>
      </c>
      <c r="H3392" s="8"/>
      <c r="I3392" s="8"/>
      <c r="L3392" s="32"/>
      <c r="M3392" s="8"/>
      <c r="O3392" s="8"/>
      <c r="Q3392" s="16"/>
      <c r="R3392" s="23" t="s">
        <v>8991</v>
      </c>
      <c r="S3392" s="8"/>
      <c r="V3392" s="8"/>
      <c r="X3392" s="8"/>
      <c r="Y3392" s="22"/>
      <c r="AC3392" s="8">
        <f t="shared" si="684"/>
        <v>1</v>
      </c>
      <c r="AD3392" s="8">
        <f t="shared" si="686"/>
        <v>0</v>
      </c>
      <c r="AE3392" s="8">
        <f t="shared" si="687"/>
        <v>0</v>
      </c>
      <c r="AF3392" s="8">
        <f t="shared" si="688"/>
        <v>0</v>
      </c>
      <c r="AG3392" s="3">
        <f t="shared" si="685"/>
        <v>1</v>
      </c>
    </row>
    <row r="3393" spans="1:33">
      <c r="A3393" s="3" t="s">
        <v>9601</v>
      </c>
      <c r="B3393" s="3" t="s">
        <v>9629</v>
      </c>
      <c r="C3393" s="2" t="s">
        <v>8580</v>
      </c>
      <c r="D3393" s="2" t="s">
        <v>3354</v>
      </c>
      <c r="E3393" s="2" t="s">
        <v>3198</v>
      </c>
      <c r="F3393" s="3" t="s">
        <v>727</v>
      </c>
      <c r="G3393" s="8" t="s">
        <v>7823</v>
      </c>
      <c r="H3393" s="8"/>
      <c r="I3393" s="8" t="s">
        <v>7823</v>
      </c>
      <c r="J3393" s="72" t="s">
        <v>7823</v>
      </c>
      <c r="L3393" s="32" t="s">
        <v>7823</v>
      </c>
      <c r="M3393" s="8"/>
      <c r="N3393" s="8" t="s">
        <v>7823</v>
      </c>
      <c r="O3393" s="8"/>
      <c r="Q3393" s="16" t="s">
        <v>7823</v>
      </c>
      <c r="R3393" s="16" t="s">
        <v>7823</v>
      </c>
      <c r="S3393" s="8"/>
      <c r="U3393" s="8" t="s">
        <v>7823</v>
      </c>
      <c r="V3393" s="8" t="s">
        <v>7823</v>
      </c>
      <c r="X3393" s="8"/>
      <c r="Y3393" s="22"/>
      <c r="AC3393" s="8">
        <f t="shared" si="684"/>
        <v>9</v>
      </c>
      <c r="AD3393" s="8">
        <f t="shared" si="686"/>
        <v>0</v>
      </c>
      <c r="AE3393" s="8">
        <f t="shared" si="687"/>
        <v>0</v>
      </c>
      <c r="AF3393" s="8">
        <f t="shared" si="688"/>
        <v>0</v>
      </c>
      <c r="AG3393" s="3">
        <f t="shared" si="685"/>
        <v>9</v>
      </c>
    </row>
    <row r="3394" spans="1:33">
      <c r="A3394" s="3" t="s">
        <v>9601</v>
      </c>
      <c r="B3394" s="3" t="s">
        <v>9629</v>
      </c>
      <c r="C3394" s="2" t="s">
        <v>10402</v>
      </c>
      <c r="D3394" s="2" t="s">
        <v>4920</v>
      </c>
      <c r="E3394" s="2" t="s">
        <v>10403</v>
      </c>
      <c r="F3394" s="3" t="s">
        <v>191</v>
      </c>
      <c r="G3394" s="8" t="s">
        <v>7823</v>
      </c>
      <c r="H3394" s="8"/>
      <c r="I3394" s="8" t="s">
        <v>7823</v>
      </c>
      <c r="J3394" s="72" t="s">
        <v>7823</v>
      </c>
      <c r="K3394" s="8" t="s">
        <v>7823</v>
      </c>
      <c r="L3394" s="32"/>
      <c r="M3394" s="8"/>
      <c r="N3394" s="8" t="s">
        <v>7823</v>
      </c>
      <c r="O3394" s="8"/>
      <c r="Q3394" s="16" t="s">
        <v>7823</v>
      </c>
      <c r="R3394" s="16" t="s">
        <v>7823</v>
      </c>
      <c r="S3394" s="8"/>
      <c r="U3394" s="8" t="s">
        <v>7823</v>
      </c>
      <c r="V3394" s="8"/>
      <c r="X3394" s="8"/>
      <c r="Y3394" s="22"/>
      <c r="AC3394" s="8">
        <f t="shared" si="684"/>
        <v>8</v>
      </c>
      <c r="AD3394" s="8">
        <f t="shared" si="686"/>
        <v>0</v>
      </c>
      <c r="AE3394" s="8">
        <f t="shared" si="687"/>
        <v>0</v>
      </c>
      <c r="AF3394" s="8">
        <f t="shared" si="688"/>
        <v>0</v>
      </c>
      <c r="AG3394" s="3">
        <f t="shared" si="685"/>
        <v>8</v>
      </c>
    </row>
    <row r="3395" spans="1:33">
      <c r="A3395" s="3" t="s">
        <v>9601</v>
      </c>
      <c r="B3395" s="3" t="s">
        <v>9629</v>
      </c>
      <c r="C3395" s="2" t="s">
        <v>9955</v>
      </c>
      <c r="D3395" s="2" t="s">
        <v>5628</v>
      </c>
      <c r="E3395" s="2" t="s">
        <v>9956</v>
      </c>
      <c r="F3395" s="3" t="s">
        <v>10484</v>
      </c>
      <c r="G3395" s="8" t="s">
        <v>7823</v>
      </c>
      <c r="H3395" s="8"/>
      <c r="I3395" s="8" t="s">
        <v>7823</v>
      </c>
      <c r="L3395" s="32"/>
      <c r="M3395" s="8"/>
      <c r="O3395" s="8"/>
      <c r="Q3395" s="16"/>
      <c r="S3395" s="8"/>
      <c r="V3395" s="8"/>
      <c r="X3395" s="8"/>
      <c r="Y3395" s="22"/>
      <c r="AC3395" s="8">
        <f t="shared" si="684"/>
        <v>2</v>
      </c>
      <c r="AD3395" s="8">
        <f t="shared" si="686"/>
        <v>0</v>
      </c>
      <c r="AE3395" s="8">
        <f t="shared" si="687"/>
        <v>0</v>
      </c>
      <c r="AF3395" s="8">
        <f t="shared" si="688"/>
        <v>0</v>
      </c>
      <c r="AG3395" s="3">
        <f t="shared" si="685"/>
        <v>2</v>
      </c>
    </row>
    <row r="3396" spans="1:33">
      <c r="A3396" s="3" t="s">
        <v>9601</v>
      </c>
      <c r="B3396" s="3" t="s">
        <v>9629</v>
      </c>
      <c r="C3396" s="2" t="s">
        <v>9134</v>
      </c>
      <c r="D3396" s="2" t="s">
        <v>3189</v>
      </c>
      <c r="E3396" s="2" t="s">
        <v>3844</v>
      </c>
      <c r="F3396" s="3" t="s">
        <v>10485</v>
      </c>
      <c r="H3396" s="8"/>
      <c r="I3396" s="8"/>
      <c r="L3396" s="32" t="s">
        <v>7823</v>
      </c>
      <c r="M3396" s="8"/>
      <c r="N3396" s="8" t="s">
        <v>7823</v>
      </c>
      <c r="O3396" s="8"/>
      <c r="Q3396" s="16"/>
      <c r="R3396" s="16" t="s">
        <v>7823</v>
      </c>
      <c r="S3396" s="8"/>
      <c r="V3396" s="8" t="s">
        <v>7823</v>
      </c>
      <c r="X3396" s="8"/>
      <c r="Y3396" s="22"/>
      <c r="AC3396" s="8">
        <f t="shared" si="684"/>
        <v>4</v>
      </c>
      <c r="AD3396" s="8">
        <f t="shared" si="686"/>
        <v>0</v>
      </c>
      <c r="AE3396" s="8">
        <f t="shared" si="687"/>
        <v>0</v>
      </c>
      <c r="AF3396" s="8">
        <f t="shared" si="688"/>
        <v>0</v>
      </c>
      <c r="AG3396" s="3">
        <f t="shared" si="685"/>
        <v>4</v>
      </c>
    </row>
    <row r="3397" spans="1:33">
      <c r="A3397" s="3" t="s">
        <v>9601</v>
      </c>
      <c r="B3397" s="3" t="s">
        <v>9629</v>
      </c>
      <c r="C3397" s="2" t="s">
        <v>9367</v>
      </c>
      <c r="D3397" s="2" t="s">
        <v>3845</v>
      </c>
      <c r="E3397" s="2" t="s">
        <v>9368</v>
      </c>
      <c r="F3397" s="3" t="s">
        <v>10486</v>
      </c>
      <c r="H3397" s="8"/>
      <c r="I3397" s="8" t="s">
        <v>7823</v>
      </c>
      <c r="L3397" s="32"/>
      <c r="M3397" s="8"/>
      <c r="O3397" s="8"/>
      <c r="Q3397" s="16"/>
      <c r="R3397" s="16" t="s">
        <v>7823</v>
      </c>
      <c r="S3397" s="8"/>
      <c r="V3397" s="8"/>
      <c r="X3397" s="8"/>
      <c r="Y3397" s="22"/>
      <c r="AC3397" s="8">
        <f t="shared" si="684"/>
        <v>2</v>
      </c>
      <c r="AD3397" s="8">
        <f t="shared" si="686"/>
        <v>0</v>
      </c>
      <c r="AE3397" s="8">
        <f t="shared" si="687"/>
        <v>0</v>
      </c>
      <c r="AF3397" s="8">
        <f t="shared" si="688"/>
        <v>0</v>
      </c>
      <c r="AG3397" s="3">
        <f t="shared" si="685"/>
        <v>2</v>
      </c>
    </row>
    <row r="3398" spans="1:33">
      <c r="A3398" s="3" t="s">
        <v>9601</v>
      </c>
      <c r="B3398" s="3" t="s">
        <v>9629</v>
      </c>
      <c r="C3398" s="2" t="s">
        <v>9311</v>
      </c>
      <c r="D3398" s="2" t="s">
        <v>6048</v>
      </c>
      <c r="E3398" s="2" t="s">
        <v>3026</v>
      </c>
      <c r="F3398" s="3" t="s">
        <v>10487</v>
      </c>
      <c r="H3398" s="8"/>
      <c r="I3398" s="8"/>
      <c r="L3398" s="23" t="s">
        <v>8991</v>
      </c>
      <c r="M3398" s="8"/>
      <c r="O3398" s="8"/>
      <c r="Q3398" s="16"/>
      <c r="S3398" s="8"/>
      <c r="V3398" s="8"/>
      <c r="X3398" s="8"/>
      <c r="Y3398" s="22"/>
      <c r="AC3398" s="8">
        <f t="shared" si="684"/>
        <v>1</v>
      </c>
      <c r="AD3398" s="8">
        <f t="shared" si="686"/>
        <v>0</v>
      </c>
      <c r="AE3398" s="8">
        <f t="shared" si="687"/>
        <v>0</v>
      </c>
      <c r="AF3398" s="8">
        <f t="shared" si="688"/>
        <v>0</v>
      </c>
      <c r="AG3398" s="3">
        <f t="shared" si="685"/>
        <v>1</v>
      </c>
    </row>
    <row r="3399" spans="1:33">
      <c r="A3399" s="3" t="s">
        <v>9601</v>
      </c>
      <c r="B3399" s="3" t="s">
        <v>9629</v>
      </c>
      <c r="C3399" s="2" t="s">
        <v>9311</v>
      </c>
      <c r="D3399" s="2" t="s">
        <v>3021</v>
      </c>
      <c r="E3399" s="2" t="s">
        <v>2700</v>
      </c>
      <c r="F3399" s="3" t="s">
        <v>10488</v>
      </c>
      <c r="H3399" s="8"/>
      <c r="I3399" s="8"/>
      <c r="L3399" s="32" t="s">
        <v>7823</v>
      </c>
      <c r="M3399" s="8"/>
      <c r="N3399" s="8" t="s">
        <v>7823</v>
      </c>
      <c r="O3399" s="8"/>
      <c r="Q3399" s="16"/>
      <c r="R3399" s="16" t="s">
        <v>7823</v>
      </c>
      <c r="S3399" s="8"/>
      <c r="V3399" s="8" t="s">
        <v>7823</v>
      </c>
      <c r="X3399" s="8"/>
      <c r="Y3399" s="22"/>
      <c r="AC3399" s="8">
        <f t="shared" si="684"/>
        <v>4</v>
      </c>
      <c r="AD3399" s="8">
        <f t="shared" si="686"/>
        <v>0</v>
      </c>
      <c r="AE3399" s="8">
        <f t="shared" si="687"/>
        <v>0</v>
      </c>
      <c r="AF3399" s="8">
        <f t="shared" si="688"/>
        <v>0</v>
      </c>
      <c r="AG3399" s="3">
        <f t="shared" si="685"/>
        <v>4</v>
      </c>
    </row>
    <row r="3400" spans="1:33">
      <c r="A3400" s="3" t="s">
        <v>9601</v>
      </c>
      <c r="B3400" s="3" t="s">
        <v>9629</v>
      </c>
      <c r="C3400" s="2" t="s">
        <v>9311</v>
      </c>
      <c r="D3400" s="2" t="s">
        <v>4283</v>
      </c>
      <c r="E3400" s="2" t="s">
        <v>3489</v>
      </c>
      <c r="F3400" s="3" t="s">
        <v>10489</v>
      </c>
      <c r="H3400" s="8"/>
      <c r="I3400" s="8" t="s">
        <v>7823</v>
      </c>
      <c r="L3400" s="32" t="s">
        <v>7823</v>
      </c>
      <c r="M3400" s="8"/>
      <c r="N3400" s="8" t="s">
        <v>7823</v>
      </c>
      <c r="O3400" s="8"/>
      <c r="Q3400" s="16"/>
      <c r="R3400" s="16" t="s">
        <v>7823</v>
      </c>
      <c r="S3400" s="8"/>
      <c r="V3400" s="8" t="s">
        <v>7823</v>
      </c>
      <c r="X3400" s="8"/>
      <c r="Y3400" s="22"/>
      <c r="AC3400" s="8">
        <f t="shared" si="684"/>
        <v>5</v>
      </c>
      <c r="AD3400" s="8">
        <f t="shared" si="686"/>
        <v>0</v>
      </c>
      <c r="AE3400" s="8">
        <f t="shared" si="687"/>
        <v>0</v>
      </c>
      <c r="AF3400" s="8">
        <f t="shared" si="688"/>
        <v>0</v>
      </c>
      <c r="AG3400" s="3">
        <f t="shared" si="685"/>
        <v>5</v>
      </c>
    </row>
    <row r="3401" spans="1:33">
      <c r="A3401" s="3" t="s">
        <v>9601</v>
      </c>
      <c r="B3401" s="3" t="s">
        <v>9629</v>
      </c>
      <c r="C3401" s="2" t="s">
        <v>9311</v>
      </c>
      <c r="D3401" s="2" t="s">
        <v>3498</v>
      </c>
      <c r="E3401" s="2" t="s">
        <v>3499</v>
      </c>
      <c r="F3401" s="3" t="s">
        <v>10490</v>
      </c>
      <c r="H3401" s="8"/>
      <c r="I3401" s="8" t="s">
        <v>7823</v>
      </c>
      <c r="L3401" s="32" t="s">
        <v>7823</v>
      </c>
      <c r="M3401" s="8"/>
      <c r="N3401" s="8" t="s">
        <v>7823</v>
      </c>
      <c r="O3401" s="8"/>
      <c r="Q3401" s="16"/>
      <c r="R3401" s="16" t="s">
        <v>7823</v>
      </c>
      <c r="S3401" s="8"/>
      <c r="V3401" s="8" t="s">
        <v>7823</v>
      </c>
      <c r="X3401" s="8"/>
      <c r="Y3401" s="22"/>
      <c r="AC3401" s="8">
        <f t="shared" si="684"/>
        <v>5</v>
      </c>
      <c r="AD3401" s="8">
        <f t="shared" si="686"/>
        <v>0</v>
      </c>
      <c r="AE3401" s="8">
        <f t="shared" si="687"/>
        <v>0</v>
      </c>
      <c r="AF3401" s="8">
        <f t="shared" si="688"/>
        <v>0</v>
      </c>
      <c r="AG3401" s="3">
        <f t="shared" si="685"/>
        <v>5</v>
      </c>
    </row>
    <row r="3402" spans="1:33">
      <c r="A3402" s="3" t="s">
        <v>9601</v>
      </c>
      <c r="B3402" s="3" t="s">
        <v>9629</v>
      </c>
      <c r="C3402" s="2" t="s">
        <v>9311</v>
      </c>
      <c r="D3402" s="2" t="s">
        <v>3500</v>
      </c>
      <c r="E3402" s="2" t="s">
        <v>3173</v>
      </c>
      <c r="F3402" s="3" t="s">
        <v>10491</v>
      </c>
      <c r="H3402" s="8"/>
      <c r="I3402" s="8"/>
      <c r="L3402" s="32" t="s">
        <v>7823</v>
      </c>
      <c r="M3402" s="8"/>
      <c r="N3402" s="8" t="s">
        <v>7823</v>
      </c>
      <c r="O3402" s="8"/>
      <c r="Q3402" s="16"/>
      <c r="S3402" s="8"/>
      <c r="V3402" s="8"/>
      <c r="X3402" s="8"/>
      <c r="Y3402" s="22"/>
      <c r="AC3402" s="8">
        <f t="shared" si="684"/>
        <v>2</v>
      </c>
      <c r="AD3402" s="8">
        <f t="shared" si="686"/>
        <v>0</v>
      </c>
      <c r="AE3402" s="8">
        <f t="shared" si="687"/>
        <v>0</v>
      </c>
      <c r="AF3402" s="8">
        <f t="shared" si="688"/>
        <v>0</v>
      </c>
      <c r="AG3402" s="3">
        <f t="shared" si="685"/>
        <v>2</v>
      </c>
    </row>
    <row r="3403" spans="1:33">
      <c r="A3403" s="3" t="s">
        <v>9601</v>
      </c>
      <c r="B3403" s="3" t="s">
        <v>9629</v>
      </c>
      <c r="C3403" s="2" t="s">
        <v>9233</v>
      </c>
      <c r="D3403" s="2" t="s">
        <v>6664</v>
      </c>
      <c r="E3403" s="2" t="s">
        <v>3827</v>
      </c>
      <c r="F3403" s="3" t="s">
        <v>10492</v>
      </c>
      <c r="H3403" s="8"/>
      <c r="I3403" s="8" t="s">
        <v>7823</v>
      </c>
      <c r="L3403" s="32" t="s">
        <v>7823</v>
      </c>
      <c r="M3403" s="8"/>
      <c r="N3403" s="8" t="s">
        <v>7823</v>
      </c>
      <c r="O3403" s="8"/>
      <c r="Q3403" s="16"/>
      <c r="R3403" s="16" t="s">
        <v>7823</v>
      </c>
      <c r="S3403" s="8"/>
      <c r="V3403" s="8" t="s">
        <v>7823</v>
      </c>
      <c r="X3403" s="8"/>
      <c r="Y3403" s="22"/>
      <c r="AC3403" s="8">
        <f t="shared" si="684"/>
        <v>5</v>
      </c>
      <c r="AD3403" s="8">
        <f t="shared" si="686"/>
        <v>0</v>
      </c>
      <c r="AE3403" s="8">
        <f t="shared" si="687"/>
        <v>0</v>
      </c>
      <c r="AF3403" s="8">
        <f t="shared" si="688"/>
        <v>0</v>
      </c>
      <c r="AG3403" s="3">
        <f t="shared" si="685"/>
        <v>5</v>
      </c>
    </row>
    <row r="3404" spans="1:33">
      <c r="A3404" s="3" t="s">
        <v>9601</v>
      </c>
      <c r="B3404" s="3" t="s">
        <v>9629</v>
      </c>
      <c r="C3404" s="2" t="s">
        <v>10217</v>
      </c>
      <c r="D3404" s="2" t="s">
        <v>7392</v>
      </c>
      <c r="E3404" s="2" t="s">
        <v>10218</v>
      </c>
      <c r="F3404" s="3" t="s">
        <v>10493</v>
      </c>
      <c r="H3404" s="8"/>
      <c r="I3404" s="8"/>
      <c r="L3404" s="32" t="s">
        <v>7823</v>
      </c>
      <c r="M3404" s="8"/>
      <c r="N3404" s="8" t="s">
        <v>7823</v>
      </c>
      <c r="O3404" s="8"/>
      <c r="Q3404" s="16"/>
      <c r="R3404" s="16" t="s">
        <v>7823</v>
      </c>
      <c r="S3404" s="8"/>
      <c r="V3404" s="8" t="s">
        <v>7823</v>
      </c>
      <c r="X3404" s="8"/>
      <c r="Y3404" s="22"/>
      <c r="AC3404" s="8">
        <f t="shared" ref="AC3404:AC3414" si="689">COUNTIF(G3404:Y3404,"X")+COUNTIF(G3404:Y3404, "X(e)")</f>
        <v>4</v>
      </c>
      <c r="AD3404" s="8">
        <f t="shared" si="686"/>
        <v>0</v>
      </c>
      <c r="AE3404" s="8">
        <f t="shared" si="687"/>
        <v>0</v>
      </c>
      <c r="AF3404" s="8">
        <f t="shared" si="688"/>
        <v>0</v>
      </c>
      <c r="AG3404" s="3">
        <f t="shared" ref="AG3404:AG3414" si="690">SUM(AC3404:AF3404)</f>
        <v>4</v>
      </c>
    </row>
    <row r="3405" spans="1:33">
      <c r="A3405" s="3" t="s">
        <v>9601</v>
      </c>
      <c r="B3405" s="3" t="s">
        <v>9629</v>
      </c>
      <c r="C3405" s="2" t="s">
        <v>10212</v>
      </c>
      <c r="D3405" s="2" t="s">
        <v>5398</v>
      </c>
      <c r="E3405" s="2" t="s">
        <v>10213</v>
      </c>
      <c r="F3405" s="3" t="s">
        <v>818</v>
      </c>
      <c r="H3405" s="8"/>
      <c r="I3405" s="8" t="s">
        <v>7823</v>
      </c>
      <c r="J3405" s="73"/>
      <c r="L3405" s="32" t="s">
        <v>7823</v>
      </c>
      <c r="M3405" s="8"/>
      <c r="N3405" s="8" t="s">
        <v>7823</v>
      </c>
      <c r="O3405" s="8"/>
      <c r="Q3405" s="16"/>
      <c r="R3405" s="16" t="s">
        <v>7823</v>
      </c>
      <c r="S3405" s="8"/>
      <c r="T3405" s="16" t="s">
        <v>7823</v>
      </c>
      <c r="V3405" s="8" t="s">
        <v>7823</v>
      </c>
      <c r="X3405" s="8"/>
      <c r="Y3405" s="22"/>
      <c r="AC3405" s="8">
        <f>COUNTIF(G3405:Y3405,"X")+COUNTIF(G3405:Y3405, "X(e)")</f>
        <v>6</v>
      </c>
      <c r="AD3405" s="8">
        <f>COUNTIF(G3405:Y3405,"NB")</f>
        <v>0</v>
      </c>
      <c r="AE3405" s="8">
        <f>COUNTIF(G3405:Y3405,"V")</f>
        <v>0</v>
      </c>
      <c r="AF3405" s="8">
        <f>COUNTIF(G3405:Z3405,"IN")</f>
        <v>0</v>
      </c>
      <c r="AG3405" s="3">
        <f>SUM(AC3405:AF3405)</f>
        <v>6</v>
      </c>
    </row>
    <row r="3406" spans="1:33">
      <c r="A3406" s="3" t="s">
        <v>9601</v>
      </c>
      <c r="B3406" s="3" t="s">
        <v>9629</v>
      </c>
      <c r="C3406" s="2" t="s">
        <v>9196</v>
      </c>
      <c r="D3406" s="2" t="s">
        <v>4696</v>
      </c>
      <c r="E3406" s="2" t="s">
        <v>3183</v>
      </c>
      <c r="F3406" s="3" t="s">
        <v>599</v>
      </c>
      <c r="H3406" s="8"/>
      <c r="I3406" s="8" t="s">
        <v>7823</v>
      </c>
      <c r="L3406" s="32" t="s">
        <v>7823</v>
      </c>
      <c r="M3406" s="8"/>
      <c r="N3406" s="8" t="s">
        <v>7823</v>
      </c>
      <c r="O3406" s="8"/>
      <c r="Q3406" s="16"/>
      <c r="R3406" s="16" t="s">
        <v>7823</v>
      </c>
      <c r="S3406" s="8"/>
      <c r="V3406" s="8"/>
      <c r="X3406" s="8"/>
      <c r="Y3406" s="22"/>
      <c r="AC3406" s="8">
        <f t="shared" si="689"/>
        <v>4</v>
      </c>
      <c r="AD3406" s="8">
        <f t="shared" si="686"/>
        <v>0</v>
      </c>
      <c r="AE3406" s="8">
        <f t="shared" si="687"/>
        <v>0</v>
      </c>
      <c r="AF3406" s="8">
        <f t="shared" si="688"/>
        <v>0</v>
      </c>
      <c r="AG3406" s="3">
        <f t="shared" si="690"/>
        <v>4</v>
      </c>
    </row>
    <row r="3407" spans="1:33">
      <c r="A3407" s="3" t="s">
        <v>9601</v>
      </c>
      <c r="B3407" s="3" t="s">
        <v>9629</v>
      </c>
      <c r="C3407" s="2" t="s">
        <v>9364</v>
      </c>
      <c r="D3407" s="2" t="s">
        <v>3657</v>
      </c>
      <c r="E3407" s="2" t="s">
        <v>9365</v>
      </c>
      <c r="F3407" s="3" t="s">
        <v>10494</v>
      </c>
      <c r="H3407" s="8"/>
      <c r="I3407" s="8"/>
      <c r="L3407" s="32" t="s">
        <v>7823</v>
      </c>
      <c r="M3407" s="8"/>
      <c r="N3407" s="8" t="s">
        <v>7823</v>
      </c>
      <c r="O3407" s="8"/>
      <c r="Q3407" s="16"/>
      <c r="R3407" s="16" t="s">
        <v>7823</v>
      </c>
      <c r="S3407" s="8"/>
      <c r="V3407" s="8" t="s">
        <v>7823</v>
      </c>
      <c r="X3407" s="8"/>
      <c r="Y3407" s="22"/>
      <c r="AC3407" s="8">
        <f t="shared" si="689"/>
        <v>4</v>
      </c>
      <c r="AD3407" s="8">
        <f t="shared" si="686"/>
        <v>0</v>
      </c>
      <c r="AE3407" s="8">
        <f t="shared" si="687"/>
        <v>0</v>
      </c>
      <c r="AF3407" s="8">
        <f t="shared" si="688"/>
        <v>0</v>
      </c>
      <c r="AG3407" s="3">
        <f t="shared" si="690"/>
        <v>4</v>
      </c>
    </row>
    <row r="3408" spans="1:33">
      <c r="A3408" s="3" t="s">
        <v>9601</v>
      </c>
      <c r="B3408" s="3" t="s">
        <v>9629</v>
      </c>
      <c r="C3408" s="2" t="s">
        <v>9363</v>
      </c>
      <c r="D3408" s="2" t="s">
        <v>4289</v>
      </c>
      <c r="E3408" s="2" t="s">
        <v>9366</v>
      </c>
      <c r="F3408" s="3" t="s">
        <v>10495</v>
      </c>
      <c r="H3408" s="8"/>
      <c r="I3408" s="8"/>
      <c r="L3408" s="32"/>
      <c r="M3408" s="8"/>
      <c r="O3408" s="8"/>
      <c r="Q3408" s="16"/>
      <c r="R3408" s="23" t="s">
        <v>8991</v>
      </c>
      <c r="S3408" s="8"/>
      <c r="V3408" s="8"/>
      <c r="X3408" s="8"/>
      <c r="Y3408" s="22"/>
      <c r="AC3408" s="8">
        <f t="shared" si="689"/>
        <v>1</v>
      </c>
      <c r="AD3408" s="8">
        <f t="shared" si="686"/>
        <v>0</v>
      </c>
      <c r="AE3408" s="8">
        <f t="shared" si="687"/>
        <v>0</v>
      </c>
      <c r="AF3408" s="8">
        <f t="shared" si="688"/>
        <v>0</v>
      </c>
      <c r="AG3408" s="3">
        <f t="shared" si="690"/>
        <v>1</v>
      </c>
    </row>
    <row r="3409" spans="1:33">
      <c r="A3409" s="3" t="s">
        <v>9601</v>
      </c>
      <c r="B3409" s="3" t="s">
        <v>9629</v>
      </c>
      <c r="C3409" s="2" t="s">
        <v>9074</v>
      </c>
      <c r="D3409" s="2" t="s">
        <v>4766</v>
      </c>
      <c r="E3409" s="2" t="s">
        <v>3011</v>
      </c>
      <c r="F3409" s="3" t="s">
        <v>157</v>
      </c>
      <c r="H3409" s="8"/>
      <c r="I3409" s="8"/>
      <c r="L3409" s="32"/>
      <c r="M3409" s="8"/>
      <c r="N3409" s="8" t="s">
        <v>7823</v>
      </c>
      <c r="O3409" s="8"/>
      <c r="Q3409" s="16"/>
      <c r="R3409" s="16" t="s">
        <v>7823</v>
      </c>
      <c r="S3409" s="8"/>
      <c r="V3409" s="8"/>
      <c r="X3409" s="8"/>
      <c r="Y3409" s="22"/>
      <c r="AC3409" s="8">
        <f t="shared" si="689"/>
        <v>2</v>
      </c>
      <c r="AD3409" s="8">
        <f t="shared" si="686"/>
        <v>0</v>
      </c>
      <c r="AE3409" s="8">
        <f t="shared" si="687"/>
        <v>0</v>
      </c>
      <c r="AF3409" s="8">
        <f t="shared" si="688"/>
        <v>0</v>
      </c>
      <c r="AG3409" s="3">
        <f t="shared" si="690"/>
        <v>2</v>
      </c>
    </row>
    <row r="3410" spans="1:33">
      <c r="A3410" s="3" t="s">
        <v>9601</v>
      </c>
      <c r="B3410" s="3" t="s">
        <v>9629</v>
      </c>
      <c r="C3410" s="2" t="s">
        <v>8310</v>
      </c>
      <c r="D3410" s="2" t="s">
        <v>9892</v>
      </c>
      <c r="E3410" s="2" t="s">
        <v>9893</v>
      </c>
      <c r="F3410" s="3" t="s">
        <v>9894</v>
      </c>
      <c r="H3410" s="8"/>
      <c r="I3410" s="8"/>
      <c r="L3410" s="32" t="s">
        <v>7823</v>
      </c>
      <c r="M3410" s="8"/>
      <c r="O3410" s="8"/>
      <c r="P3410" s="8"/>
      <c r="Q3410" s="16"/>
      <c r="S3410" s="8"/>
      <c r="V3410" s="8"/>
      <c r="X3410" s="8"/>
      <c r="Y3410" s="22"/>
      <c r="AC3410" s="8">
        <f t="shared" si="689"/>
        <v>1</v>
      </c>
      <c r="AD3410" s="8">
        <f t="shared" si="686"/>
        <v>0</v>
      </c>
      <c r="AE3410" s="8">
        <f t="shared" si="687"/>
        <v>0</v>
      </c>
      <c r="AF3410" s="8">
        <f t="shared" si="688"/>
        <v>0</v>
      </c>
      <c r="AG3410" s="3">
        <f t="shared" si="690"/>
        <v>1</v>
      </c>
    </row>
    <row r="3411" spans="1:33">
      <c r="A3411" s="3" t="s">
        <v>9601</v>
      </c>
      <c r="B3411" s="3" t="s">
        <v>9629</v>
      </c>
      <c r="C3411" s="2" t="s">
        <v>8310</v>
      </c>
      <c r="D3411" s="2" t="s">
        <v>4128</v>
      </c>
      <c r="E3411" s="2" t="s">
        <v>4286</v>
      </c>
      <c r="F3411" s="3" t="s">
        <v>67</v>
      </c>
      <c r="H3411" s="8"/>
      <c r="I3411" s="8"/>
      <c r="L3411" s="23" t="s">
        <v>8991</v>
      </c>
      <c r="M3411" s="8"/>
      <c r="O3411" s="8"/>
      <c r="Q3411" s="16"/>
      <c r="S3411" s="8"/>
      <c r="V3411" s="8"/>
      <c r="X3411" s="8"/>
      <c r="Y3411" s="22"/>
      <c r="AC3411" s="8">
        <f t="shared" si="689"/>
        <v>1</v>
      </c>
      <c r="AD3411" s="8">
        <f t="shared" si="686"/>
        <v>0</v>
      </c>
      <c r="AE3411" s="8">
        <f t="shared" si="687"/>
        <v>0</v>
      </c>
      <c r="AF3411" s="8">
        <f t="shared" si="688"/>
        <v>0</v>
      </c>
      <c r="AG3411" s="3">
        <f t="shared" si="690"/>
        <v>1</v>
      </c>
    </row>
    <row r="3412" spans="1:33">
      <c r="A3412" s="3" t="s">
        <v>9601</v>
      </c>
      <c r="B3412" s="3" t="s">
        <v>9629</v>
      </c>
      <c r="C3412" s="2" t="s">
        <v>8310</v>
      </c>
      <c r="D3412" s="2" t="s">
        <v>6217</v>
      </c>
      <c r="E3412" s="2" t="s">
        <v>3807</v>
      </c>
      <c r="F3412" s="3" t="s">
        <v>829</v>
      </c>
      <c r="H3412" s="8"/>
      <c r="I3412" s="8"/>
      <c r="L3412" s="32" t="s">
        <v>7823</v>
      </c>
      <c r="M3412" s="8"/>
      <c r="N3412" s="8" t="s">
        <v>7823</v>
      </c>
      <c r="O3412" s="8"/>
      <c r="Q3412" s="16"/>
      <c r="S3412" s="8"/>
      <c r="V3412" s="8"/>
      <c r="X3412" s="8"/>
      <c r="Y3412" s="22"/>
      <c r="AC3412" s="8">
        <f t="shared" si="689"/>
        <v>2</v>
      </c>
      <c r="AD3412" s="8">
        <f t="shared" si="686"/>
        <v>0</v>
      </c>
      <c r="AE3412" s="8">
        <f t="shared" si="687"/>
        <v>0</v>
      </c>
      <c r="AF3412" s="8">
        <f t="shared" si="688"/>
        <v>0</v>
      </c>
      <c r="AG3412" s="3">
        <f t="shared" si="690"/>
        <v>2</v>
      </c>
    </row>
    <row r="3413" spans="1:33">
      <c r="A3413" s="3" t="s">
        <v>9601</v>
      </c>
      <c r="B3413" s="3" t="s">
        <v>9629</v>
      </c>
      <c r="C3413" s="2" t="s">
        <v>8310</v>
      </c>
      <c r="D3413" s="2" t="s">
        <v>3808</v>
      </c>
      <c r="E3413" s="2" t="s">
        <v>3649</v>
      </c>
      <c r="F3413" s="3" t="s">
        <v>559</v>
      </c>
      <c r="H3413" s="8"/>
      <c r="I3413" s="8"/>
      <c r="L3413" s="32" t="s">
        <v>7823</v>
      </c>
      <c r="M3413" s="8"/>
      <c r="N3413" s="8" t="s">
        <v>7823</v>
      </c>
      <c r="O3413" s="8"/>
      <c r="Q3413" s="16"/>
      <c r="S3413" s="8"/>
      <c r="V3413" s="8"/>
      <c r="X3413" s="8"/>
      <c r="Y3413" s="22"/>
      <c r="AC3413" s="8">
        <f t="shared" si="689"/>
        <v>2</v>
      </c>
      <c r="AD3413" s="8">
        <f t="shared" si="686"/>
        <v>0</v>
      </c>
      <c r="AE3413" s="8">
        <f t="shared" si="687"/>
        <v>0</v>
      </c>
      <c r="AF3413" s="8">
        <f t="shared" si="688"/>
        <v>0</v>
      </c>
      <c r="AG3413" s="3">
        <f t="shared" si="690"/>
        <v>2</v>
      </c>
    </row>
    <row r="3414" spans="1:33">
      <c r="A3414" s="3" t="s">
        <v>9601</v>
      </c>
      <c r="B3414" s="3" t="s">
        <v>9629</v>
      </c>
      <c r="C3414" s="2" t="s">
        <v>8310</v>
      </c>
      <c r="D3414" s="2" t="s">
        <v>3650</v>
      </c>
      <c r="E3414" s="2" t="s">
        <v>4604</v>
      </c>
      <c r="F3414" s="3" t="s">
        <v>440</v>
      </c>
      <c r="H3414" s="8"/>
      <c r="I3414" s="8"/>
      <c r="L3414" s="23" t="s">
        <v>8991</v>
      </c>
      <c r="M3414" s="8"/>
      <c r="O3414" s="8"/>
      <c r="Q3414" s="16"/>
      <c r="S3414" s="8"/>
      <c r="V3414" s="8"/>
      <c r="X3414" s="8"/>
      <c r="Y3414" s="22"/>
      <c r="AC3414" s="8">
        <f t="shared" si="689"/>
        <v>1</v>
      </c>
      <c r="AD3414" s="8">
        <f t="shared" si="686"/>
        <v>0</v>
      </c>
      <c r="AE3414" s="8">
        <f t="shared" si="687"/>
        <v>0</v>
      </c>
      <c r="AF3414" s="8">
        <f t="shared" si="688"/>
        <v>0</v>
      </c>
      <c r="AG3414" s="3">
        <f t="shared" si="690"/>
        <v>1</v>
      </c>
    </row>
    <row r="3415" spans="1:33">
      <c r="A3415" s="3" t="s">
        <v>9601</v>
      </c>
      <c r="B3415" s="3" t="s">
        <v>9629</v>
      </c>
      <c r="C3415" s="2" t="s">
        <v>8310</v>
      </c>
      <c r="D3415" s="2" t="s">
        <v>3699</v>
      </c>
      <c r="E3415" s="2" t="s">
        <v>10419</v>
      </c>
      <c r="F3415" s="3" t="s">
        <v>10420</v>
      </c>
      <c r="H3415" s="8"/>
      <c r="I3415" s="8"/>
      <c r="L3415" s="32" t="s">
        <v>7823</v>
      </c>
      <c r="M3415" s="8"/>
      <c r="N3415" s="8" t="s">
        <v>7823</v>
      </c>
      <c r="O3415" s="8"/>
      <c r="Q3415" s="16"/>
      <c r="S3415" s="8"/>
      <c r="V3415" s="8"/>
      <c r="X3415" s="8"/>
      <c r="Y3415" s="22"/>
      <c r="AC3415" s="8">
        <f>COUNTIF(G3415:Y3415,"X")+COUNTIF(G3415:Y3415, "X(e)")</f>
        <v>2</v>
      </c>
      <c r="AD3415" s="8">
        <f>COUNTIF(G3415:Y3415,"NB")</f>
        <v>0</v>
      </c>
      <c r="AE3415" s="8">
        <f>COUNTIF(G3415:Y3415,"V")</f>
        <v>0</v>
      </c>
      <c r="AF3415" s="8">
        <f>COUNTIF(G3415:Z3415,"IN")</f>
        <v>0</v>
      </c>
      <c r="AG3415" s="3">
        <f>SUM(AC3415:AF3415)</f>
        <v>2</v>
      </c>
    </row>
    <row r="3416" spans="1:33">
      <c r="A3416" s="3" t="s">
        <v>9601</v>
      </c>
      <c r="B3416" s="3" t="s">
        <v>9629</v>
      </c>
      <c r="C3416" s="2" t="s">
        <v>10201</v>
      </c>
      <c r="D3416" s="2" t="s">
        <v>3377</v>
      </c>
      <c r="E3416" s="2" t="s">
        <v>10200</v>
      </c>
      <c r="F3416" s="3" t="s">
        <v>227</v>
      </c>
      <c r="H3416" s="8"/>
      <c r="I3416" s="8" t="s">
        <v>7823</v>
      </c>
      <c r="L3416" s="32" t="s">
        <v>7823</v>
      </c>
      <c r="M3416" s="8"/>
      <c r="N3416" s="8" t="s">
        <v>7823</v>
      </c>
      <c r="O3416" s="8"/>
      <c r="Q3416" s="16"/>
      <c r="R3416" s="16" t="s">
        <v>7823</v>
      </c>
      <c r="S3416" s="8"/>
      <c r="V3416" s="8"/>
      <c r="X3416" s="8"/>
      <c r="Y3416" s="22"/>
      <c r="AC3416" s="8">
        <f t="shared" ref="AC3416:AC3440" si="691">COUNTIF(G3416:Y3416,"X")+COUNTIF(G3416:Y3416, "X(e)")</f>
        <v>4</v>
      </c>
      <c r="AD3416" s="8">
        <f t="shared" si="686"/>
        <v>0</v>
      </c>
      <c r="AE3416" s="8">
        <f t="shared" si="687"/>
        <v>0</v>
      </c>
      <c r="AF3416" s="8">
        <f t="shared" si="688"/>
        <v>0</v>
      </c>
      <c r="AG3416" s="3">
        <f t="shared" ref="AG3416:AG3440" si="692">SUM(AC3416:AF3416)</f>
        <v>4</v>
      </c>
    </row>
    <row r="3417" spans="1:33">
      <c r="A3417" s="3" t="s">
        <v>9601</v>
      </c>
      <c r="B3417" s="3" t="s">
        <v>9629</v>
      </c>
      <c r="C3417" s="2" t="s">
        <v>10155</v>
      </c>
      <c r="D3417" s="2" t="s">
        <v>4356</v>
      </c>
      <c r="E3417" s="2" t="s">
        <v>10156</v>
      </c>
      <c r="F3417" s="3" t="s">
        <v>731</v>
      </c>
      <c r="H3417" s="8"/>
      <c r="I3417" s="8"/>
      <c r="L3417" s="32" t="s">
        <v>7823</v>
      </c>
      <c r="M3417" s="8"/>
      <c r="N3417" s="8" t="s">
        <v>7823</v>
      </c>
      <c r="O3417" s="8"/>
      <c r="Q3417" s="16"/>
      <c r="S3417" s="8"/>
      <c r="V3417" s="8"/>
      <c r="X3417" s="8"/>
      <c r="Y3417" s="22"/>
      <c r="AC3417" s="8">
        <f>COUNTIF(G3417:Y3417,"X")+COUNTIF(G3417:Y3417, "X(e)")</f>
        <v>2</v>
      </c>
      <c r="AD3417" s="8">
        <f>COUNTIF(G3417:Y3417,"NB")</f>
        <v>0</v>
      </c>
      <c r="AE3417" s="8">
        <f>COUNTIF(G3417:Y3417,"V")</f>
        <v>0</v>
      </c>
      <c r="AF3417" s="8">
        <f>COUNTIF(G3417:Z3417,"IN")</f>
        <v>0</v>
      </c>
      <c r="AG3417" s="3">
        <f>SUM(AC3417:AF3417)</f>
        <v>2</v>
      </c>
    </row>
    <row r="3418" spans="1:33">
      <c r="A3418" s="3" t="s">
        <v>9601</v>
      </c>
      <c r="B3418" s="3" t="s">
        <v>9629</v>
      </c>
      <c r="C3418" s="2" t="s">
        <v>10157</v>
      </c>
      <c r="D3418" s="2" t="s">
        <v>8709</v>
      </c>
      <c r="E3418" s="2" t="s">
        <v>10158</v>
      </c>
      <c r="F3418" s="3" t="s">
        <v>735</v>
      </c>
      <c r="H3418" s="8"/>
      <c r="I3418" s="8"/>
      <c r="J3418" s="72" t="s">
        <v>7823</v>
      </c>
      <c r="L3418" s="32" t="s">
        <v>7823</v>
      </c>
      <c r="M3418" s="8"/>
      <c r="O3418" s="8"/>
      <c r="P3418" s="8" t="s">
        <v>7823</v>
      </c>
      <c r="Q3418" s="16"/>
      <c r="S3418" s="8"/>
      <c r="V3418" s="8" t="s">
        <v>7823</v>
      </c>
      <c r="X3418" s="8"/>
      <c r="Y3418" s="22"/>
      <c r="AC3418" s="8">
        <f t="shared" si="691"/>
        <v>4</v>
      </c>
      <c r="AD3418" s="8">
        <f t="shared" si="686"/>
        <v>0</v>
      </c>
      <c r="AE3418" s="8">
        <f t="shared" si="687"/>
        <v>0</v>
      </c>
      <c r="AF3418" s="8">
        <f t="shared" si="688"/>
        <v>0</v>
      </c>
      <c r="AG3418" s="3">
        <f t="shared" si="692"/>
        <v>4</v>
      </c>
    </row>
    <row r="3419" spans="1:33">
      <c r="A3419" s="3" t="s">
        <v>9601</v>
      </c>
      <c r="B3419" s="3" t="s">
        <v>9629</v>
      </c>
      <c r="C3419" s="2" t="s">
        <v>10157</v>
      </c>
      <c r="D3419" s="2" t="s">
        <v>4357</v>
      </c>
      <c r="E3419" s="2" t="s">
        <v>10159</v>
      </c>
      <c r="F3419" s="3" t="s">
        <v>294</v>
      </c>
      <c r="H3419" s="8"/>
      <c r="I3419" s="8" t="s">
        <v>7278</v>
      </c>
      <c r="L3419" s="32"/>
      <c r="M3419" s="8"/>
      <c r="N3419" s="8" t="s">
        <v>7823</v>
      </c>
      <c r="O3419" s="8"/>
      <c r="Q3419" s="16"/>
      <c r="R3419" s="16" t="s">
        <v>7823</v>
      </c>
      <c r="S3419" s="8"/>
      <c r="V3419" s="8"/>
      <c r="X3419" s="8"/>
      <c r="Y3419" s="22"/>
      <c r="AC3419" s="8">
        <f t="shared" si="691"/>
        <v>2</v>
      </c>
      <c r="AD3419" s="8">
        <f t="shared" si="686"/>
        <v>0</v>
      </c>
      <c r="AE3419" s="8">
        <f t="shared" si="687"/>
        <v>0</v>
      </c>
      <c r="AF3419" s="8">
        <f t="shared" si="688"/>
        <v>0</v>
      </c>
      <c r="AG3419" s="3">
        <f t="shared" si="692"/>
        <v>2</v>
      </c>
    </row>
    <row r="3420" spans="1:33">
      <c r="A3420" s="3" t="s">
        <v>9601</v>
      </c>
      <c r="B3420" s="3" t="s">
        <v>9629</v>
      </c>
      <c r="C3420" s="2" t="s">
        <v>10157</v>
      </c>
      <c r="D3420" s="2" t="s">
        <v>4679</v>
      </c>
      <c r="E3420" s="2" t="s">
        <v>10160</v>
      </c>
      <c r="F3420" s="3" t="s">
        <v>1309</v>
      </c>
      <c r="H3420" s="8"/>
      <c r="I3420" s="8"/>
      <c r="L3420" s="32" t="s">
        <v>7823</v>
      </c>
      <c r="M3420" s="8"/>
      <c r="N3420" s="8" t="s">
        <v>7823</v>
      </c>
      <c r="O3420" s="8"/>
      <c r="Q3420" s="16"/>
      <c r="S3420" s="8"/>
      <c r="V3420" s="8" t="s">
        <v>7823</v>
      </c>
      <c r="X3420" s="8"/>
      <c r="Y3420" s="22"/>
      <c r="AC3420" s="8">
        <f t="shared" si="691"/>
        <v>3</v>
      </c>
      <c r="AD3420" s="8">
        <f t="shared" ref="AD3420:AD3455" si="693">COUNTIF(G3420:Y3420,"NB")</f>
        <v>0</v>
      </c>
      <c r="AE3420" s="8">
        <f t="shared" ref="AE3420:AE3455" si="694">COUNTIF(G3420:Y3420,"V")</f>
        <v>0</v>
      </c>
      <c r="AF3420" s="8">
        <f t="shared" si="688"/>
        <v>0</v>
      </c>
      <c r="AG3420" s="3">
        <f t="shared" si="692"/>
        <v>3</v>
      </c>
    </row>
    <row r="3421" spans="1:33">
      <c r="A3421" s="3" t="s">
        <v>9601</v>
      </c>
      <c r="B3421" s="3" t="s">
        <v>9629</v>
      </c>
      <c r="C3421" s="2" t="s">
        <v>10157</v>
      </c>
      <c r="D3421" s="2" t="s">
        <v>4517</v>
      </c>
      <c r="E3421" s="2" t="s">
        <v>10161</v>
      </c>
      <c r="F3421" s="3" t="s">
        <v>477</v>
      </c>
      <c r="H3421" s="8"/>
      <c r="I3421" s="8" t="s">
        <v>7823</v>
      </c>
      <c r="L3421" s="32"/>
      <c r="M3421" s="8"/>
      <c r="N3421" s="8" t="s">
        <v>7823</v>
      </c>
      <c r="O3421" s="8"/>
      <c r="Q3421" s="16"/>
      <c r="R3421" s="16" t="s">
        <v>7823</v>
      </c>
      <c r="S3421" s="8"/>
      <c r="V3421" s="8"/>
      <c r="X3421" s="8"/>
      <c r="Y3421" s="22"/>
      <c r="AC3421" s="8">
        <f t="shared" si="691"/>
        <v>3</v>
      </c>
      <c r="AD3421" s="8">
        <f t="shared" si="693"/>
        <v>0</v>
      </c>
      <c r="AE3421" s="8">
        <f t="shared" si="694"/>
        <v>0</v>
      </c>
      <c r="AF3421" s="8">
        <f t="shared" si="688"/>
        <v>0</v>
      </c>
      <c r="AG3421" s="3">
        <f t="shared" si="692"/>
        <v>3</v>
      </c>
    </row>
    <row r="3422" spans="1:33">
      <c r="A3422" s="3" t="s">
        <v>9601</v>
      </c>
      <c r="B3422" s="3" t="s">
        <v>9629</v>
      </c>
      <c r="C3422" s="2" t="s">
        <v>10157</v>
      </c>
      <c r="D3422" s="2" t="s">
        <v>4353</v>
      </c>
      <c r="E3422" s="2" t="s">
        <v>10162</v>
      </c>
      <c r="F3422" s="3" t="s">
        <v>732</v>
      </c>
      <c r="H3422" s="8"/>
      <c r="I3422" s="8"/>
      <c r="L3422" s="32"/>
      <c r="M3422" s="8"/>
      <c r="O3422" s="8"/>
      <c r="Q3422" s="16"/>
      <c r="R3422" s="23" t="s">
        <v>8991</v>
      </c>
      <c r="S3422" s="8"/>
      <c r="V3422" s="8"/>
      <c r="X3422" s="8"/>
      <c r="Y3422" s="22"/>
      <c r="AC3422" s="8">
        <f t="shared" si="691"/>
        <v>1</v>
      </c>
      <c r="AD3422" s="8">
        <f t="shared" si="693"/>
        <v>0</v>
      </c>
      <c r="AE3422" s="8">
        <f t="shared" si="694"/>
        <v>0</v>
      </c>
      <c r="AF3422" s="8">
        <f t="shared" si="688"/>
        <v>0</v>
      </c>
      <c r="AG3422" s="3">
        <f t="shared" si="692"/>
        <v>1</v>
      </c>
    </row>
    <row r="3423" spans="1:33">
      <c r="A3423" s="3" t="s">
        <v>9601</v>
      </c>
      <c r="B3423" s="3" t="s">
        <v>9629</v>
      </c>
      <c r="C3423" s="2" t="s">
        <v>10157</v>
      </c>
      <c r="D3423" s="2" t="s">
        <v>7821</v>
      </c>
      <c r="E3423" s="2" t="s">
        <v>10163</v>
      </c>
      <c r="F3423" s="3" t="s">
        <v>851</v>
      </c>
      <c r="G3423" s="8" t="s">
        <v>7278</v>
      </c>
      <c r="H3423" s="8"/>
      <c r="I3423" s="8"/>
      <c r="J3423" s="73" t="s">
        <v>8991</v>
      </c>
      <c r="L3423" s="32"/>
      <c r="M3423" s="8"/>
      <c r="O3423" s="8"/>
      <c r="Q3423" s="16"/>
      <c r="S3423" s="8"/>
      <c r="V3423" s="8"/>
      <c r="X3423" s="8"/>
      <c r="Y3423" s="22"/>
      <c r="AC3423" s="8">
        <f t="shared" si="691"/>
        <v>1</v>
      </c>
      <c r="AD3423" s="8">
        <f t="shared" si="693"/>
        <v>0</v>
      </c>
      <c r="AE3423" s="8">
        <f t="shared" si="694"/>
        <v>0</v>
      </c>
      <c r="AF3423" s="8">
        <f t="shared" si="688"/>
        <v>0</v>
      </c>
      <c r="AG3423" s="3">
        <f t="shared" si="692"/>
        <v>1</v>
      </c>
    </row>
    <row r="3424" spans="1:33">
      <c r="A3424" s="3" t="s">
        <v>9601</v>
      </c>
      <c r="B3424" s="3" t="s">
        <v>9629</v>
      </c>
      <c r="C3424" s="2" t="s">
        <v>10157</v>
      </c>
      <c r="D3424" s="2" t="s">
        <v>4675</v>
      </c>
      <c r="E3424" s="2" t="s">
        <v>10164</v>
      </c>
      <c r="F3424" s="3" t="s">
        <v>733</v>
      </c>
      <c r="G3424" s="8" t="s">
        <v>7823</v>
      </c>
      <c r="H3424" s="8"/>
      <c r="I3424" s="8"/>
      <c r="J3424" s="72" t="s">
        <v>7823</v>
      </c>
      <c r="L3424" s="32"/>
      <c r="M3424" s="8"/>
      <c r="O3424" s="8"/>
      <c r="Q3424" s="16" t="s">
        <v>7277</v>
      </c>
      <c r="S3424" s="8"/>
      <c r="U3424" s="8" t="s">
        <v>8671</v>
      </c>
      <c r="V3424" s="8"/>
      <c r="X3424" s="8"/>
      <c r="Y3424" s="22"/>
      <c r="AC3424" s="8">
        <f t="shared" si="691"/>
        <v>3</v>
      </c>
      <c r="AD3424" s="8">
        <f t="shared" si="693"/>
        <v>0</v>
      </c>
      <c r="AE3424" s="8">
        <f t="shared" si="694"/>
        <v>1</v>
      </c>
      <c r="AF3424" s="8">
        <f t="shared" si="688"/>
        <v>0</v>
      </c>
      <c r="AG3424" s="3">
        <f t="shared" si="692"/>
        <v>4</v>
      </c>
    </row>
    <row r="3425" spans="1:33">
      <c r="A3425" s="3" t="s">
        <v>9601</v>
      </c>
      <c r="B3425" s="3" t="s">
        <v>9629</v>
      </c>
      <c r="C3425" s="2" t="s">
        <v>10157</v>
      </c>
      <c r="D3425" s="2" t="s">
        <v>4034</v>
      </c>
      <c r="E3425" s="2" t="s">
        <v>10165</v>
      </c>
      <c r="F3425" s="3" t="s">
        <v>1019</v>
      </c>
      <c r="H3425" s="8"/>
      <c r="I3425" s="8" t="s">
        <v>7823</v>
      </c>
      <c r="L3425" s="32"/>
      <c r="M3425" s="8"/>
      <c r="O3425" s="8"/>
      <c r="Q3425" s="16"/>
      <c r="R3425" s="16" t="s">
        <v>7823</v>
      </c>
      <c r="S3425" s="8"/>
      <c r="V3425" s="8"/>
      <c r="X3425" s="8"/>
      <c r="Y3425" s="22"/>
      <c r="AC3425" s="8">
        <f t="shared" si="691"/>
        <v>2</v>
      </c>
      <c r="AD3425" s="8">
        <f t="shared" si="693"/>
        <v>0</v>
      </c>
      <c r="AE3425" s="8">
        <f t="shared" si="694"/>
        <v>0</v>
      </c>
      <c r="AF3425" s="8">
        <f t="shared" ref="AF3425:AF3455" si="695">COUNTIF(G3425:Z3425,"IN")</f>
        <v>0</v>
      </c>
      <c r="AG3425" s="3">
        <f t="shared" si="692"/>
        <v>2</v>
      </c>
    </row>
    <row r="3426" spans="1:33">
      <c r="A3426" s="3" t="s">
        <v>9601</v>
      </c>
      <c r="B3426" s="3" t="s">
        <v>9629</v>
      </c>
      <c r="C3426" s="2" t="s">
        <v>10157</v>
      </c>
      <c r="D3426" s="2" t="s">
        <v>7443</v>
      </c>
      <c r="E3426" s="2" t="s">
        <v>10166</v>
      </c>
      <c r="F3426" s="3" t="s">
        <v>1298</v>
      </c>
      <c r="G3426" s="8" t="s">
        <v>7823</v>
      </c>
      <c r="H3426" s="8"/>
      <c r="I3426" s="8" t="s">
        <v>7823</v>
      </c>
      <c r="J3426" s="72" t="s">
        <v>7823</v>
      </c>
      <c r="L3426" s="32" t="s">
        <v>7823</v>
      </c>
      <c r="M3426" s="8"/>
      <c r="O3426" s="8" t="s">
        <v>7823</v>
      </c>
      <c r="P3426" s="8" t="s">
        <v>7823</v>
      </c>
      <c r="Q3426" s="16" t="s">
        <v>7823</v>
      </c>
      <c r="R3426" s="16" t="s">
        <v>7823</v>
      </c>
      <c r="S3426" s="8" t="s">
        <v>7823</v>
      </c>
      <c r="V3426" s="8" t="s">
        <v>7823</v>
      </c>
      <c r="X3426" s="8"/>
      <c r="Y3426" s="22"/>
      <c r="AC3426" s="8">
        <f t="shared" si="691"/>
        <v>10</v>
      </c>
      <c r="AD3426" s="8">
        <f t="shared" si="693"/>
        <v>0</v>
      </c>
      <c r="AE3426" s="8">
        <f t="shared" si="694"/>
        <v>0</v>
      </c>
      <c r="AF3426" s="8">
        <f t="shared" si="695"/>
        <v>0</v>
      </c>
      <c r="AG3426" s="3">
        <f t="shared" si="692"/>
        <v>10</v>
      </c>
    </row>
    <row r="3427" spans="1:33">
      <c r="A3427" s="3" t="s">
        <v>9601</v>
      </c>
      <c r="B3427" s="3" t="s">
        <v>9629</v>
      </c>
      <c r="C3427" s="2" t="s">
        <v>10157</v>
      </c>
      <c r="D3427" s="2" t="s">
        <v>4033</v>
      </c>
      <c r="E3427" s="2" t="s">
        <v>10167</v>
      </c>
      <c r="F3427" s="3" t="s">
        <v>1307</v>
      </c>
      <c r="H3427" s="8"/>
      <c r="I3427" s="8"/>
      <c r="L3427" s="32" t="s">
        <v>7823</v>
      </c>
      <c r="M3427" s="8"/>
      <c r="N3427" s="8" t="s">
        <v>7823</v>
      </c>
      <c r="O3427" s="8"/>
      <c r="Q3427" s="16"/>
      <c r="S3427" s="8"/>
      <c r="V3427" s="8" t="s">
        <v>7823</v>
      </c>
      <c r="X3427" s="8"/>
      <c r="Y3427" s="22"/>
      <c r="AC3427" s="8">
        <f t="shared" si="691"/>
        <v>3</v>
      </c>
      <c r="AD3427" s="8">
        <f t="shared" si="693"/>
        <v>0</v>
      </c>
      <c r="AE3427" s="8">
        <f t="shared" si="694"/>
        <v>0</v>
      </c>
      <c r="AF3427" s="8">
        <f t="shared" si="695"/>
        <v>0</v>
      </c>
      <c r="AG3427" s="3">
        <f t="shared" si="692"/>
        <v>3</v>
      </c>
    </row>
    <row r="3428" spans="1:33">
      <c r="A3428" s="3" t="s">
        <v>9601</v>
      </c>
      <c r="B3428" s="3" t="s">
        <v>9629</v>
      </c>
      <c r="C3428" s="2" t="s">
        <v>10157</v>
      </c>
      <c r="D3428" s="2" t="s">
        <v>3873</v>
      </c>
      <c r="E3428" s="2" t="s">
        <v>10168</v>
      </c>
      <c r="F3428" s="3" t="s">
        <v>1173</v>
      </c>
      <c r="H3428" s="8"/>
      <c r="I3428" s="8" t="s">
        <v>7823</v>
      </c>
      <c r="J3428" s="72" t="s">
        <v>7823</v>
      </c>
      <c r="L3428" s="32" t="s">
        <v>7823</v>
      </c>
      <c r="M3428" s="8"/>
      <c r="N3428" s="8" t="s">
        <v>7823</v>
      </c>
      <c r="O3428" s="8"/>
      <c r="P3428" s="8" t="s">
        <v>7278</v>
      </c>
      <c r="Q3428" s="16"/>
      <c r="R3428" s="16" t="s">
        <v>7823</v>
      </c>
      <c r="S3428" s="8"/>
      <c r="V3428" s="8" t="s">
        <v>7823</v>
      </c>
      <c r="X3428" s="8"/>
      <c r="Y3428" s="22"/>
      <c r="AC3428" s="8">
        <f t="shared" si="691"/>
        <v>6</v>
      </c>
      <c r="AD3428" s="8">
        <f t="shared" si="693"/>
        <v>0</v>
      </c>
      <c r="AE3428" s="8">
        <f t="shared" si="694"/>
        <v>0</v>
      </c>
      <c r="AF3428" s="8">
        <f t="shared" si="695"/>
        <v>0</v>
      </c>
      <c r="AG3428" s="3">
        <f t="shared" si="692"/>
        <v>6</v>
      </c>
    </row>
    <row r="3429" spans="1:33">
      <c r="A3429" s="3" t="s">
        <v>9601</v>
      </c>
      <c r="B3429" s="3" t="s">
        <v>9629</v>
      </c>
      <c r="C3429" s="2" t="s">
        <v>10157</v>
      </c>
      <c r="D3429" s="2" t="s">
        <v>4662</v>
      </c>
      <c r="E3429" s="2" t="s">
        <v>10169</v>
      </c>
      <c r="F3429" s="3" t="s">
        <v>626</v>
      </c>
      <c r="H3429" s="8"/>
      <c r="I3429" s="8"/>
      <c r="L3429" s="32" t="s">
        <v>7823</v>
      </c>
      <c r="M3429" s="8"/>
      <c r="N3429" s="8" t="s">
        <v>7823</v>
      </c>
      <c r="O3429" s="8"/>
      <c r="Q3429" s="16"/>
      <c r="S3429" s="8"/>
      <c r="V3429" s="8"/>
      <c r="X3429" s="8"/>
      <c r="Y3429" s="22"/>
      <c r="AC3429" s="8">
        <f t="shared" si="691"/>
        <v>2</v>
      </c>
      <c r="AD3429" s="8">
        <f t="shared" si="693"/>
        <v>0</v>
      </c>
      <c r="AE3429" s="8">
        <f t="shared" si="694"/>
        <v>0</v>
      </c>
      <c r="AF3429" s="8">
        <f t="shared" si="695"/>
        <v>0</v>
      </c>
      <c r="AG3429" s="3">
        <f t="shared" si="692"/>
        <v>2</v>
      </c>
    </row>
    <row r="3430" spans="1:33">
      <c r="A3430" s="3" t="s">
        <v>9601</v>
      </c>
      <c r="B3430" s="3" t="s">
        <v>9629</v>
      </c>
      <c r="C3430" s="2" t="s">
        <v>10157</v>
      </c>
      <c r="D3430" s="2" t="s">
        <v>5370</v>
      </c>
      <c r="E3430" s="2" t="s">
        <v>10170</v>
      </c>
      <c r="F3430" s="3" t="s">
        <v>627</v>
      </c>
      <c r="H3430" s="8"/>
      <c r="I3430" s="8" t="s">
        <v>7823</v>
      </c>
      <c r="J3430" s="72" t="s">
        <v>7823</v>
      </c>
      <c r="L3430" s="32" t="s">
        <v>7823</v>
      </c>
      <c r="M3430" s="8"/>
      <c r="N3430" s="8" t="s">
        <v>7823</v>
      </c>
      <c r="O3430" s="8"/>
      <c r="Q3430" s="16"/>
      <c r="R3430" s="16" t="s">
        <v>7823</v>
      </c>
      <c r="S3430" s="8"/>
      <c r="V3430" s="8" t="s">
        <v>7823</v>
      </c>
      <c r="X3430" s="8"/>
      <c r="Y3430" s="22"/>
      <c r="AC3430" s="8">
        <f t="shared" si="691"/>
        <v>6</v>
      </c>
      <c r="AD3430" s="8">
        <f t="shared" si="693"/>
        <v>0</v>
      </c>
      <c r="AE3430" s="8">
        <f t="shared" si="694"/>
        <v>0</v>
      </c>
      <c r="AF3430" s="8">
        <f t="shared" si="695"/>
        <v>0</v>
      </c>
      <c r="AG3430" s="3">
        <f t="shared" si="692"/>
        <v>6</v>
      </c>
    </row>
    <row r="3431" spans="1:33">
      <c r="A3431" s="3" t="s">
        <v>9601</v>
      </c>
      <c r="B3431" s="3" t="s">
        <v>9629</v>
      </c>
      <c r="C3431" s="2" t="s">
        <v>8581</v>
      </c>
      <c r="D3431" s="2" t="s">
        <v>4202</v>
      </c>
      <c r="E3431" s="2" t="s">
        <v>3567</v>
      </c>
      <c r="F3431" s="3" t="s">
        <v>876</v>
      </c>
      <c r="H3431" s="8"/>
      <c r="I3431" s="8" t="s">
        <v>7823</v>
      </c>
      <c r="L3431" s="32" t="s">
        <v>7823</v>
      </c>
      <c r="M3431" s="8"/>
      <c r="N3431" s="8" t="s">
        <v>7823</v>
      </c>
      <c r="O3431" s="8"/>
      <c r="Q3431" s="16"/>
      <c r="R3431" s="16" t="s">
        <v>7823</v>
      </c>
      <c r="S3431" s="8"/>
      <c r="V3431" s="8" t="s">
        <v>7823</v>
      </c>
      <c r="X3431" s="8"/>
      <c r="Y3431" s="22"/>
      <c r="AC3431" s="8">
        <f t="shared" si="691"/>
        <v>5</v>
      </c>
      <c r="AD3431" s="8">
        <f t="shared" si="693"/>
        <v>0</v>
      </c>
      <c r="AE3431" s="8">
        <f t="shared" si="694"/>
        <v>0</v>
      </c>
      <c r="AF3431" s="8">
        <f t="shared" si="695"/>
        <v>0</v>
      </c>
      <c r="AG3431" s="3">
        <f t="shared" si="692"/>
        <v>5</v>
      </c>
    </row>
    <row r="3432" spans="1:33">
      <c r="A3432" s="3" t="s">
        <v>9601</v>
      </c>
      <c r="B3432" s="3" t="s">
        <v>9629</v>
      </c>
      <c r="C3432" s="2" t="s">
        <v>8581</v>
      </c>
      <c r="D3432" s="2" t="s">
        <v>3568</v>
      </c>
      <c r="E3432" s="2" t="s">
        <v>3883</v>
      </c>
      <c r="F3432" s="3" t="s">
        <v>1022</v>
      </c>
      <c r="H3432" s="8"/>
      <c r="I3432" s="8" t="s">
        <v>7823</v>
      </c>
      <c r="L3432" s="32" t="s">
        <v>7823</v>
      </c>
      <c r="M3432" s="8"/>
      <c r="N3432" s="8" t="s">
        <v>7823</v>
      </c>
      <c r="O3432" s="8"/>
      <c r="Q3432" s="16"/>
      <c r="R3432" s="16" t="s">
        <v>7823</v>
      </c>
      <c r="S3432" s="8"/>
      <c r="V3432" s="8" t="s">
        <v>7823</v>
      </c>
      <c r="X3432" s="8"/>
      <c r="Y3432" s="22"/>
      <c r="AC3432" s="8">
        <f t="shared" si="691"/>
        <v>5</v>
      </c>
      <c r="AD3432" s="8">
        <f t="shared" si="693"/>
        <v>0</v>
      </c>
      <c r="AE3432" s="8">
        <f t="shared" si="694"/>
        <v>0</v>
      </c>
      <c r="AF3432" s="8">
        <f t="shared" si="695"/>
        <v>0</v>
      </c>
      <c r="AG3432" s="3">
        <f t="shared" si="692"/>
        <v>5</v>
      </c>
    </row>
    <row r="3433" spans="1:33">
      <c r="A3433" s="3" t="s">
        <v>9601</v>
      </c>
      <c r="B3433" s="3" t="s">
        <v>9629</v>
      </c>
      <c r="C3433" s="2" t="s">
        <v>8581</v>
      </c>
      <c r="D3433" s="2" t="s">
        <v>4528</v>
      </c>
      <c r="E3433" s="2" t="s">
        <v>4529</v>
      </c>
      <c r="F3433" s="3" t="s">
        <v>747</v>
      </c>
      <c r="H3433" s="8"/>
      <c r="I3433" s="8"/>
      <c r="L3433" s="32" t="s">
        <v>7823</v>
      </c>
      <c r="M3433" s="8"/>
      <c r="N3433" s="8" t="s">
        <v>7823</v>
      </c>
      <c r="O3433" s="8"/>
      <c r="Q3433" s="16"/>
      <c r="R3433" s="16" t="s">
        <v>7823</v>
      </c>
      <c r="S3433" s="8"/>
      <c r="V3433" s="8"/>
      <c r="X3433" s="8"/>
      <c r="Y3433" s="22"/>
      <c r="AC3433" s="8">
        <f t="shared" si="691"/>
        <v>3</v>
      </c>
      <c r="AD3433" s="8">
        <f t="shared" si="693"/>
        <v>0</v>
      </c>
      <c r="AE3433" s="8">
        <f t="shared" si="694"/>
        <v>0</v>
      </c>
      <c r="AF3433" s="8">
        <f t="shared" si="695"/>
        <v>0</v>
      </c>
      <c r="AG3433" s="3">
        <f t="shared" si="692"/>
        <v>3</v>
      </c>
    </row>
    <row r="3434" spans="1:33">
      <c r="A3434" s="3" t="s">
        <v>9601</v>
      </c>
      <c r="B3434" s="3" t="s">
        <v>9629</v>
      </c>
      <c r="C3434" s="2" t="s">
        <v>8581</v>
      </c>
      <c r="D3434" s="2" t="s">
        <v>4530</v>
      </c>
      <c r="E3434" s="2" t="s">
        <v>3403</v>
      </c>
      <c r="F3434" s="3" t="s">
        <v>1299</v>
      </c>
      <c r="H3434" s="8"/>
      <c r="I3434" s="8" t="s">
        <v>7823</v>
      </c>
      <c r="L3434" s="32" t="s">
        <v>7823</v>
      </c>
      <c r="M3434" s="8"/>
      <c r="N3434" s="8" t="s">
        <v>7823</v>
      </c>
      <c r="O3434" s="8"/>
      <c r="Q3434" s="16"/>
      <c r="R3434" s="16" t="s">
        <v>7823</v>
      </c>
      <c r="S3434" s="8"/>
      <c r="V3434" s="8"/>
      <c r="X3434" s="8"/>
      <c r="Y3434" s="22"/>
      <c r="AC3434" s="8">
        <f t="shared" si="691"/>
        <v>4</v>
      </c>
      <c r="AD3434" s="8">
        <f t="shared" si="693"/>
        <v>0</v>
      </c>
      <c r="AE3434" s="8">
        <f t="shared" si="694"/>
        <v>0</v>
      </c>
      <c r="AF3434" s="8">
        <f t="shared" si="695"/>
        <v>0</v>
      </c>
      <c r="AG3434" s="3">
        <f t="shared" si="692"/>
        <v>4</v>
      </c>
    </row>
    <row r="3435" spans="1:33">
      <c r="A3435" s="3" t="s">
        <v>9601</v>
      </c>
      <c r="B3435" s="3" t="s">
        <v>9629</v>
      </c>
      <c r="C3435" s="2" t="s">
        <v>8581</v>
      </c>
      <c r="D3435" s="2" t="s">
        <v>5480</v>
      </c>
      <c r="E3435" s="2" t="s">
        <v>4531</v>
      </c>
      <c r="F3435" s="3" t="s">
        <v>1163</v>
      </c>
      <c r="H3435" s="8"/>
      <c r="I3435" s="8"/>
      <c r="L3435" s="32" t="s">
        <v>7823</v>
      </c>
      <c r="M3435" s="8"/>
      <c r="O3435" s="8"/>
      <c r="Q3435" s="16"/>
      <c r="S3435" s="8"/>
      <c r="V3435" s="8"/>
      <c r="X3435" s="8"/>
      <c r="Y3435" s="22"/>
      <c r="AC3435" s="8">
        <f t="shared" si="691"/>
        <v>1</v>
      </c>
      <c r="AD3435" s="8">
        <f t="shared" si="693"/>
        <v>0</v>
      </c>
      <c r="AE3435" s="8">
        <f t="shared" si="694"/>
        <v>0</v>
      </c>
      <c r="AF3435" s="8">
        <f t="shared" si="695"/>
        <v>0</v>
      </c>
      <c r="AG3435" s="3">
        <f t="shared" si="692"/>
        <v>1</v>
      </c>
    </row>
    <row r="3436" spans="1:33">
      <c r="A3436" s="3" t="s">
        <v>9601</v>
      </c>
      <c r="B3436" s="3" t="s">
        <v>9629</v>
      </c>
      <c r="C3436" s="2" t="s">
        <v>8581</v>
      </c>
      <c r="D3436" s="2" t="s">
        <v>3564</v>
      </c>
      <c r="E3436" s="2" t="s">
        <v>4045</v>
      </c>
      <c r="F3436" s="3" t="s">
        <v>1301</v>
      </c>
      <c r="H3436" s="8"/>
      <c r="I3436" s="8" t="s">
        <v>7823</v>
      </c>
      <c r="J3436" s="72" t="s">
        <v>7823</v>
      </c>
      <c r="L3436" s="32" t="s">
        <v>7823</v>
      </c>
      <c r="M3436" s="8"/>
      <c r="N3436" s="8" t="s">
        <v>7823</v>
      </c>
      <c r="O3436" s="8" t="s">
        <v>7823</v>
      </c>
      <c r="P3436" s="8" t="s">
        <v>7823</v>
      </c>
      <c r="Q3436" s="16"/>
      <c r="R3436" s="16" t="s">
        <v>7823</v>
      </c>
      <c r="S3436" s="8" t="s">
        <v>7823</v>
      </c>
      <c r="T3436" s="16" t="s">
        <v>7823</v>
      </c>
      <c r="V3436" s="8" t="s">
        <v>7823</v>
      </c>
      <c r="X3436" s="8"/>
      <c r="Y3436" s="22"/>
      <c r="AC3436" s="8">
        <f t="shared" si="691"/>
        <v>10</v>
      </c>
      <c r="AD3436" s="8">
        <f t="shared" si="693"/>
        <v>0</v>
      </c>
      <c r="AE3436" s="8">
        <f t="shared" si="694"/>
        <v>0</v>
      </c>
      <c r="AF3436" s="8">
        <f t="shared" si="695"/>
        <v>0</v>
      </c>
      <c r="AG3436" s="3">
        <f t="shared" si="692"/>
        <v>10</v>
      </c>
    </row>
    <row r="3437" spans="1:33">
      <c r="A3437" s="3" t="s">
        <v>9601</v>
      </c>
      <c r="B3437" s="3" t="s">
        <v>9629</v>
      </c>
      <c r="C3437" s="2" t="s">
        <v>8581</v>
      </c>
      <c r="D3437" s="2" t="s">
        <v>8825</v>
      </c>
      <c r="E3437" s="2" t="s">
        <v>4366</v>
      </c>
      <c r="F3437" s="3" t="s">
        <v>1160</v>
      </c>
      <c r="H3437" s="8"/>
      <c r="I3437" s="8" t="s">
        <v>7823</v>
      </c>
      <c r="J3437" s="72" t="s">
        <v>7823</v>
      </c>
      <c r="L3437" s="32" t="s">
        <v>7823</v>
      </c>
      <c r="M3437" s="8"/>
      <c r="N3437" s="8" t="s">
        <v>7823</v>
      </c>
      <c r="O3437" s="8" t="s">
        <v>7823</v>
      </c>
      <c r="P3437" s="8" t="s">
        <v>7823</v>
      </c>
      <c r="Q3437" s="16"/>
      <c r="R3437" s="16" t="s">
        <v>7823</v>
      </c>
      <c r="S3437" s="8" t="s">
        <v>7823</v>
      </c>
      <c r="V3437" s="8" t="s">
        <v>7823</v>
      </c>
      <c r="X3437" s="8"/>
      <c r="Y3437" s="22"/>
      <c r="AC3437" s="8">
        <f t="shared" si="691"/>
        <v>9</v>
      </c>
      <c r="AD3437" s="8">
        <f t="shared" si="693"/>
        <v>0</v>
      </c>
      <c r="AE3437" s="8">
        <f t="shared" si="694"/>
        <v>0</v>
      </c>
      <c r="AF3437" s="8">
        <f t="shared" si="695"/>
        <v>0</v>
      </c>
      <c r="AG3437" s="3">
        <f t="shared" si="692"/>
        <v>9</v>
      </c>
    </row>
    <row r="3438" spans="1:33">
      <c r="A3438" s="3" t="s">
        <v>9601</v>
      </c>
      <c r="B3438" s="3" t="s">
        <v>9629</v>
      </c>
      <c r="C3438" s="2" t="s">
        <v>8581</v>
      </c>
      <c r="D3438" s="2" t="s">
        <v>4533</v>
      </c>
      <c r="E3438" s="2" t="s">
        <v>4369</v>
      </c>
      <c r="F3438" s="3" t="s">
        <v>1449</v>
      </c>
      <c r="H3438" s="8"/>
      <c r="I3438" s="8" t="s">
        <v>7823</v>
      </c>
      <c r="J3438" s="72" t="s">
        <v>7823</v>
      </c>
      <c r="L3438" s="32" t="s">
        <v>7823</v>
      </c>
      <c r="M3438" s="8"/>
      <c r="N3438" s="8" t="s">
        <v>7823</v>
      </c>
      <c r="O3438" s="8" t="s">
        <v>7823</v>
      </c>
      <c r="P3438" s="8" t="s">
        <v>7823</v>
      </c>
      <c r="Q3438" s="16"/>
      <c r="R3438" s="16" t="s">
        <v>7823</v>
      </c>
      <c r="S3438" s="8" t="s">
        <v>7823</v>
      </c>
      <c r="V3438" s="8" t="s">
        <v>7823</v>
      </c>
      <c r="X3438" s="8"/>
      <c r="Y3438" s="22"/>
      <c r="AC3438" s="8">
        <f t="shared" si="691"/>
        <v>9</v>
      </c>
      <c r="AD3438" s="8">
        <f t="shared" si="693"/>
        <v>0</v>
      </c>
      <c r="AE3438" s="8">
        <f t="shared" si="694"/>
        <v>0</v>
      </c>
      <c r="AF3438" s="8">
        <f t="shared" si="695"/>
        <v>0</v>
      </c>
      <c r="AG3438" s="3">
        <f t="shared" si="692"/>
        <v>9</v>
      </c>
    </row>
    <row r="3439" spans="1:33">
      <c r="A3439" s="3" t="s">
        <v>9601</v>
      </c>
      <c r="B3439" s="3" t="s">
        <v>9629</v>
      </c>
      <c r="C3439" s="2" t="s">
        <v>8581</v>
      </c>
      <c r="D3439" s="2" t="s">
        <v>4206</v>
      </c>
      <c r="E3439" s="2" t="s">
        <v>4209</v>
      </c>
      <c r="F3439" s="3" t="s">
        <v>617</v>
      </c>
      <c r="H3439" s="8"/>
      <c r="I3439" s="8" t="s">
        <v>7823</v>
      </c>
      <c r="J3439" s="72" t="s">
        <v>7823</v>
      </c>
      <c r="L3439" s="32" t="s">
        <v>7823</v>
      </c>
      <c r="M3439" s="8"/>
      <c r="N3439" s="8" t="s">
        <v>7823</v>
      </c>
      <c r="O3439" s="8"/>
      <c r="Q3439" s="16"/>
      <c r="R3439" s="16" t="s">
        <v>7823</v>
      </c>
      <c r="S3439" s="8"/>
      <c r="V3439" s="8"/>
      <c r="X3439" s="8"/>
      <c r="Y3439" s="22"/>
      <c r="AC3439" s="8">
        <f t="shared" si="691"/>
        <v>5</v>
      </c>
      <c r="AD3439" s="8">
        <f t="shared" si="693"/>
        <v>0</v>
      </c>
      <c r="AE3439" s="8">
        <f t="shared" si="694"/>
        <v>0</v>
      </c>
      <c r="AF3439" s="8">
        <f t="shared" si="695"/>
        <v>0</v>
      </c>
      <c r="AG3439" s="3">
        <f t="shared" si="692"/>
        <v>5</v>
      </c>
    </row>
    <row r="3440" spans="1:33">
      <c r="A3440" s="3" t="s">
        <v>9601</v>
      </c>
      <c r="B3440" s="3" t="s">
        <v>9629</v>
      </c>
      <c r="C3440" s="2" t="s">
        <v>8581</v>
      </c>
      <c r="D3440" s="2" t="s">
        <v>4210</v>
      </c>
      <c r="E3440" s="2" t="s">
        <v>3729</v>
      </c>
      <c r="F3440" s="3" t="s">
        <v>616</v>
      </c>
      <c r="G3440" s="8" t="s">
        <v>7823</v>
      </c>
      <c r="H3440" s="8"/>
      <c r="I3440" s="8"/>
      <c r="J3440" s="72" t="s">
        <v>7823</v>
      </c>
      <c r="L3440" s="32"/>
      <c r="M3440" s="8"/>
      <c r="O3440" s="8"/>
      <c r="Q3440" s="16" t="s">
        <v>7823</v>
      </c>
      <c r="S3440" s="8"/>
      <c r="V3440" s="8"/>
      <c r="X3440" s="8"/>
      <c r="Y3440" s="22"/>
      <c r="AC3440" s="8">
        <f t="shared" si="691"/>
        <v>3</v>
      </c>
      <c r="AD3440" s="8">
        <f t="shared" si="693"/>
        <v>0</v>
      </c>
      <c r="AE3440" s="8">
        <f t="shared" si="694"/>
        <v>0</v>
      </c>
      <c r="AF3440" s="8">
        <f t="shared" si="695"/>
        <v>0</v>
      </c>
      <c r="AG3440" s="3">
        <f t="shared" si="692"/>
        <v>3</v>
      </c>
    </row>
    <row r="3441" spans="1:33">
      <c r="A3441" s="3" t="s">
        <v>9601</v>
      </c>
      <c r="B3441" s="3" t="s">
        <v>9629</v>
      </c>
      <c r="C3441" s="2" t="s">
        <v>8581</v>
      </c>
      <c r="D3441" s="2" t="s">
        <v>3259</v>
      </c>
      <c r="E3441" s="2" t="s">
        <v>4373</v>
      </c>
      <c r="F3441" s="3" t="s">
        <v>239</v>
      </c>
      <c r="H3441" s="8"/>
      <c r="I3441" s="8"/>
      <c r="J3441" s="73" t="s">
        <v>8991</v>
      </c>
      <c r="L3441" s="32"/>
      <c r="M3441" s="8"/>
      <c r="O3441" s="8"/>
      <c r="Q3441" s="16"/>
      <c r="S3441" s="8"/>
      <c r="V3441" s="8"/>
      <c r="X3441" s="8"/>
      <c r="Y3441" s="22"/>
      <c r="AC3441" s="8">
        <f t="shared" ref="AC3441:AC3455" si="696">COUNTIF(G3441:Y3441,"X")+COUNTIF(G3441:Y3441, "X(e)")</f>
        <v>1</v>
      </c>
      <c r="AD3441" s="8">
        <f t="shared" si="693"/>
        <v>0</v>
      </c>
      <c r="AE3441" s="8">
        <f t="shared" si="694"/>
        <v>0</v>
      </c>
      <c r="AF3441" s="8">
        <f t="shared" si="695"/>
        <v>0</v>
      </c>
      <c r="AG3441" s="3">
        <f t="shared" ref="AG3441:AG3455" si="697">SUM(AC3441:AF3441)</f>
        <v>1</v>
      </c>
    </row>
    <row r="3442" spans="1:33">
      <c r="A3442" s="3" t="s">
        <v>9601</v>
      </c>
      <c r="B3442" s="3" t="s">
        <v>9629</v>
      </c>
      <c r="C3442" s="2" t="s">
        <v>8581</v>
      </c>
      <c r="D3442" s="2" t="s">
        <v>5398</v>
      </c>
      <c r="E3442" s="2" t="s">
        <v>4213</v>
      </c>
      <c r="F3442" s="3" t="s">
        <v>488</v>
      </c>
      <c r="G3442" s="8" t="s">
        <v>7278</v>
      </c>
      <c r="H3442" s="8"/>
      <c r="I3442" s="8"/>
      <c r="J3442" s="73" t="s">
        <v>8991</v>
      </c>
      <c r="L3442" s="32"/>
      <c r="M3442" s="8"/>
      <c r="O3442" s="8"/>
      <c r="Q3442" s="16" t="s">
        <v>7278</v>
      </c>
      <c r="S3442" s="8"/>
      <c r="V3442" s="8"/>
      <c r="X3442" s="8"/>
      <c r="Y3442" s="22"/>
      <c r="AC3442" s="8">
        <f t="shared" si="696"/>
        <v>1</v>
      </c>
      <c r="AD3442" s="8">
        <f t="shared" si="693"/>
        <v>0</v>
      </c>
      <c r="AE3442" s="8">
        <f t="shared" si="694"/>
        <v>0</v>
      </c>
      <c r="AF3442" s="8">
        <f t="shared" si="695"/>
        <v>0</v>
      </c>
      <c r="AG3442" s="3">
        <f t="shared" si="697"/>
        <v>1</v>
      </c>
    </row>
    <row r="3443" spans="1:33">
      <c r="A3443" s="3" t="s">
        <v>9601</v>
      </c>
      <c r="B3443" s="3" t="s">
        <v>9629</v>
      </c>
      <c r="C3443" s="2" t="s">
        <v>8581</v>
      </c>
      <c r="D3443" s="2" t="s">
        <v>3571</v>
      </c>
      <c r="E3443" s="2" t="s">
        <v>3892</v>
      </c>
      <c r="F3443" s="3" t="s">
        <v>881</v>
      </c>
      <c r="H3443" s="8"/>
      <c r="I3443" s="8"/>
      <c r="J3443" s="73" t="s">
        <v>8991</v>
      </c>
      <c r="L3443" s="32"/>
      <c r="M3443" s="8"/>
      <c r="O3443" s="8"/>
      <c r="Q3443" s="16"/>
      <c r="S3443" s="8"/>
      <c r="V3443" s="8"/>
      <c r="X3443" s="8"/>
      <c r="Y3443" s="22"/>
      <c r="AC3443" s="8">
        <f t="shared" si="696"/>
        <v>1</v>
      </c>
      <c r="AD3443" s="8">
        <f t="shared" si="693"/>
        <v>0</v>
      </c>
      <c r="AE3443" s="8">
        <f t="shared" si="694"/>
        <v>0</v>
      </c>
      <c r="AF3443" s="8">
        <f t="shared" si="695"/>
        <v>0</v>
      </c>
      <c r="AG3443" s="3">
        <f t="shared" si="697"/>
        <v>1</v>
      </c>
    </row>
    <row r="3444" spans="1:33">
      <c r="A3444" s="3" t="s">
        <v>9601</v>
      </c>
      <c r="B3444" s="3" t="s">
        <v>9629</v>
      </c>
      <c r="C3444" s="2" t="s">
        <v>8581</v>
      </c>
      <c r="D3444" s="2" t="s">
        <v>4375</v>
      </c>
      <c r="E3444" s="2" t="s">
        <v>2615</v>
      </c>
      <c r="F3444" s="3" t="s">
        <v>1165</v>
      </c>
      <c r="H3444" s="8"/>
      <c r="I3444" s="8"/>
      <c r="J3444" s="73" t="s">
        <v>8991</v>
      </c>
      <c r="L3444" s="32"/>
      <c r="M3444" s="8"/>
      <c r="O3444" s="8"/>
      <c r="Q3444" s="16"/>
      <c r="S3444" s="8"/>
      <c r="V3444" s="8"/>
      <c r="X3444" s="8"/>
      <c r="Y3444" s="22"/>
      <c r="AC3444" s="8">
        <f t="shared" si="696"/>
        <v>1</v>
      </c>
      <c r="AD3444" s="8">
        <f t="shared" si="693"/>
        <v>0</v>
      </c>
      <c r="AE3444" s="8">
        <f t="shared" si="694"/>
        <v>0</v>
      </c>
      <c r="AF3444" s="8">
        <f t="shared" si="695"/>
        <v>0</v>
      </c>
      <c r="AG3444" s="3">
        <f t="shared" si="697"/>
        <v>1</v>
      </c>
    </row>
    <row r="3445" spans="1:33">
      <c r="A3445" s="3" t="s">
        <v>9601</v>
      </c>
      <c r="B3445" s="3" t="s">
        <v>9629</v>
      </c>
      <c r="C3445" s="2" t="s">
        <v>8581</v>
      </c>
      <c r="D3445" s="2" t="s">
        <v>2941</v>
      </c>
      <c r="E3445" s="2" t="s">
        <v>2620</v>
      </c>
      <c r="F3445" s="3" t="s">
        <v>1305</v>
      </c>
      <c r="H3445" s="8"/>
      <c r="I3445" s="8"/>
      <c r="L3445" s="32" t="s">
        <v>7823</v>
      </c>
      <c r="M3445" s="8"/>
      <c r="N3445" s="8" t="s">
        <v>7823</v>
      </c>
      <c r="O3445" s="8"/>
      <c r="Q3445" s="16"/>
      <c r="S3445" s="8"/>
      <c r="V3445" s="8"/>
      <c r="X3445" s="8"/>
      <c r="Y3445" s="22"/>
      <c r="AC3445" s="8">
        <f t="shared" si="696"/>
        <v>2</v>
      </c>
      <c r="AD3445" s="8">
        <f t="shared" si="693"/>
        <v>0</v>
      </c>
      <c r="AE3445" s="8">
        <f t="shared" si="694"/>
        <v>0</v>
      </c>
      <c r="AF3445" s="8">
        <f t="shared" si="695"/>
        <v>0</v>
      </c>
      <c r="AG3445" s="3">
        <f t="shared" si="697"/>
        <v>2</v>
      </c>
    </row>
    <row r="3446" spans="1:33">
      <c r="A3446" s="3" t="s">
        <v>9601</v>
      </c>
      <c r="B3446" s="3" t="s">
        <v>9629</v>
      </c>
      <c r="C3446" s="2" t="s">
        <v>8581</v>
      </c>
      <c r="D3446" s="2" t="s">
        <v>2621</v>
      </c>
      <c r="E3446" s="2" t="s">
        <v>3585</v>
      </c>
      <c r="F3446" s="3" t="s">
        <v>498</v>
      </c>
      <c r="H3446" s="8"/>
      <c r="I3446" s="8" t="s">
        <v>7823</v>
      </c>
      <c r="J3446" s="72" t="s">
        <v>7823</v>
      </c>
      <c r="L3446" s="32" t="s">
        <v>7823</v>
      </c>
      <c r="M3446" s="8"/>
      <c r="N3446" s="8" t="s">
        <v>7823</v>
      </c>
      <c r="O3446" s="8" t="s">
        <v>7823</v>
      </c>
      <c r="P3446" s="8" t="s">
        <v>7823</v>
      </c>
      <c r="Q3446" s="16"/>
      <c r="R3446" s="16" t="s">
        <v>7823</v>
      </c>
      <c r="S3446" s="8" t="s">
        <v>7823</v>
      </c>
      <c r="T3446" s="16" t="s">
        <v>7823</v>
      </c>
      <c r="V3446" s="8" t="s">
        <v>7823</v>
      </c>
      <c r="X3446" s="8"/>
      <c r="Y3446" s="22"/>
      <c r="AC3446" s="8">
        <f t="shared" si="696"/>
        <v>10</v>
      </c>
      <c r="AD3446" s="8">
        <f t="shared" si="693"/>
        <v>0</v>
      </c>
      <c r="AE3446" s="8">
        <f t="shared" si="694"/>
        <v>0</v>
      </c>
      <c r="AF3446" s="8">
        <f t="shared" si="695"/>
        <v>0</v>
      </c>
      <c r="AG3446" s="3">
        <f t="shared" si="697"/>
        <v>10</v>
      </c>
    </row>
    <row r="3447" spans="1:33">
      <c r="A3447" s="3" t="s">
        <v>9601</v>
      </c>
      <c r="B3447" s="3" t="s">
        <v>9629</v>
      </c>
      <c r="C3447" s="2" t="s">
        <v>8581</v>
      </c>
      <c r="D3447" s="2" t="s">
        <v>3580</v>
      </c>
      <c r="E3447" s="2" t="s">
        <v>2939</v>
      </c>
      <c r="F3447" s="3" t="s">
        <v>1026</v>
      </c>
      <c r="H3447" s="8"/>
      <c r="I3447" s="8"/>
      <c r="L3447" s="32"/>
      <c r="M3447" s="8"/>
      <c r="O3447" s="8"/>
      <c r="Q3447" s="16"/>
      <c r="S3447" s="8"/>
      <c r="V3447" s="18" t="s">
        <v>8991</v>
      </c>
      <c r="X3447" s="8"/>
      <c r="Y3447" s="22"/>
      <c r="AC3447" s="8">
        <f t="shared" si="696"/>
        <v>1</v>
      </c>
      <c r="AD3447" s="8">
        <f t="shared" si="693"/>
        <v>0</v>
      </c>
      <c r="AE3447" s="8">
        <f t="shared" si="694"/>
        <v>0</v>
      </c>
      <c r="AF3447" s="8">
        <f t="shared" si="695"/>
        <v>0</v>
      </c>
      <c r="AG3447" s="3">
        <f t="shared" si="697"/>
        <v>1</v>
      </c>
    </row>
    <row r="3448" spans="1:33">
      <c r="A3448" s="3" t="s">
        <v>9601</v>
      </c>
      <c r="B3448" s="3" t="s">
        <v>9629</v>
      </c>
      <c r="C3448" s="2" t="s">
        <v>8581</v>
      </c>
      <c r="D3448" s="2" t="s">
        <v>2940</v>
      </c>
      <c r="E3448" s="2" t="s">
        <v>3260</v>
      </c>
      <c r="F3448" s="3" t="s">
        <v>1167</v>
      </c>
      <c r="H3448" s="8"/>
      <c r="I3448" s="8" t="s">
        <v>7823</v>
      </c>
      <c r="L3448" s="32" t="s">
        <v>7823</v>
      </c>
      <c r="M3448" s="8"/>
      <c r="N3448" s="8" t="s">
        <v>7823</v>
      </c>
      <c r="O3448" s="8"/>
      <c r="Q3448" s="16"/>
      <c r="R3448" s="16" t="s">
        <v>7823</v>
      </c>
      <c r="S3448" s="8"/>
      <c r="V3448" s="8"/>
      <c r="X3448" s="8"/>
      <c r="Y3448" s="22"/>
      <c r="AC3448" s="8">
        <f t="shared" si="696"/>
        <v>4</v>
      </c>
      <c r="AD3448" s="8">
        <f t="shared" si="693"/>
        <v>0</v>
      </c>
      <c r="AE3448" s="8">
        <f t="shared" si="694"/>
        <v>0</v>
      </c>
      <c r="AF3448" s="8">
        <f t="shared" si="695"/>
        <v>0</v>
      </c>
      <c r="AG3448" s="3">
        <f t="shared" si="697"/>
        <v>4</v>
      </c>
    </row>
    <row r="3449" spans="1:33">
      <c r="A3449" s="3" t="s">
        <v>9601</v>
      </c>
      <c r="B3449" s="3" t="s">
        <v>9629</v>
      </c>
      <c r="C3449" s="2" t="s">
        <v>8581</v>
      </c>
      <c r="D3449" s="2" t="s">
        <v>3581</v>
      </c>
      <c r="E3449" s="2" t="s">
        <v>3257</v>
      </c>
      <c r="F3449" s="3" t="s">
        <v>888</v>
      </c>
      <c r="H3449" s="8"/>
      <c r="I3449" s="8" t="s">
        <v>7823</v>
      </c>
      <c r="L3449" s="32" t="s">
        <v>7823</v>
      </c>
      <c r="M3449" s="8"/>
      <c r="N3449" s="8" t="s">
        <v>7823</v>
      </c>
      <c r="O3449" s="8"/>
      <c r="Q3449" s="16"/>
      <c r="R3449" s="16" t="s">
        <v>7823</v>
      </c>
      <c r="S3449" s="8"/>
      <c r="V3449" s="8" t="s">
        <v>7823</v>
      </c>
      <c r="X3449" s="8"/>
      <c r="Y3449" s="22"/>
      <c r="AC3449" s="8">
        <f t="shared" si="696"/>
        <v>5</v>
      </c>
      <c r="AD3449" s="8">
        <f t="shared" si="693"/>
        <v>0</v>
      </c>
      <c r="AE3449" s="8">
        <f t="shared" si="694"/>
        <v>0</v>
      </c>
      <c r="AF3449" s="8">
        <f t="shared" si="695"/>
        <v>0</v>
      </c>
      <c r="AG3449" s="3">
        <f t="shared" si="697"/>
        <v>5</v>
      </c>
    </row>
    <row r="3450" spans="1:33">
      <c r="A3450" s="3" t="s">
        <v>9601</v>
      </c>
      <c r="B3450" s="3" t="s">
        <v>9629</v>
      </c>
      <c r="C3450" s="2" t="s">
        <v>8581</v>
      </c>
      <c r="D3450" s="2" t="s">
        <v>3254</v>
      </c>
      <c r="E3450" s="2" t="s">
        <v>3255</v>
      </c>
      <c r="F3450" s="3" t="s">
        <v>135</v>
      </c>
      <c r="H3450" s="8"/>
      <c r="I3450" s="8"/>
      <c r="L3450" s="32" t="s">
        <v>7823</v>
      </c>
      <c r="M3450" s="8"/>
      <c r="N3450" s="8" t="s">
        <v>7823</v>
      </c>
      <c r="O3450" s="8"/>
      <c r="Q3450" s="16"/>
      <c r="R3450" s="16" t="s">
        <v>7823</v>
      </c>
      <c r="S3450" s="8"/>
      <c r="V3450" s="8" t="s">
        <v>7823</v>
      </c>
      <c r="X3450" s="8"/>
      <c r="Y3450" s="22"/>
      <c r="AC3450" s="8">
        <f t="shared" si="696"/>
        <v>4</v>
      </c>
      <c r="AD3450" s="8">
        <f t="shared" si="693"/>
        <v>0</v>
      </c>
      <c r="AE3450" s="8">
        <f t="shared" si="694"/>
        <v>0</v>
      </c>
      <c r="AF3450" s="8">
        <f t="shared" si="695"/>
        <v>0</v>
      </c>
      <c r="AG3450" s="3">
        <f t="shared" si="697"/>
        <v>4</v>
      </c>
    </row>
    <row r="3451" spans="1:33">
      <c r="A3451" s="3" t="s">
        <v>9601</v>
      </c>
      <c r="B3451" s="3" t="s">
        <v>9629</v>
      </c>
      <c r="C3451" s="2" t="s">
        <v>8581</v>
      </c>
      <c r="D3451" s="2" t="s">
        <v>3088</v>
      </c>
      <c r="E3451" s="2" t="s">
        <v>3760</v>
      </c>
      <c r="F3451" s="3" t="s">
        <v>267</v>
      </c>
      <c r="H3451" s="8"/>
      <c r="I3451" s="8" t="s">
        <v>7823</v>
      </c>
      <c r="J3451" s="72" t="s">
        <v>7823</v>
      </c>
      <c r="L3451" s="32" t="s">
        <v>7823</v>
      </c>
      <c r="M3451" s="8"/>
      <c r="N3451" s="8" t="s">
        <v>7823</v>
      </c>
      <c r="O3451" s="8"/>
      <c r="Q3451" s="16"/>
      <c r="R3451" s="16" t="s">
        <v>7823</v>
      </c>
      <c r="S3451" s="8"/>
      <c r="V3451" s="8" t="s">
        <v>7823</v>
      </c>
      <c r="X3451" s="8"/>
      <c r="Y3451" s="22"/>
      <c r="AC3451" s="8">
        <f t="shared" si="696"/>
        <v>6</v>
      </c>
      <c r="AD3451" s="8">
        <f t="shared" si="693"/>
        <v>0</v>
      </c>
      <c r="AE3451" s="8">
        <f t="shared" si="694"/>
        <v>0</v>
      </c>
      <c r="AF3451" s="8">
        <f t="shared" si="695"/>
        <v>0</v>
      </c>
      <c r="AG3451" s="3">
        <f t="shared" si="697"/>
        <v>6</v>
      </c>
    </row>
    <row r="3452" spans="1:33">
      <c r="A3452" s="3" t="s">
        <v>9601</v>
      </c>
      <c r="B3452" s="3" t="s">
        <v>9629</v>
      </c>
      <c r="C3452" s="2" t="s">
        <v>8581</v>
      </c>
      <c r="D3452" s="2" t="s">
        <v>5621</v>
      </c>
      <c r="E3452" s="2" t="s">
        <v>3589</v>
      </c>
      <c r="F3452" s="3" t="s">
        <v>42</v>
      </c>
      <c r="H3452" s="8"/>
      <c r="I3452" s="8"/>
      <c r="L3452" s="32" t="s">
        <v>7823</v>
      </c>
      <c r="M3452" s="8"/>
      <c r="N3452" s="8" t="s">
        <v>7823</v>
      </c>
      <c r="O3452" s="8"/>
      <c r="Q3452" s="16"/>
      <c r="S3452" s="8"/>
      <c r="V3452" s="8"/>
      <c r="X3452" s="8"/>
      <c r="Y3452" s="22"/>
      <c r="AC3452" s="8">
        <f t="shared" si="696"/>
        <v>2</v>
      </c>
      <c r="AD3452" s="8">
        <f t="shared" si="693"/>
        <v>0</v>
      </c>
      <c r="AE3452" s="8">
        <f t="shared" si="694"/>
        <v>0</v>
      </c>
      <c r="AF3452" s="8">
        <f t="shared" si="695"/>
        <v>0</v>
      </c>
      <c r="AG3452" s="3">
        <f t="shared" si="697"/>
        <v>2</v>
      </c>
    </row>
    <row r="3453" spans="1:33">
      <c r="A3453" s="3" t="s">
        <v>9601</v>
      </c>
      <c r="B3453" s="3" t="s">
        <v>9629</v>
      </c>
      <c r="C3453" s="2" t="s">
        <v>8581</v>
      </c>
      <c r="D3453" s="2" t="s">
        <v>3590</v>
      </c>
      <c r="E3453" s="2" t="s">
        <v>3769</v>
      </c>
      <c r="F3453" s="3" t="s">
        <v>752</v>
      </c>
      <c r="H3453" s="8"/>
      <c r="I3453" s="8" t="s">
        <v>7823</v>
      </c>
      <c r="L3453" s="32" t="s">
        <v>7823</v>
      </c>
      <c r="M3453" s="8"/>
      <c r="N3453" s="8" t="s">
        <v>7823</v>
      </c>
      <c r="O3453" s="8"/>
      <c r="Q3453" s="16"/>
      <c r="R3453" s="16" t="s">
        <v>7823</v>
      </c>
      <c r="S3453" s="8"/>
      <c r="V3453" s="8" t="s">
        <v>7823</v>
      </c>
      <c r="X3453" s="8"/>
      <c r="Y3453" s="22"/>
      <c r="AC3453" s="8">
        <f t="shared" si="696"/>
        <v>5</v>
      </c>
      <c r="AD3453" s="8">
        <f t="shared" si="693"/>
        <v>0</v>
      </c>
      <c r="AE3453" s="8">
        <f t="shared" si="694"/>
        <v>0</v>
      </c>
      <c r="AF3453" s="8">
        <f t="shared" si="695"/>
        <v>0</v>
      </c>
      <c r="AG3453" s="3">
        <f t="shared" si="697"/>
        <v>5</v>
      </c>
    </row>
    <row r="3454" spans="1:33">
      <c r="A3454" s="3" t="s">
        <v>9601</v>
      </c>
      <c r="B3454" s="3" t="s">
        <v>9629</v>
      </c>
      <c r="C3454" s="2" t="s">
        <v>8581</v>
      </c>
      <c r="D3454" s="2" t="s">
        <v>3437</v>
      </c>
      <c r="E3454" s="2" t="s">
        <v>3281</v>
      </c>
      <c r="F3454" s="3" t="s">
        <v>758</v>
      </c>
      <c r="H3454" s="8"/>
      <c r="I3454" s="8"/>
      <c r="L3454" s="32" t="s">
        <v>7823</v>
      </c>
      <c r="M3454" s="8"/>
      <c r="N3454" s="8" t="s">
        <v>7823</v>
      </c>
      <c r="O3454" s="8"/>
      <c r="Q3454" s="16"/>
      <c r="S3454" s="8"/>
      <c r="V3454" s="8"/>
      <c r="X3454" s="8"/>
      <c r="Y3454" s="22"/>
      <c r="AC3454" s="8">
        <f t="shared" si="696"/>
        <v>2</v>
      </c>
      <c r="AD3454" s="8">
        <f t="shared" si="693"/>
        <v>0</v>
      </c>
      <c r="AE3454" s="8">
        <f t="shared" si="694"/>
        <v>0</v>
      </c>
      <c r="AF3454" s="8">
        <f t="shared" si="695"/>
        <v>0</v>
      </c>
      <c r="AG3454" s="3">
        <f t="shared" si="697"/>
        <v>2</v>
      </c>
    </row>
    <row r="3455" spans="1:33">
      <c r="A3455" s="3" t="s">
        <v>9601</v>
      </c>
      <c r="B3455" s="3" t="s">
        <v>9629</v>
      </c>
      <c r="C3455" s="2" t="s">
        <v>8581</v>
      </c>
      <c r="D3455" s="2" t="s">
        <v>3278</v>
      </c>
      <c r="E3455" s="2" t="s">
        <v>3279</v>
      </c>
      <c r="F3455" s="3" t="s">
        <v>373</v>
      </c>
      <c r="H3455" s="8"/>
      <c r="I3455" s="8"/>
      <c r="L3455" s="32" t="s">
        <v>7823</v>
      </c>
      <c r="M3455" s="8"/>
      <c r="N3455" s="8" t="s">
        <v>7823</v>
      </c>
      <c r="O3455" s="8"/>
      <c r="Q3455" s="16"/>
      <c r="R3455" s="16" t="s">
        <v>7823</v>
      </c>
      <c r="S3455" s="8"/>
      <c r="V3455" s="8"/>
      <c r="X3455" s="8"/>
      <c r="Y3455" s="22"/>
      <c r="AC3455" s="8">
        <f t="shared" si="696"/>
        <v>3</v>
      </c>
      <c r="AD3455" s="8">
        <f t="shared" si="693"/>
        <v>0</v>
      </c>
      <c r="AE3455" s="8">
        <f t="shared" si="694"/>
        <v>0</v>
      </c>
      <c r="AF3455" s="8">
        <f t="shared" si="695"/>
        <v>0</v>
      </c>
      <c r="AG3455" s="3">
        <f t="shared" si="697"/>
        <v>3</v>
      </c>
    </row>
    <row r="3456" spans="1:33">
      <c r="A3456" s="3" t="s">
        <v>9601</v>
      </c>
      <c r="B3456" s="3" t="s">
        <v>9629</v>
      </c>
      <c r="C3456" s="2" t="s">
        <v>8018</v>
      </c>
      <c r="D3456" s="2" t="s">
        <v>3952</v>
      </c>
      <c r="E3456" s="2" t="s">
        <v>3953</v>
      </c>
      <c r="F3456" s="3" t="s">
        <v>75</v>
      </c>
      <c r="H3456" s="8"/>
      <c r="I3456" s="8" t="s">
        <v>7823</v>
      </c>
      <c r="J3456" s="72" t="s">
        <v>7823</v>
      </c>
      <c r="L3456" s="32" t="s">
        <v>7823</v>
      </c>
      <c r="M3456" s="8"/>
      <c r="N3456" s="8" t="s">
        <v>7823</v>
      </c>
      <c r="O3456" s="8" t="s">
        <v>7823</v>
      </c>
      <c r="P3456" s="8" t="s">
        <v>7823</v>
      </c>
      <c r="Q3456" s="16"/>
      <c r="R3456" s="16" t="s">
        <v>7823</v>
      </c>
      <c r="S3456" s="8" t="s">
        <v>7823</v>
      </c>
      <c r="T3456" s="16" t="s">
        <v>7823</v>
      </c>
      <c r="V3456" s="8" t="s">
        <v>7823</v>
      </c>
      <c r="X3456" s="8"/>
      <c r="Y3456" s="22"/>
      <c r="AC3456" s="8">
        <f t="shared" ref="AC3456:AC3461" si="698">COUNTIF(G3456:Y3456,"X")+COUNTIF(G3456:Y3456, "X(e)")</f>
        <v>10</v>
      </c>
      <c r="AD3456" s="8">
        <f t="shared" ref="AD3456:AD3461" si="699">COUNTIF(G3456:Y3456,"NB")</f>
        <v>0</v>
      </c>
      <c r="AE3456" s="8">
        <f t="shared" ref="AE3456:AE3461" si="700">COUNTIF(G3456:Y3456,"V")</f>
        <v>0</v>
      </c>
      <c r="AF3456" s="8">
        <f t="shared" ref="AF3456:AF3461" si="701">COUNTIF(G3456:Z3456,"IN")</f>
        <v>0</v>
      </c>
      <c r="AG3456" s="3">
        <f t="shared" ref="AG3456:AG3461" si="702">SUM(AC3456:AF3456)</f>
        <v>10</v>
      </c>
    </row>
    <row r="3457" spans="1:66">
      <c r="A3457" s="3" t="s">
        <v>9601</v>
      </c>
      <c r="B3457" s="3" t="s">
        <v>9629</v>
      </c>
      <c r="C3457" s="2" t="s">
        <v>8018</v>
      </c>
      <c r="D3457" s="2" t="s">
        <v>4933</v>
      </c>
      <c r="E3457" s="2" t="s">
        <v>4932</v>
      </c>
      <c r="F3457" s="3" t="s">
        <v>199</v>
      </c>
      <c r="G3457" s="8" t="s">
        <v>7823</v>
      </c>
      <c r="H3457" s="8"/>
      <c r="I3457" s="8" t="s">
        <v>7823</v>
      </c>
      <c r="J3457" s="72" t="s">
        <v>7823</v>
      </c>
      <c r="L3457" s="32"/>
      <c r="M3457" s="8"/>
      <c r="O3457" s="8"/>
      <c r="Q3457" s="16" t="s">
        <v>7823</v>
      </c>
      <c r="R3457" s="16" t="s">
        <v>7277</v>
      </c>
      <c r="S3457" s="8"/>
      <c r="U3457" s="8" t="s">
        <v>7823</v>
      </c>
      <c r="V3457" s="8"/>
      <c r="X3457" s="8"/>
      <c r="Y3457" s="22"/>
      <c r="AC3457" s="8">
        <f t="shared" si="698"/>
        <v>5</v>
      </c>
      <c r="AD3457" s="8">
        <f t="shared" si="699"/>
        <v>0</v>
      </c>
      <c r="AE3457" s="8">
        <f t="shared" si="700"/>
        <v>1</v>
      </c>
      <c r="AF3457" s="8">
        <f t="shared" si="701"/>
        <v>0</v>
      </c>
      <c r="AG3457" s="3">
        <f t="shared" si="702"/>
        <v>6</v>
      </c>
    </row>
    <row r="3458" spans="1:66">
      <c r="A3458" s="3" t="s">
        <v>9601</v>
      </c>
      <c r="B3458" s="3" t="s">
        <v>9629</v>
      </c>
      <c r="C3458" s="2" t="s">
        <v>8018</v>
      </c>
      <c r="D3458" s="2" t="s">
        <v>4934</v>
      </c>
      <c r="E3458" s="2" t="s">
        <v>4595</v>
      </c>
      <c r="F3458" s="3" t="s">
        <v>197</v>
      </c>
      <c r="H3458" s="8"/>
      <c r="I3458" s="8"/>
      <c r="L3458" s="32" t="s">
        <v>7823</v>
      </c>
      <c r="M3458" s="8"/>
      <c r="O3458" s="8"/>
      <c r="Q3458" s="16"/>
      <c r="S3458" s="8"/>
      <c r="V3458" s="8" t="s">
        <v>7823</v>
      </c>
      <c r="X3458" s="8"/>
      <c r="Y3458" s="22"/>
      <c r="AC3458" s="8">
        <f t="shared" si="698"/>
        <v>2</v>
      </c>
      <c r="AD3458" s="8">
        <f t="shared" si="699"/>
        <v>0</v>
      </c>
      <c r="AE3458" s="8">
        <f t="shared" si="700"/>
        <v>0</v>
      </c>
      <c r="AF3458" s="8">
        <f t="shared" si="701"/>
        <v>0</v>
      </c>
      <c r="AG3458" s="3">
        <f t="shared" si="702"/>
        <v>2</v>
      </c>
    </row>
    <row r="3459" spans="1:66">
      <c r="A3459" s="3" t="s">
        <v>9601</v>
      </c>
      <c r="B3459" s="3" t="s">
        <v>9629</v>
      </c>
      <c r="C3459" s="2" t="s">
        <v>8018</v>
      </c>
      <c r="D3459" s="2" t="s">
        <v>8709</v>
      </c>
      <c r="E3459" s="2" t="s">
        <v>4596</v>
      </c>
      <c r="F3459" s="3" t="s">
        <v>322</v>
      </c>
      <c r="H3459" s="8"/>
      <c r="I3459" s="8"/>
      <c r="J3459" s="73" t="s">
        <v>8991</v>
      </c>
      <c r="L3459" s="32"/>
      <c r="M3459" s="8"/>
      <c r="O3459" s="8"/>
      <c r="Q3459" s="16"/>
      <c r="S3459" s="8"/>
      <c r="V3459" s="8"/>
      <c r="X3459" s="8"/>
      <c r="Y3459" s="22"/>
      <c r="AC3459" s="8">
        <f t="shared" si="698"/>
        <v>1</v>
      </c>
      <c r="AD3459" s="8">
        <f t="shared" si="699"/>
        <v>0</v>
      </c>
      <c r="AE3459" s="8">
        <f t="shared" si="700"/>
        <v>0</v>
      </c>
      <c r="AF3459" s="8">
        <f t="shared" si="701"/>
        <v>0</v>
      </c>
      <c r="AG3459" s="3">
        <f t="shared" si="702"/>
        <v>1</v>
      </c>
    </row>
    <row r="3460" spans="1:66">
      <c r="A3460" s="3" t="s">
        <v>9601</v>
      </c>
      <c r="B3460" s="3" t="s">
        <v>9629</v>
      </c>
      <c r="C3460" s="2" t="s">
        <v>8018</v>
      </c>
      <c r="D3460" s="2" t="s">
        <v>8532</v>
      </c>
      <c r="E3460" s="2" t="s">
        <v>5402</v>
      </c>
      <c r="F3460" s="3" t="s">
        <v>697</v>
      </c>
      <c r="H3460" s="8"/>
      <c r="I3460" s="8"/>
      <c r="J3460" s="73" t="s">
        <v>8991</v>
      </c>
      <c r="L3460" s="32"/>
      <c r="M3460" s="8"/>
      <c r="O3460" s="8"/>
      <c r="Q3460" s="16"/>
      <c r="S3460" s="8"/>
      <c r="V3460" s="8"/>
      <c r="X3460" s="8"/>
      <c r="Y3460" s="22"/>
      <c r="AC3460" s="8">
        <f t="shared" si="698"/>
        <v>1</v>
      </c>
      <c r="AD3460" s="8">
        <f t="shared" si="699"/>
        <v>0</v>
      </c>
      <c r="AE3460" s="8">
        <f t="shared" si="700"/>
        <v>0</v>
      </c>
      <c r="AF3460" s="8">
        <f t="shared" si="701"/>
        <v>0</v>
      </c>
      <c r="AG3460" s="3">
        <f t="shared" si="702"/>
        <v>1</v>
      </c>
    </row>
    <row r="3461" spans="1:66">
      <c r="A3461" s="3" t="s">
        <v>9601</v>
      </c>
      <c r="B3461" s="3" t="s">
        <v>9629</v>
      </c>
      <c r="C3461" s="2" t="s">
        <v>8018</v>
      </c>
      <c r="D3461" s="2" t="s">
        <v>5403</v>
      </c>
      <c r="E3461" s="2" t="s">
        <v>4600</v>
      </c>
      <c r="F3461" s="3" t="s">
        <v>831</v>
      </c>
      <c r="G3461" s="8" t="s">
        <v>8688</v>
      </c>
      <c r="H3461" s="8"/>
      <c r="I3461" s="8" t="s">
        <v>7823</v>
      </c>
      <c r="J3461" s="72" t="s">
        <v>7823</v>
      </c>
      <c r="L3461" s="32" t="s">
        <v>7823</v>
      </c>
      <c r="M3461" s="8"/>
      <c r="N3461" s="8" t="s">
        <v>7823</v>
      </c>
      <c r="O3461" s="8" t="s">
        <v>7823</v>
      </c>
      <c r="P3461" s="8" t="s">
        <v>7823</v>
      </c>
      <c r="Q3461" s="16" t="s">
        <v>7823</v>
      </c>
      <c r="R3461" s="16" t="s">
        <v>7823</v>
      </c>
      <c r="S3461" s="8" t="s">
        <v>7823</v>
      </c>
      <c r="T3461" s="16" t="s">
        <v>7823</v>
      </c>
      <c r="V3461" s="8" t="s">
        <v>7823</v>
      </c>
      <c r="X3461" s="8"/>
      <c r="Y3461" s="22"/>
      <c r="AC3461" s="8">
        <f t="shared" si="698"/>
        <v>12</v>
      </c>
      <c r="AD3461" s="8">
        <f t="shared" si="699"/>
        <v>0</v>
      </c>
      <c r="AE3461" s="8">
        <f t="shared" si="700"/>
        <v>0</v>
      </c>
      <c r="AF3461" s="8">
        <f t="shared" si="701"/>
        <v>0</v>
      </c>
      <c r="AG3461" s="3">
        <f t="shared" si="702"/>
        <v>12</v>
      </c>
    </row>
    <row r="3462" spans="1:66">
      <c r="A3462" s="3" t="s">
        <v>9601</v>
      </c>
      <c r="B3462" s="3" t="s">
        <v>9629</v>
      </c>
      <c r="C3462" s="2" t="s">
        <v>10028</v>
      </c>
      <c r="D3462" s="2" t="s">
        <v>4480</v>
      </c>
      <c r="E3462" s="2" t="s">
        <v>10029</v>
      </c>
      <c r="F3462" s="3" t="s">
        <v>892</v>
      </c>
      <c r="H3462" s="8"/>
      <c r="I3462" s="8"/>
      <c r="J3462" s="72" t="s">
        <v>7823</v>
      </c>
      <c r="L3462" s="32"/>
      <c r="M3462" s="8"/>
      <c r="O3462" s="8" t="s">
        <v>7278</v>
      </c>
      <c r="P3462" s="8" t="s">
        <v>7823</v>
      </c>
      <c r="Q3462" s="16"/>
      <c r="R3462" s="16" t="s">
        <v>7823</v>
      </c>
      <c r="S3462" s="8" t="s">
        <v>7278</v>
      </c>
      <c r="V3462" s="8" t="s">
        <v>7823</v>
      </c>
      <c r="X3462" s="8"/>
      <c r="Y3462" s="22"/>
      <c r="AC3462" s="8">
        <f t="shared" ref="AC3462:AC3466" si="703">COUNTIF(G3462:Y3462,"X")+COUNTIF(G3462:Y3462, "X(e)")</f>
        <v>4</v>
      </c>
      <c r="AD3462" s="8">
        <f t="shared" ref="AD3462:AD3466" si="704">COUNTIF(G3462:Y3462,"NB")</f>
        <v>0</v>
      </c>
      <c r="AE3462" s="8">
        <f t="shared" ref="AE3462:AE3466" si="705">COUNTIF(G3462:Y3462,"V")</f>
        <v>0</v>
      </c>
      <c r="AF3462" s="8">
        <f t="shared" ref="AF3462:AF3466" si="706">COUNTIF(G3462:Z3462,"IN")</f>
        <v>0</v>
      </c>
      <c r="AG3462" s="3">
        <f t="shared" ref="AG3462:AG3466" si="707">SUM(AC3462:AF3462)</f>
        <v>4</v>
      </c>
    </row>
    <row r="3463" spans="1:66">
      <c r="A3463" s="3" t="s">
        <v>9601</v>
      </c>
      <c r="B3463" s="3" t="s">
        <v>9629</v>
      </c>
      <c r="C3463" s="2" t="s">
        <v>10028</v>
      </c>
      <c r="D3463" s="2" t="s">
        <v>4905</v>
      </c>
      <c r="E3463" s="2" t="s">
        <v>10030</v>
      </c>
      <c r="F3463" s="3" t="s">
        <v>609</v>
      </c>
      <c r="H3463" s="8"/>
      <c r="I3463" s="8"/>
      <c r="L3463" s="32" t="s">
        <v>7823</v>
      </c>
      <c r="M3463" s="8"/>
      <c r="N3463" s="8" t="s">
        <v>7823</v>
      </c>
      <c r="O3463" s="8"/>
      <c r="Q3463" s="16"/>
      <c r="S3463" s="8"/>
      <c r="V3463" s="8"/>
      <c r="X3463" s="8"/>
      <c r="Y3463" s="22"/>
      <c r="AC3463" s="8">
        <f t="shared" si="703"/>
        <v>2</v>
      </c>
      <c r="AD3463" s="8">
        <f t="shared" si="704"/>
        <v>0</v>
      </c>
      <c r="AE3463" s="8">
        <f t="shared" si="705"/>
        <v>0</v>
      </c>
      <c r="AF3463" s="8">
        <f t="shared" si="706"/>
        <v>0</v>
      </c>
      <c r="AG3463" s="3">
        <f t="shared" si="707"/>
        <v>2</v>
      </c>
    </row>
    <row r="3464" spans="1:66">
      <c r="A3464" s="3" t="s">
        <v>9601</v>
      </c>
      <c r="B3464" s="3" t="s">
        <v>9629</v>
      </c>
      <c r="C3464" s="2" t="s">
        <v>10028</v>
      </c>
      <c r="D3464" s="2" t="s">
        <v>8938</v>
      </c>
      <c r="E3464" s="2" t="s">
        <v>10031</v>
      </c>
      <c r="F3464" s="3" t="s">
        <v>877</v>
      </c>
      <c r="H3464" s="8"/>
      <c r="I3464" s="8"/>
      <c r="J3464" s="72" t="s">
        <v>7823</v>
      </c>
      <c r="L3464" s="32" t="s">
        <v>7823</v>
      </c>
      <c r="M3464" s="8"/>
      <c r="N3464" s="8" t="s">
        <v>7823</v>
      </c>
      <c r="O3464" s="8" t="s">
        <v>7278</v>
      </c>
      <c r="P3464" s="8" t="s">
        <v>7823</v>
      </c>
      <c r="Q3464" s="16"/>
      <c r="S3464" s="8" t="s">
        <v>7823</v>
      </c>
      <c r="T3464" s="16" t="s">
        <v>7823</v>
      </c>
      <c r="V3464" s="8" t="s">
        <v>7823</v>
      </c>
      <c r="X3464" s="8"/>
      <c r="Y3464" s="22"/>
      <c r="AC3464" s="8">
        <f t="shared" si="703"/>
        <v>7</v>
      </c>
      <c r="AD3464" s="8">
        <f t="shared" si="704"/>
        <v>0</v>
      </c>
      <c r="AE3464" s="8">
        <f t="shared" si="705"/>
        <v>0</v>
      </c>
      <c r="AF3464" s="8">
        <f t="shared" si="706"/>
        <v>0</v>
      </c>
      <c r="AG3464" s="3">
        <f t="shared" si="707"/>
        <v>7</v>
      </c>
    </row>
    <row r="3465" spans="1:66">
      <c r="A3465" s="3" t="s">
        <v>9601</v>
      </c>
      <c r="B3465" s="3" t="s">
        <v>9629</v>
      </c>
      <c r="C3465" s="2" t="s">
        <v>10028</v>
      </c>
      <c r="D3465" s="2" t="s">
        <v>5486</v>
      </c>
      <c r="E3465" s="2" t="s">
        <v>10032</v>
      </c>
      <c r="F3465" s="3" t="s">
        <v>1293</v>
      </c>
      <c r="H3465" s="8"/>
      <c r="I3465" s="8" t="s">
        <v>7823</v>
      </c>
      <c r="J3465" s="72" t="s">
        <v>7823</v>
      </c>
      <c r="L3465" s="32" t="s">
        <v>7823</v>
      </c>
      <c r="M3465" s="8"/>
      <c r="N3465" s="8" t="s">
        <v>7823</v>
      </c>
      <c r="O3465" s="8"/>
      <c r="P3465" s="8" t="s">
        <v>7823</v>
      </c>
      <c r="Q3465" s="16"/>
      <c r="R3465" s="16" t="s">
        <v>7823</v>
      </c>
      <c r="S3465" s="8"/>
      <c r="V3465" s="8" t="s">
        <v>7823</v>
      </c>
      <c r="X3465" s="8"/>
      <c r="Y3465" s="22"/>
      <c r="AC3465" s="8">
        <f t="shared" si="703"/>
        <v>7</v>
      </c>
      <c r="AD3465" s="8">
        <f t="shared" si="704"/>
        <v>0</v>
      </c>
      <c r="AE3465" s="8">
        <f t="shared" si="705"/>
        <v>0</v>
      </c>
      <c r="AF3465" s="8">
        <f t="shared" si="706"/>
        <v>0</v>
      </c>
      <c r="AG3465" s="3">
        <f t="shared" si="707"/>
        <v>7</v>
      </c>
    </row>
    <row r="3466" spans="1:66">
      <c r="A3466" s="3" t="s">
        <v>9601</v>
      </c>
      <c r="B3466" s="3" t="s">
        <v>9629</v>
      </c>
      <c r="C3466" s="2" t="s">
        <v>10028</v>
      </c>
      <c r="D3466" s="2" t="s">
        <v>4200</v>
      </c>
      <c r="E3466" s="2" t="s">
        <v>10033</v>
      </c>
      <c r="F3466" s="3" t="s">
        <v>1013</v>
      </c>
      <c r="H3466" s="8"/>
      <c r="I3466" s="8" t="s">
        <v>7823</v>
      </c>
      <c r="J3466" s="72" t="s">
        <v>7823</v>
      </c>
      <c r="L3466" s="32" t="s">
        <v>7823</v>
      </c>
      <c r="M3466" s="8"/>
      <c r="N3466" s="8" t="s">
        <v>7823</v>
      </c>
      <c r="O3466" s="8" t="s">
        <v>7823</v>
      </c>
      <c r="P3466" s="8" t="s">
        <v>7823</v>
      </c>
      <c r="Q3466" s="16"/>
      <c r="R3466" s="16" t="s">
        <v>7823</v>
      </c>
      <c r="S3466" s="8" t="s">
        <v>7823</v>
      </c>
      <c r="V3466" s="8" t="s">
        <v>7823</v>
      </c>
      <c r="X3466" s="8"/>
      <c r="Y3466" s="22"/>
      <c r="AC3466" s="8">
        <f t="shared" si="703"/>
        <v>9</v>
      </c>
      <c r="AD3466" s="8">
        <f t="shared" si="704"/>
        <v>0</v>
      </c>
      <c r="AE3466" s="8">
        <f t="shared" si="705"/>
        <v>0</v>
      </c>
      <c r="AF3466" s="8">
        <f t="shared" si="706"/>
        <v>0</v>
      </c>
      <c r="AG3466" s="3">
        <f t="shared" si="707"/>
        <v>9</v>
      </c>
    </row>
    <row r="3467" spans="1:66">
      <c r="G3467" s="17"/>
      <c r="H3467" s="8"/>
      <c r="L3467" s="16"/>
      <c r="M3467" s="8"/>
      <c r="X3467" s="8"/>
    </row>
    <row r="3468" spans="1:66">
      <c r="H3468" s="8"/>
      <c r="L3468" s="16"/>
      <c r="M3468" s="8"/>
      <c r="X3468" s="8"/>
    </row>
    <row r="3469" spans="1:66">
      <c r="H3469" s="8"/>
      <c r="L3469" s="16"/>
      <c r="M3469" s="8"/>
    </row>
    <row r="3470" spans="1:66">
      <c r="C3470" s="11"/>
      <c r="D3470" s="11"/>
      <c r="E3470" s="12" t="s">
        <v>8453</v>
      </c>
      <c r="F3470" s="12"/>
      <c r="G3470" s="13">
        <f t="shared" ref="G3470:V3470" si="708">COUNTIF(G4:G3466, "X")+COUNTIF(G4:G3466,"X(e)")</f>
        <v>885</v>
      </c>
      <c r="H3470" s="13">
        <f t="shared" si="708"/>
        <v>60</v>
      </c>
      <c r="I3470" s="13">
        <f t="shared" si="708"/>
        <v>1307</v>
      </c>
      <c r="J3470" s="13">
        <f t="shared" si="708"/>
        <v>1634</v>
      </c>
      <c r="K3470" s="56">
        <f t="shared" si="708"/>
        <v>323</v>
      </c>
      <c r="L3470" s="13">
        <f t="shared" si="708"/>
        <v>1653</v>
      </c>
      <c r="M3470" s="13">
        <f t="shared" si="708"/>
        <v>53</v>
      </c>
      <c r="N3470" s="13">
        <f t="shared" si="708"/>
        <v>1468</v>
      </c>
      <c r="O3470" s="13">
        <f t="shared" si="708"/>
        <v>560</v>
      </c>
      <c r="P3470" s="13">
        <f t="shared" si="708"/>
        <v>713</v>
      </c>
      <c r="Q3470" s="13">
        <f t="shared" si="708"/>
        <v>590</v>
      </c>
      <c r="R3470" s="61">
        <f t="shared" si="708"/>
        <v>1649</v>
      </c>
      <c r="S3470" s="13">
        <f t="shared" si="708"/>
        <v>620</v>
      </c>
      <c r="T3470" s="61">
        <f t="shared" si="708"/>
        <v>265</v>
      </c>
      <c r="U3470" s="13">
        <f t="shared" si="708"/>
        <v>326</v>
      </c>
      <c r="V3470" s="13">
        <f t="shared" si="708"/>
        <v>1255</v>
      </c>
      <c r="W3470" s="40"/>
      <c r="X3470" s="13">
        <f>COUNTIF(X4:X3466, "X")+COUNTIF(X4:X3466,"X(e)")</f>
        <v>51</v>
      </c>
      <c r="Y3470" s="13">
        <f>COUNTIF(Y4:Y3466, "X")+COUNTIF(Y4:Y3466,"X(e)")</f>
        <v>60</v>
      </c>
      <c r="Z3470" s="44"/>
      <c r="AA3470" s="44"/>
      <c r="AB3470" s="43" t="s">
        <v>269</v>
      </c>
      <c r="AC3470" s="45">
        <f>AVERAGE(AC4:AC3469)</f>
        <v>3.8916811091854417</v>
      </c>
      <c r="AD3470" s="45">
        <f>AVERAGE(AD4:AD3469)</f>
        <v>0.44280762564991333</v>
      </c>
      <c r="AE3470" s="45">
        <f>AVERAGE(AE4:AE3469)</f>
        <v>0.35384170999422299</v>
      </c>
      <c r="AF3470" s="45">
        <f>AVERAGE(AF4:AF3469)</f>
        <v>2.3685730791450029E-2</v>
      </c>
      <c r="AG3470" s="45">
        <f>AVERAGE(AG4:AG3469)</f>
        <v>4.7151953690303907</v>
      </c>
      <c r="AH3470" s="25"/>
      <c r="AI3470" s="25"/>
      <c r="AJ3470" s="25"/>
      <c r="AK3470" s="25"/>
      <c r="AL3470" s="25"/>
      <c r="AM3470" s="25"/>
      <c r="AN3470" s="25"/>
      <c r="AO3470" s="25"/>
      <c r="AP3470" s="25"/>
      <c r="AQ3470" s="25"/>
      <c r="AR3470" s="25"/>
    </row>
    <row r="3471" spans="1:66" s="12" customFormat="1">
      <c r="A3471" s="3"/>
      <c r="B3471" s="3"/>
      <c r="C3471" s="11"/>
      <c r="D3471" s="11"/>
      <c r="E3471" s="12" t="s">
        <v>8177</v>
      </c>
      <c r="G3471" s="13">
        <f t="shared" ref="G3471:V3471" si="709">COUNTIF(G4:G3466, "NB")</f>
        <v>72</v>
      </c>
      <c r="H3471" s="13">
        <f t="shared" si="709"/>
        <v>66</v>
      </c>
      <c r="I3471" s="13">
        <f t="shared" si="709"/>
        <v>80</v>
      </c>
      <c r="J3471" s="78">
        <f t="shared" si="709"/>
        <v>118</v>
      </c>
      <c r="K3471" s="13">
        <f t="shared" si="709"/>
        <v>67</v>
      </c>
      <c r="L3471" s="13">
        <f t="shared" si="709"/>
        <v>140</v>
      </c>
      <c r="M3471" s="13">
        <f t="shared" si="709"/>
        <v>76</v>
      </c>
      <c r="N3471" s="13">
        <f t="shared" si="709"/>
        <v>105</v>
      </c>
      <c r="O3471" s="13">
        <f t="shared" si="709"/>
        <v>78</v>
      </c>
      <c r="P3471" s="13">
        <f t="shared" si="709"/>
        <v>69</v>
      </c>
      <c r="Q3471" s="13">
        <f t="shared" si="709"/>
        <v>58</v>
      </c>
      <c r="R3471" s="61">
        <f t="shared" si="709"/>
        <v>137</v>
      </c>
      <c r="S3471" s="13">
        <f t="shared" si="709"/>
        <v>84</v>
      </c>
      <c r="T3471" s="61">
        <f t="shared" si="709"/>
        <v>75</v>
      </c>
      <c r="U3471" s="13">
        <f t="shared" si="709"/>
        <v>84</v>
      </c>
      <c r="V3471" s="13">
        <f t="shared" si="709"/>
        <v>105</v>
      </c>
      <c r="W3471" s="40"/>
      <c r="X3471" s="13">
        <f>COUNTIF(X4:X3466, "NB")</f>
        <v>91</v>
      </c>
      <c r="Y3471" s="13">
        <f>COUNTIF(Y4:Y3466, "NB")</f>
        <v>31</v>
      </c>
      <c r="Z3471" s="43"/>
      <c r="AA3471" s="43"/>
      <c r="AB3471" s="47" t="s">
        <v>166</v>
      </c>
      <c r="AC3471"/>
      <c r="AD3471"/>
      <c r="AE3471"/>
      <c r="AF3471"/>
      <c r="AG3471"/>
      <c r="AH3471" s="43"/>
      <c r="AI3471" s="43"/>
      <c r="AJ3471" s="43"/>
      <c r="AK3471" s="43"/>
      <c r="AL3471" s="43"/>
      <c r="AM3471" s="43"/>
      <c r="AN3471" s="43"/>
      <c r="AO3471" s="43"/>
      <c r="AP3471" s="43"/>
      <c r="AQ3471" s="43"/>
      <c r="AR3471" s="43"/>
      <c r="AS3471" s="43"/>
      <c r="AT3471" s="43"/>
      <c r="AU3471" s="43"/>
      <c r="AV3471" s="43"/>
      <c r="AW3471" s="43"/>
      <c r="AX3471" s="43"/>
      <c r="AY3471" s="43"/>
      <c r="AZ3471" s="43"/>
      <c r="BA3471" s="43"/>
      <c r="BB3471" s="43"/>
      <c r="BC3471" s="43"/>
      <c r="BD3471" s="43"/>
      <c r="BE3471" s="43"/>
      <c r="BF3471" s="43"/>
      <c r="BG3471" s="43"/>
      <c r="BH3471" s="43"/>
      <c r="BI3471" s="43"/>
      <c r="BJ3471" s="43"/>
      <c r="BK3471" s="43"/>
      <c r="BL3471" s="43"/>
      <c r="BM3471" s="43"/>
      <c r="BN3471" s="42"/>
    </row>
    <row r="3472" spans="1:66" s="12" customFormat="1">
      <c r="A3472" s="3"/>
      <c r="B3472" s="3"/>
      <c r="C3472" s="11"/>
      <c r="D3472" s="11"/>
      <c r="E3472" s="12" t="s">
        <v>8178</v>
      </c>
      <c r="G3472" s="13">
        <f>COUNTIF(G4:G3466, "V")</f>
        <v>57</v>
      </c>
      <c r="H3472" s="13">
        <f>COUNTIF(H4:H3466, "V")</f>
        <v>111</v>
      </c>
      <c r="I3472" s="13">
        <f t="shared" ref="I3472:V3472" si="710">COUNTIF(I4:I3467, "V")</f>
        <v>14</v>
      </c>
      <c r="J3472" s="78">
        <f t="shared" si="710"/>
        <v>95</v>
      </c>
      <c r="K3472" s="13">
        <f t="shared" si="710"/>
        <v>122</v>
      </c>
      <c r="L3472" s="13">
        <f t="shared" si="710"/>
        <v>64</v>
      </c>
      <c r="M3472" s="13">
        <f t="shared" si="710"/>
        <v>75</v>
      </c>
      <c r="N3472" s="13">
        <f t="shared" si="710"/>
        <v>77</v>
      </c>
      <c r="O3472" s="13">
        <f t="shared" si="710"/>
        <v>58</v>
      </c>
      <c r="P3472" s="13">
        <f t="shared" si="710"/>
        <v>0</v>
      </c>
      <c r="Q3472" s="13">
        <f t="shared" si="710"/>
        <v>39</v>
      </c>
      <c r="R3472" s="61">
        <f t="shared" si="710"/>
        <v>66</v>
      </c>
      <c r="S3472" s="13">
        <f t="shared" si="710"/>
        <v>30</v>
      </c>
      <c r="T3472" s="61">
        <f t="shared" si="710"/>
        <v>130</v>
      </c>
      <c r="U3472" s="13">
        <f t="shared" si="710"/>
        <v>69</v>
      </c>
      <c r="V3472" s="13">
        <f t="shared" si="710"/>
        <v>35</v>
      </c>
      <c r="W3472" s="40"/>
      <c r="X3472" s="13">
        <f>COUNTIF(X4:X3467, "V")</f>
        <v>62</v>
      </c>
      <c r="Y3472" s="13">
        <f>COUNTIF(Y4:Y3467, "V")</f>
        <v>123</v>
      </c>
      <c r="Z3472" s="43"/>
      <c r="AA3472" s="43"/>
      <c r="AB3472" s="43" t="s">
        <v>165</v>
      </c>
      <c r="AC3472" s="44">
        <f>COUNTIF(AC4:AC3085,"1")</f>
        <v>572</v>
      </c>
      <c r="AD3472" s="44">
        <f>COUNTIF(AD4:AD3085,"1")</f>
        <v>126</v>
      </c>
      <c r="AE3472" s="44">
        <f>COUNTIF(AE4:AE3085,"1")</f>
        <v>278</v>
      </c>
      <c r="AF3472" s="44">
        <f>COUNTIF(AF4:AF3085,"1")</f>
        <v>21</v>
      </c>
      <c r="AG3472" s="44">
        <f>SUM(AC3472:AF3472)</f>
        <v>997</v>
      </c>
      <c r="AH3472" s="43"/>
      <c r="AI3472" s="43"/>
      <c r="AJ3472" s="43"/>
      <c r="AK3472" s="43"/>
      <c r="AL3472" s="43"/>
      <c r="AM3472" s="43"/>
      <c r="AN3472" s="43"/>
      <c r="AO3472" s="43"/>
      <c r="AP3472" s="43"/>
      <c r="AQ3472" s="43"/>
      <c r="AR3472" s="43"/>
      <c r="AS3472" s="43"/>
      <c r="AT3472" s="43"/>
      <c r="AU3472" s="43"/>
      <c r="AV3472" s="43"/>
      <c r="AW3472" s="43"/>
      <c r="AX3472" s="43"/>
      <c r="AY3472" s="43"/>
      <c r="AZ3472" s="43"/>
      <c r="BA3472" s="43"/>
      <c r="BB3472" s="43"/>
      <c r="BC3472" s="43"/>
      <c r="BD3472" s="43"/>
      <c r="BE3472" s="43"/>
      <c r="BF3472" s="43"/>
      <c r="BG3472" s="43"/>
      <c r="BH3472" s="43"/>
      <c r="BI3472" s="43"/>
      <c r="BJ3472" s="43"/>
      <c r="BK3472" s="43"/>
      <c r="BL3472" s="43"/>
      <c r="BM3472" s="43"/>
      <c r="BN3472" s="42"/>
    </row>
    <row r="3473" spans="1:66" s="12" customFormat="1">
      <c r="A3473" s="3"/>
      <c r="B3473" s="3"/>
      <c r="C3473" s="11"/>
      <c r="D3473" s="11"/>
      <c r="E3473" s="12" t="s">
        <v>9254</v>
      </c>
      <c r="G3473" s="13">
        <f t="shared" ref="G3473:V3473" si="711">COUNTIF(G4:G3466, "IN")</f>
        <v>9</v>
      </c>
      <c r="H3473" s="13">
        <f t="shared" si="711"/>
        <v>6</v>
      </c>
      <c r="I3473" s="13">
        <f t="shared" si="711"/>
        <v>2</v>
      </c>
      <c r="J3473" s="78">
        <f t="shared" si="711"/>
        <v>5</v>
      </c>
      <c r="K3473" s="13">
        <f t="shared" si="711"/>
        <v>6</v>
      </c>
      <c r="L3473" s="13">
        <f t="shared" si="711"/>
        <v>3</v>
      </c>
      <c r="M3473" s="13">
        <f t="shared" si="711"/>
        <v>13</v>
      </c>
      <c r="N3473" s="13">
        <f t="shared" si="711"/>
        <v>4</v>
      </c>
      <c r="O3473" s="13">
        <f t="shared" si="711"/>
        <v>2</v>
      </c>
      <c r="P3473" s="13">
        <f t="shared" si="711"/>
        <v>1</v>
      </c>
      <c r="Q3473" s="13">
        <f t="shared" si="711"/>
        <v>2</v>
      </c>
      <c r="R3473" s="61">
        <f t="shared" si="711"/>
        <v>3</v>
      </c>
      <c r="S3473" s="13">
        <f t="shared" si="711"/>
        <v>1</v>
      </c>
      <c r="T3473" s="61">
        <f t="shared" si="711"/>
        <v>6</v>
      </c>
      <c r="U3473" s="13">
        <f t="shared" si="711"/>
        <v>7</v>
      </c>
      <c r="V3473" s="13">
        <f t="shared" si="711"/>
        <v>6</v>
      </c>
      <c r="W3473" s="40"/>
      <c r="X3473" s="13">
        <f>COUNTIF(X4:X3466, "IN")</f>
        <v>4</v>
      </c>
      <c r="Y3473" s="13">
        <f>COUNTIF(Y4:Y3466, "IN")</f>
        <v>2</v>
      </c>
      <c r="Z3473" s="43"/>
      <c r="AA3473" s="43"/>
      <c r="AB3473" s="43">
        <v>2</v>
      </c>
      <c r="AC3473" s="44">
        <f>COUNTIF(AC4:AC3085,"2")</f>
        <v>528</v>
      </c>
      <c r="AD3473" s="44">
        <f>COUNTIF(AD4:AD3085,"2")</f>
        <v>72</v>
      </c>
      <c r="AE3473" s="44">
        <f>COUNTIF(AE4:AE3085,"2")</f>
        <v>140</v>
      </c>
      <c r="AF3473" s="44">
        <f>COUNTIF(AF4:AF3085,"2")</f>
        <v>4</v>
      </c>
      <c r="AG3473" s="44">
        <f t="shared" ref="AG3473:AG3488" si="712">SUM(AC3473:AF3473)</f>
        <v>744</v>
      </c>
      <c r="AH3473" s="43"/>
      <c r="AI3473" s="43"/>
      <c r="AJ3473" s="43"/>
      <c r="AK3473" s="43"/>
      <c r="AL3473" s="43"/>
      <c r="AM3473" s="43"/>
      <c r="AN3473" s="43"/>
      <c r="AO3473" s="43"/>
      <c r="AP3473" s="43"/>
      <c r="AQ3473" s="43"/>
      <c r="AR3473" s="43"/>
      <c r="AS3473" s="43"/>
      <c r="AT3473" s="43"/>
      <c r="AU3473" s="43"/>
      <c r="AV3473" s="43"/>
      <c r="AW3473" s="43"/>
      <c r="AX3473" s="43"/>
      <c r="AY3473" s="43"/>
      <c r="AZ3473" s="43"/>
      <c r="BA3473" s="43"/>
      <c r="BB3473" s="43"/>
      <c r="BC3473" s="43"/>
      <c r="BD3473" s="43"/>
      <c r="BE3473" s="43"/>
      <c r="BF3473" s="43"/>
      <c r="BG3473" s="43"/>
      <c r="BH3473" s="43"/>
      <c r="BI3473" s="43"/>
      <c r="BJ3473" s="43"/>
      <c r="BK3473" s="43"/>
      <c r="BL3473" s="43"/>
      <c r="BM3473" s="43"/>
      <c r="BN3473" s="42"/>
    </row>
    <row r="3474" spans="1:66" s="12" customFormat="1">
      <c r="A3474" s="3"/>
      <c r="B3474" s="3"/>
      <c r="C3474" s="11"/>
      <c r="D3474" s="11"/>
      <c r="E3474" s="12" t="s">
        <v>8667</v>
      </c>
      <c r="G3474" s="13">
        <f t="shared" ref="G3474:V3474" si="713">COUNTIF(G4:G3466, "EX")+COUNTIF(G4:G3466,"EX(e)")</f>
        <v>6</v>
      </c>
      <c r="H3474" s="13">
        <f t="shared" si="713"/>
        <v>2</v>
      </c>
      <c r="I3474" s="13">
        <f t="shared" si="713"/>
        <v>0</v>
      </c>
      <c r="J3474" s="78">
        <f t="shared" si="713"/>
        <v>5</v>
      </c>
      <c r="K3474" s="13">
        <f t="shared" si="713"/>
        <v>1</v>
      </c>
      <c r="L3474" s="13">
        <f t="shared" si="713"/>
        <v>1</v>
      </c>
      <c r="M3474" s="13">
        <f t="shared" si="713"/>
        <v>0</v>
      </c>
      <c r="N3474" s="13">
        <f t="shared" si="713"/>
        <v>1</v>
      </c>
      <c r="O3474" s="13">
        <f t="shared" si="713"/>
        <v>0</v>
      </c>
      <c r="P3474" s="13">
        <f t="shared" si="713"/>
        <v>2</v>
      </c>
      <c r="Q3474" s="13">
        <f t="shared" si="713"/>
        <v>5</v>
      </c>
      <c r="R3474" s="61">
        <f t="shared" si="713"/>
        <v>0</v>
      </c>
      <c r="S3474" s="13">
        <f t="shared" si="713"/>
        <v>1</v>
      </c>
      <c r="T3474" s="61">
        <f t="shared" si="713"/>
        <v>11</v>
      </c>
      <c r="U3474" s="13">
        <f t="shared" si="713"/>
        <v>4</v>
      </c>
      <c r="V3474" s="13">
        <f t="shared" si="713"/>
        <v>1</v>
      </c>
      <c r="W3474" s="40"/>
      <c r="X3474" s="13">
        <f>COUNTIF(X4:X3466, "EX")+COUNTIF(X4:X3466,"EX(e)")</f>
        <v>0</v>
      </c>
      <c r="Y3474" s="13">
        <f>COUNTIF(Y4:Y3466, "EX")+COUNTIF(Y4:Y3466,"EX(e)")</f>
        <v>2</v>
      </c>
      <c r="Z3474" s="43"/>
      <c r="AA3474" s="43"/>
      <c r="AB3474" s="43">
        <v>3</v>
      </c>
      <c r="AC3474" s="44">
        <f>COUNTIF(AC4:AC3085,"3")</f>
        <v>416</v>
      </c>
      <c r="AD3474" s="44">
        <f>COUNTIF(AD4:AD3085,"3")</f>
        <v>40</v>
      </c>
      <c r="AE3474" s="44">
        <f>COUNTIF(AE4:AE3085,"3")</f>
        <v>74</v>
      </c>
      <c r="AF3474" s="44">
        <f>COUNTIF(AF4:AF3085,"3")</f>
        <v>4</v>
      </c>
      <c r="AG3474" s="44">
        <f t="shared" si="712"/>
        <v>534</v>
      </c>
      <c r="AH3474" s="43"/>
      <c r="AI3474" s="43"/>
      <c r="AJ3474" s="43"/>
      <c r="AK3474" s="43"/>
      <c r="AL3474" s="43"/>
      <c r="AM3474" s="43"/>
      <c r="AN3474" s="43"/>
      <c r="AO3474" s="43"/>
      <c r="AP3474" s="43"/>
      <c r="AQ3474" s="43"/>
      <c r="AR3474" s="43"/>
      <c r="AS3474" s="43"/>
      <c r="AT3474" s="43"/>
      <c r="AU3474" s="43"/>
      <c r="AV3474" s="43"/>
      <c r="AW3474" s="43"/>
      <c r="AX3474" s="43"/>
      <c r="AY3474" s="43"/>
      <c r="AZ3474" s="43"/>
      <c r="BA3474" s="43"/>
      <c r="BB3474" s="43"/>
      <c r="BC3474" s="43"/>
      <c r="BD3474" s="43"/>
      <c r="BE3474" s="43"/>
      <c r="BF3474" s="43"/>
      <c r="BG3474" s="43"/>
      <c r="BH3474" s="43"/>
      <c r="BI3474" s="43"/>
      <c r="BJ3474" s="43"/>
      <c r="BK3474" s="43"/>
      <c r="BL3474" s="43"/>
      <c r="BM3474" s="43"/>
      <c r="BN3474" s="42"/>
    </row>
    <row r="3475" spans="1:66" s="12" customFormat="1">
      <c r="A3475" s="3"/>
      <c r="B3475" s="3"/>
      <c r="C3475" s="11"/>
      <c r="D3475" s="11"/>
      <c r="E3475" s="14" t="s">
        <v>8744</v>
      </c>
      <c r="F3475" s="14"/>
      <c r="G3475" s="13">
        <f>SUM(G3470:G3474)</f>
        <v>1029</v>
      </c>
      <c r="H3475" s="13">
        <f>SUM(H3470:H3474)</f>
        <v>245</v>
      </c>
      <c r="I3475" s="13">
        <f t="shared" ref="I3475:V3475" si="714">SUM(I3470:I3474)</f>
        <v>1403</v>
      </c>
      <c r="J3475" s="78">
        <f t="shared" si="714"/>
        <v>1857</v>
      </c>
      <c r="K3475" s="13">
        <f t="shared" si="714"/>
        <v>519</v>
      </c>
      <c r="L3475" s="13">
        <f t="shared" si="714"/>
        <v>1861</v>
      </c>
      <c r="M3475" s="13">
        <f t="shared" si="714"/>
        <v>217</v>
      </c>
      <c r="N3475" s="13">
        <f t="shared" si="714"/>
        <v>1655</v>
      </c>
      <c r="O3475" s="13">
        <f t="shared" si="714"/>
        <v>698</v>
      </c>
      <c r="P3475" s="13">
        <f t="shared" si="714"/>
        <v>785</v>
      </c>
      <c r="Q3475" s="13">
        <f t="shared" si="714"/>
        <v>694</v>
      </c>
      <c r="R3475" s="61">
        <f t="shared" si="714"/>
        <v>1855</v>
      </c>
      <c r="S3475" s="13">
        <f t="shared" si="714"/>
        <v>736</v>
      </c>
      <c r="T3475" s="62">
        <f t="shared" si="714"/>
        <v>487</v>
      </c>
      <c r="U3475" s="13">
        <f>SUM(U3470:U3474)</f>
        <v>490</v>
      </c>
      <c r="V3475" s="13">
        <f t="shared" si="714"/>
        <v>1402</v>
      </c>
      <c r="W3475" s="41"/>
      <c r="X3475" s="52">
        <f>SUM(X3470:X3474)</f>
        <v>208</v>
      </c>
      <c r="Y3475" s="13">
        <f>SUM(Y3470:Y3474)</f>
        <v>218</v>
      </c>
      <c r="Z3475" s="43"/>
      <c r="AA3475" s="43"/>
      <c r="AB3475" s="43">
        <v>4</v>
      </c>
      <c r="AC3475" s="44">
        <f>COUNTIF(AC4:AC3085,"4")</f>
        <v>301</v>
      </c>
      <c r="AD3475" s="44">
        <f>COUNTIF(AD4:AD3085,"4")</f>
        <v>26</v>
      </c>
      <c r="AE3475" s="44">
        <f>COUNTIF(AE4:AE3085,"4")</f>
        <v>38</v>
      </c>
      <c r="AF3475" s="44">
        <f>COUNTIF(AF4:AF3085,"4")</f>
        <v>1</v>
      </c>
      <c r="AG3475" s="44">
        <f t="shared" si="712"/>
        <v>366</v>
      </c>
      <c r="AH3475" s="43"/>
      <c r="AI3475" s="43"/>
      <c r="AJ3475" s="43"/>
      <c r="AK3475" s="43"/>
      <c r="AL3475" s="43"/>
      <c r="AM3475" s="43"/>
      <c r="AN3475" s="43"/>
      <c r="AO3475" s="43"/>
      <c r="AP3475" s="43"/>
      <c r="AQ3475" s="43"/>
      <c r="AR3475" s="43"/>
      <c r="AS3475" s="43"/>
      <c r="AT3475" s="43"/>
      <c r="AU3475" s="43"/>
      <c r="AV3475" s="43"/>
      <c r="AW3475" s="43"/>
      <c r="AX3475" s="43"/>
      <c r="AY3475" s="43"/>
      <c r="AZ3475" s="43"/>
      <c r="BA3475" s="43"/>
      <c r="BB3475" s="43"/>
      <c r="BC3475" s="43"/>
      <c r="BD3475" s="43"/>
      <c r="BE3475" s="43"/>
      <c r="BF3475" s="43"/>
      <c r="BG3475" s="43"/>
      <c r="BH3475" s="43"/>
      <c r="BI3475" s="43"/>
      <c r="BJ3475" s="43"/>
      <c r="BK3475" s="43"/>
      <c r="BL3475" s="43"/>
      <c r="BM3475" s="43"/>
      <c r="BN3475" s="42"/>
    </row>
    <row r="3476" spans="1:66" s="12" customFormat="1">
      <c r="A3476" s="3"/>
      <c r="B3476" s="3"/>
      <c r="C3476" s="3"/>
      <c r="D3476" s="3"/>
      <c r="E3476" s="3"/>
      <c r="F3476" s="3"/>
      <c r="G3476" s="8"/>
      <c r="H3476" s="8"/>
      <c r="I3476" s="3"/>
      <c r="J3476" s="72"/>
      <c r="K3476" s="8"/>
      <c r="L3476" s="16"/>
      <c r="M3476" s="3"/>
      <c r="N3476" s="8"/>
      <c r="O3476" s="3"/>
      <c r="P3476" s="3"/>
      <c r="Q3476" s="25"/>
      <c r="R3476" s="16"/>
      <c r="S3476" s="3"/>
      <c r="T3476" s="16"/>
      <c r="U3476" s="8"/>
      <c r="V3476" s="3"/>
      <c r="W3476" s="3"/>
      <c r="X3476" s="3"/>
      <c r="Y3476" s="3"/>
      <c r="Z3476" s="3"/>
      <c r="AA3476" s="3"/>
      <c r="AB3476" s="3">
        <v>5</v>
      </c>
      <c r="AC3476" s="44">
        <f>COUNTIF(AC4:AC3085,"5")</f>
        <v>277</v>
      </c>
      <c r="AD3476" s="44">
        <f>COUNTIF(AD4:AD3085,"5")</f>
        <v>16</v>
      </c>
      <c r="AE3476" s="44">
        <f>COUNTIF(AE4:AE3085,"5")</f>
        <v>20</v>
      </c>
      <c r="AF3476" s="44">
        <f>COUNTIF(AF4:AF3085,"5")</f>
        <v>0</v>
      </c>
      <c r="AG3476" s="44">
        <f t="shared" si="712"/>
        <v>313</v>
      </c>
      <c r="AH3476" s="43"/>
      <c r="AI3476" s="43"/>
      <c r="AJ3476" s="43"/>
      <c r="AK3476" s="43"/>
      <c r="AL3476" s="43"/>
      <c r="AM3476" s="43"/>
      <c r="AN3476" s="43"/>
      <c r="AO3476" s="43"/>
      <c r="AP3476" s="43"/>
      <c r="AQ3476" s="43"/>
      <c r="AR3476" s="43"/>
      <c r="AS3476" s="43"/>
      <c r="AT3476" s="43"/>
      <c r="AU3476" s="43"/>
      <c r="AV3476" s="43"/>
      <c r="AW3476" s="43"/>
      <c r="AX3476" s="43"/>
      <c r="AY3476" s="43"/>
      <c r="AZ3476" s="43"/>
      <c r="BA3476" s="43"/>
      <c r="BB3476" s="43"/>
      <c r="BC3476" s="43"/>
      <c r="BD3476" s="43"/>
      <c r="BE3476" s="43"/>
      <c r="BF3476" s="43"/>
      <c r="BG3476" s="43"/>
      <c r="BH3476" s="43"/>
      <c r="BI3476" s="43"/>
      <c r="BJ3476" s="43"/>
      <c r="BK3476" s="43"/>
      <c r="BL3476" s="43"/>
      <c r="BM3476" s="43"/>
      <c r="BN3476" s="42"/>
    </row>
    <row r="3477" spans="1:66">
      <c r="E3477" s="3" t="s">
        <v>8223</v>
      </c>
      <c r="G3477" s="8">
        <f t="shared" ref="G3477:V3477" si="715">COUNTIF(G4:G3466, "H")</f>
        <v>56</v>
      </c>
      <c r="H3477" s="8">
        <f t="shared" si="715"/>
        <v>2</v>
      </c>
      <c r="I3477" s="8">
        <f t="shared" si="715"/>
        <v>40</v>
      </c>
      <c r="J3477" s="72">
        <f t="shared" si="715"/>
        <v>14</v>
      </c>
      <c r="K3477" s="8">
        <f t="shared" si="715"/>
        <v>8</v>
      </c>
      <c r="L3477" s="8">
        <f t="shared" si="715"/>
        <v>37</v>
      </c>
      <c r="M3477" s="8">
        <f t="shared" si="715"/>
        <v>4</v>
      </c>
      <c r="N3477" s="8">
        <f t="shared" si="715"/>
        <v>39</v>
      </c>
      <c r="O3477" s="8">
        <f t="shared" si="715"/>
        <v>28</v>
      </c>
      <c r="P3477" s="8">
        <f t="shared" si="715"/>
        <v>33</v>
      </c>
      <c r="Q3477" s="8">
        <f t="shared" si="715"/>
        <v>27</v>
      </c>
      <c r="R3477" s="16">
        <f t="shared" si="715"/>
        <v>35</v>
      </c>
      <c r="S3477" s="8">
        <f t="shared" si="715"/>
        <v>20</v>
      </c>
      <c r="T3477" s="16">
        <f t="shared" si="715"/>
        <v>0</v>
      </c>
      <c r="U3477" s="8">
        <f t="shared" si="715"/>
        <v>8</v>
      </c>
      <c r="V3477" s="8">
        <f t="shared" si="715"/>
        <v>21</v>
      </c>
      <c r="W3477" s="8"/>
      <c r="X3477" s="8">
        <f>COUNTIF(X4:X3466, "H")</f>
        <v>4</v>
      </c>
      <c r="Y3477" s="8">
        <f>COUNTIF(Y4:Y3466, "H")</f>
        <v>25</v>
      </c>
      <c r="Z3477" s="8"/>
      <c r="AB3477" s="3">
        <v>6</v>
      </c>
      <c r="AC3477" s="44">
        <f>COUNTIF(AC4:AC3085,"6")</f>
        <v>155</v>
      </c>
      <c r="AD3477" s="44">
        <f>COUNTIF(AD9:AD3471,"6")</f>
        <v>24</v>
      </c>
      <c r="AE3477" s="44">
        <f>COUNTIF(AE9:AE3471,"6")</f>
        <v>7</v>
      </c>
      <c r="AF3477" s="44">
        <f>COUNTIF(AF9:AF3471,"6")</f>
        <v>0</v>
      </c>
      <c r="AG3477" s="44">
        <f t="shared" si="712"/>
        <v>186</v>
      </c>
    </row>
    <row r="3478" spans="1:66">
      <c r="C3478" s="20"/>
      <c r="D3478" s="20"/>
      <c r="E3478" s="21" t="s">
        <v>9419</v>
      </c>
      <c r="F3478" s="21"/>
      <c r="G3478" s="17">
        <f t="shared" ref="G3478:V3478" si="716">COUNTIF(G4:G3466,"X(e)")+COUNTIF(G4:G3466,"EX(e)")</f>
        <v>18</v>
      </c>
      <c r="H3478" s="17">
        <f t="shared" si="716"/>
        <v>0</v>
      </c>
      <c r="I3478" s="17">
        <f t="shared" si="716"/>
        <v>15</v>
      </c>
      <c r="J3478" s="79">
        <f t="shared" si="716"/>
        <v>238</v>
      </c>
      <c r="K3478" s="17">
        <f t="shared" si="716"/>
        <v>12</v>
      </c>
      <c r="L3478" s="17">
        <f t="shared" si="716"/>
        <v>84</v>
      </c>
      <c r="M3478" s="17">
        <f t="shared" si="716"/>
        <v>0</v>
      </c>
      <c r="N3478" s="17">
        <f t="shared" si="716"/>
        <v>39</v>
      </c>
      <c r="O3478" s="17">
        <f t="shared" si="716"/>
        <v>1</v>
      </c>
      <c r="P3478" s="17">
        <f t="shared" si="716"/>
        <v>0</v>
      </c>
      <c r="Q3478" s="17">
        <f t="shared" si="716"/>
        <v>0</v>
      </c>
      <c r="R3478" s="30">
        <f t="shared" si="716"/>
        <v>117</v>
      </c>
      <c r="S3478" s="17">
        <f t="shared" si="716"/>
        <v>1</v>
      </c>
      <c r="T3478" s="30">
        <f t="shared" si="716"/>
        <v>2</v>
      </c>
      <c r="U3478" s="80">
        <f t="shared" si="716"/>
        <v>0</v>
      </c>
      <c r="V3478" s="80">
        <f t="shared" si="716"/>
        <v>45</v>
      </c>
      <c r="W3478"/>
      <c r="X3478" s="39">
        <f>COUNTIF(X4:X3466,"X(e)")+COUNTIF(X4:X3466,"EX(e)")</f>
        <v>0</v>
      </c>
      <c r="Y3478" s="39">
        <f>COUNTIF(Y4:Y3466,"X(e)")+COUNTIF(Y4:Y3466,"EX(e)")</f>
        <v>2</v>
      </c>
      <c r="Z3478" s="21"/>
      <c r="AA3478" s="21"/>
      <c r="AB3478" s="3">
        <v>7</v>
      </c>
      <c r="AC3478" s="44">
        <f>COUNTIF(AC10:AC3472,"7")</f>
        <v>85</v>
      </c>
      <c r="AD3478" s="44">
        <f>COUNTIF(AD10:AD3472,"7")</f>
        <v>7</v>
      </c>
      <c r="AE3478" s="44">
        <f>COUNTIF(AE10:AE3472,"7")</f>
        <v>5</v>
      </c>
      <c r="AF3478" s="44">
        <f>COUNTIF(AF10:AF3472,"7")</f>
        <v>0</v>
      </c>
      <c r="AG3478" s="44">
        <f t="shared" si="712"/>
        <v>97</v>
      </c>
    </row>
    <row r="3479" spans="1:66" s="21" customFormat="1">
      <c r="A3479" s="3"/>
      <c r="B3479" s="3"/>
      <c r="C3479" s="20"/>
      <c r="D3479" s="20"/>
      <c r="E3479" s="3" t="s">
        <v>8646</v>
      </c>
      <c r="F3479" s="3"/>
      <c r="G3479" s="17"/>
      <c r="H3479" s="8"/>
      <c r="I3479" s="17"/>
      <c r="J3479" s="79"/>
      <c r="K3479" s="17"/>
      <c r="L3479" s="17"/>
      <c r="M3479" s="3"/>
      <c r="N3479" s="55"/>
      <c r="O3479" s="17"/>
      <c r="P3479" s="17"/>
      <c r="Q3479" s="30"/>
      <c r="R3479" s="30"/>
      <c r="S3479" s="17"/>
      <c r="T3479" s="30"/>
      <c r="U3479" s="39"/>
      <c r="V3479" s="17"/>
      <c r="W3479" s="17"/>
      <c r="X3479" s="17"/>
      <c r="Y3479" s="17"/>
      <c r="AB3479" s="3">
        <v>8</v>
      </c>
      <c r="AC3479" s="44">
        <f>COUNTIF(AC4:AC3085,"8")</f>
        <v>92</v>
      </c>
      <c r="AD3479" s="44">
        <f>COUNTIF(AD4:AD3085,"8")</f>
        <v>9</v>
      </c>
      <c r="AE3479" s="44">
        <f>COUNTIF(AE4:AE3085,"8")</f>
        <v>5</v>
      </c>
      <c r="AF3479" s="44">
        <f>COUNTIF(AF4:AF3085,"8")</f>
        <v>0</v>
      </c>
      <c r="AG3479" s="44">
        <f t="shared" si="712"/>
        <v>106</v>
      </c>
    </row>
    <row r="3480" spans="1:66" s="21" customFormat="1">
      <c r="A3480" s="3"/>
      <c r="B3480" s="3"/>
      <c r="C3480" s="3"/>
      <c r="D3480" s="3"/>
      <c r="E3480" s="3"/>
      <c r="F3480" s="3"/>
      <c r="G3480" s="8"/>
      <c r="H3480" s="8"/>
      <c r="I3480" s="3"/>
      <c r="J3480" s="72"/>
      <c r="K3480" s="8"/>
      <c r="L3480" s="8"/>
      <c r="M3480" s="3"/>
      <c r="N3480" s="8"/>
      <c r="O3480" s="3"/>
      <c r="P3480" s="3"/>
      <c r="Q3480" s="25"/>
      <c r="R3480" s="16"/>
      <c r="S3480" s="3"/>
      <c r="T3480" s="16"/>
      <c r="U3480" s="8"/>
      <c r="V3480" s="3"/>
      <c r="W3480" s="3"/>
      <c r="X3480" s="3"/>
      <c r="Y3480" s="3"/>
      <c r="Z3480" s="3"/>
      <c r="AA3480" s="3"/>
      <c r="AB3480" s="3">
        <v>9</v>
      </c>
      <c r="AC3480" s="44">
        <f>COUNTIF(AC4:AC3085,"9")</f>
        <v>149</v>
      </c>
      <c r="AD3480" s="44">
        <f>COUNTIF(AD4:AD3085,"9")</f>
        <v>6</v>
      </c>
      <c r="AE3480" s="44">
        <f>COUNTIF(AE4:AE3085,"9")</f>
        <v>1</v>
      </c>
      <c r="AF3480" s="44">
        <f>COUNTIF(AF4:AF3085,"9")</f>
        <v>0</v>
      </c>
      <c r="AG3480" s="44">
        <f t="shared" si="712"/>
        <v>156</v>
      </c>
    </row>
    <row r="3481" spans="1:66">
      <c r="E3481" s="3" t="s">
        <v>9108</v>
      </c>
      <c r="G3481" s="8" t="s">
        <v>9762</v>
      </c>
      <c r="H3481" s="8"/>
      <c r="I3481" s="15" t="s">
        <v>9843</v>
      </c>
      <c r="J3481" s="72" t="s">
        <v>8875</v>
      </c>
      <c r="K3481" s="8" t="s">
        <v>9275</v>
      </c>
      <c r="L3481" s="8" t="s">
        <v>10054</v>
      </c>
      <c r="M3481" s="3" t="s">
        <v>9301</v>
      </c>
      <c r="N3481" s="8" t="s">
        <v>10202</v>
      </c>
      <c r="O3481" s="15" t="s">
        <v>9080</v>
      </c>
      <c r="P3481" s="15" t="s">
        <v>46</v>
      </c>
      <c r="Q3481" s="31" t="s">
        <v>9043</v>
      </c>
      <c r="R3481" s="16" t="s">
        <v>9279</v>
      </c>
      <c r="S3481" s="15" t="s">
        <v>9987</v>
      </c>
      <c r="T3481" s="16" t="s">
        <v>8612</v>
      </c>
      <c r="U3481" s="8" t="s">
        <v>9942</v>
      </c>
      <c r="V3481" s="15" t="s">
        <v>8456</v>
      </c>
      <c r="W3481" s="15"/>
      <c r="X3481" s="3" t="s">
        <v>9844</v>
      </c>
      <c r="Y3481" s="15" t="s">
        <v>10498</v>
      </c>
      <c r="Z3481" s="15"/>
      <c r="AA3481" s="15"/>
      <c r="AB3481" s="46">
        <v>10</v>
      </c>
      <c r="AC3481" s="44">
        <f>COUNTIF(AC4:AC3085,"10")</f>
        <v>64</v>
      </c>
      <c r="AD3481" s="44">
        <f>COUNTIF(AD4:AD3085,"10")</f>
        <v>6</v>
      </c>
      <c r="AE3481" s="44">
        <f>COUNTIF(AE4:AE3085,"10")</f>
        <v>0</v>
      </c>
      <c r="AF3481" s="44">
        <f>COUNTIF(AF4:AF3085,"10")</f>
        <v>0</v>
      </c>
      <c r="AG3481" s="44">
        <f t="shared" si="712"/>
        <v>70</v>
      </c>
    </row>
    <row r="3482" spans="1:66" ht="18.75" customHeight="1">
      <c r="E3482" s="8"/>
      <c r="F3482" s="8"/>
      <c r="AB3482" s="3">
        <v>11</v>
      </c>
      <c r="AC3482" s="44">
        <f>COUNTIF(AC4:AC3085,"11")</f>
        <v>64</v>
      </c>
      <c r="AD3482" s="44">
        <f>COUNTIF(AD4:AD3085,"11")</f>
        <v>6</v>
      </c>
      <c r="AE3482" s="44">
        <f>COUNTIF(AE4:AE3085,"11")</f>
        <v>0</v>
      </c>
      <c r="AF3482" s="44">
        <f>COUNTIF(AF4:AF3085,"11")</f>
        <v>0</v>
      </c>
      <c r="AG3482" s="44">
        <f t="shared" si="712"/>
        <v>70</v>
      </c>
    </row>
    <row r="3483" spans="1:66">
      <c r="E3483" s="8"/>
      <c r="F3483" s="8"/>
      <c r="AB3483" s="3">
        <v>12</v>
      </c>
      <c r="AC3483" s="44">
        <f>COUNTIF(AC4:AC3085,"12")</f>
        <v>55</v>
      </c>
      <c r="AD3483" s="44">
        <f>COUNTIF(AD4:AD3085,"12")</f>
        <v>5</v>
      </c>
      <c r="AE3483" s="44">
        <f>COUNTIF(AE4:AE3085,"12")</f>
        <v>0</v>
      </c>
      <c r="AF3483" s="44">
        <f>COUNTIF(AF4:AF3085,"12")</f>
        <v>0</v>
      </c>
      <c r="AG3483" s="44">
        <f t="shared" si="712"/>
        <v>60</v>
      </c>
    </row>
    <row r="3484" spans="1:66">
      <c r="E3484" s="8"/>
      <c r="F3484" s="8"/>
      <c r="AB3484" s="3">
        <v>13</v>
      </c>
      <c r="AC3484" s="44">
        <f>COUNTIF(AC4:AC3085,"13")</f>
        <v>46</v>
      </c>
      <c r="AD3484" s="44">
        <f>COUNTIF(AD4:AD3085,"13")</f>
        <v>4</v>
      </c>
      <c r="AE3484" s="44">
        <f>COUNTIF(AE4:AE3085,"13")</f>
        <v>0</v>
      </c>
      <c r="AF3484" s="44">
        <f>COUNTIF(AF4:AF3085,"13")</f>
        <v>0</v>
      </c>
      <c r="AG3484" s="44">
        <f t="shared" si="712"/>
        <v>50</v>
      </c>
    </row>
    <row r="3485" spans="1:66">
      <c r="E3485" s="8"/>
      <c r="F3485" s="8"/>
      <c r="AB3485" s="3">
        <v>14</v>
      </c>
      <c r="AC3485" s="44">
        <f>COUNTIF(AC4:AC3085,"14")</f>
        <v>9</v>
      </c>
      <c r="AD3485" s="44">
        <f>COUNTIF(AD4:AD3085,"14")</f>
        <v>3</v>
      </c>
      <c r="AE3485" s="44">
        <f>COUNTIF(AE4:AE3085,"14")</f>
        <v>0</v>
      </c>
      <c r="AF3485" s="44">
        <f>COUNTIF(AF4:AF3085,"14")</f>
        <v>0</v>
      </c>
      <c r="AG3485" s="44">
        <f t="shared" si="712"/>
        <v>12</v>
      </c>
    </row>
    <row r="3486" spans="1:66">
      <c r="E3486" s="8"/>
      <c r="F3486" s="8"/>
      <c r="AB3486" s="3">
        <v>15</v>
      </c>
      <c r="AC3486" s="44">
        <f>COUNTIF(AC4:AC3085,"15")</f>
        <v>6</v>
      </c>
      <c r="AD3486" s="44">
        <f>COUNTIF(AD4:AD3085,"15")</f>
        <v>5</v>
      </c>
      <c r="AE3486" s="44">
        <f>COUNTIF(AE4:AE3085,"15")</f>
        <v>0</v>
      </c>
      <c r="AF3486" s="44">
        <f>COUNTIF(AF4:AF3085,"15")</f>
        <v>0</v>
      </c>
      <c r="AG3486" s="44">
        <f t="shared" si="712"/>
        <v>11</v>
      </c>
    </row>
    <row r="3487" spans="1:66">
      <c r="E3487" s="8"/>
      <c r="F3487" s="8"/>
      <c r="AB3487" s="3">
        <v>16</v>
      </c>
      <c r="AC3487" s="44">
        <f>COUNTIF(AC4:AC3085,"16")</f>
        <v>7</v>
      </c>
      <c r="AD3487" s="44">
        <f>COUNTIF(AD4:AD3085,"16")</f>
        <v>6</v>
      </c>
      <c r="AE3487" s="44">
        <f>COUNTIF(AE4:AE3085,"16")</f>
        <v>0</v>
      </c>
      <c r="AF3487" s="44">
        <f>COUNTIF(AF4:AF3085,"16")</f>
        <v>1</v>
      </c>
      <c r="AG3487" s="44">
        <f t="shared" si="712"/>
        <v>14</v>
      </c>
    </row>
    <row r="3488" spans="1:66">
      <c r="AB3488" s="3">
        <v>17</v>
      </c>
      <c r="AC3488" s="44">
        <f>COUNTIF(AC4:AC3085,"17")</f>
        <v>5</v>
      </c>
      <c r="AD3488" s="44">
        <f>COUNTIF(AD4:AD3085,"17")</f>
        <v>6</v>
      </c>
      <c r="AE3488" s="44">
        <f>COUNTIF(AE4:AE3085,"17")</f>
        <v>0</v>
      </c>
      <c r="AF3488" s="44">
        <f>COUNTIF(AF4:AF3085,"17")</f>
        <v>1</v>
      </c>
      <c r="AG3488" s="44">
        <f t="shared" si="712"/>
        <v>12</v>
      </c>
    </row>
    <row r="3489" spans="33:33">
      <c r="AG3489" s="8"/>
    </row>
  </sheetData>
  <autoFilter ref="C1:C3489" xr:uid="{BB03CCE8-FB3C-B744-BF74-E34D486BBFA1}"/>
  <phoneticPr fontId="8"/>
  <hyperlinks>
    <hyperlink ref="G1" r:id="rId1" xr:uid="{00000000-0004-0000-0000-000000000000}"/>
  </hyperlinks>
  <pageMargins left="0.75" right="0.75" top="1" bottom="1" header="0.5" footer="0.5"/>
  <pageSetup orientation="portrait" horizontalDpi="4294967292" verticalDpi="4294967292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SACC_out</vt:lpstr>
    </vt:vector>
  </TitlesOfParts>
  <Company>LSU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South American Classification Committee: Species X Country spreadsheet</dc:title>
  <dc:creator>Remsen</dc:creator>
  <cp:lastModifiedBy>Remsen</cp:lastModifiedBy>
  <dcterms:created xsi:type="dcterms:W3CDTF">2004-02-16T17:40:10Z</dcterms:created>
  <dcterms:modified xsi:type="dcterms:W3CDTF">2022-07-08T01:28:53Z</dcterms:modified>
</cp:coreProperties>
</file>