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p\Documents\"/>
    </mc:Choice>
  </mc:AlternateContent>
  <xr:revisionPtr revIDLastSave="0" documentId="13_ncr:1_{A2CBE381-635C-48E4-B9DC-137D25CBB2CB}" xr6:coauthVersionLast="45" xr6:coauthVersionMax="45" xr10:uidLastSave="{00000000-0000-0000-0000-000000000000}"/>
  <bookViews>
    <workbookView xWindow="-120" yWindow="-120" windowWidth="20730" windowHeight="11160" xr2:uid="{A942423F-0867-409A-857F-52F318B25439}"/>
  </bookViews>
  <sheets>
    <sheet name="Planilha1" sheetId="1" r:id="rId1"/>
  </sheets>
  <definedNames>
    <definedName name="_xlnm._FilterDatabase" localSheetId="0" hidden="1">Planilha1!$F$12:$K$20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J9" i="1"/>
  <c r="I9" i="1"/>
  <c r="H9" i="1"/>
  <c r="G9" i="1"/>
  <c r="G8" i="1"/>
  <c r="H8" i="1"/>
  <c r="I8" i="1"/>
  <c r="J8" i="1"/>
  <c r="J7" i="1"/>
  <c r="I7" i="1"/>
  <c r="H7" i="1"/>
  <c r="G7" i="1"/>
  <c r="G6" i="1"/>
  <c r="I6" i="1"/>
  <c r="J6" i="1"/>
  <c r="H6" i="1"/>
  <c r="D55" i="1"/>
  <c r="D48" i="1"/>
  <c r="D41" i="1"/>
  <c r="D34" i="1"/>
  <c r="D27" i="1"/>
  <c r="J5" i="1"/>
  <c r="I5" i="1"/>
  <c r="H5" i="1"/>
  <c r="G5" i="1"/>
  <c r="D20" i="1"/>
  <c r="D13" i="1"/>
  <c r="J4" i="1"/>
  <c r="J3" i="1"/>
  <c r="I4" i="1"/>
  <c r="I3" i="1"/>
  <c r="H4" i="1"/>
  <c r="H3" i="1"/>
  <c r="G4" i="1"/>
  <c r="D6" i="1"/>
  <c r="G3" i="1" s="1"/>
  <c r="K4" i="1" l="1"/>
  <c r="K9" i="1"/>
  <c r="K3" i="1"/>
  <c r="K10" i="1"/>
  <c r="K8" i="1"/>
  <c r="K7" i="1"/>
  <c r="K6" i="1"/>
  <c r="K5" i="1"/>
</calcChain>
</file>

<file path=xl/sharedStrings.xml><?xml version="1.0" encoding="utf-8"?>
<sst xmlns="http://schemas.openxmlformats.org/spreadsheetml/2006/main" count="68" uniqueCount="28">
  <si>
    <t>Modelo:</t>
  </si>
  <si>
    <t>model17_randomForest80rd1</t>
  </si>
  <si>
    <t>cm</t>
  </si>
  <si>
    <t>Modelo</t>
  </si>
  <si>
    <t>Acurácia</t>
  </si>
  <si>
    <t>Total esperado</t>
  </si>
  <si>
    <t>Total:</t>
  </si>
  <si>
    <t>model17_randomForest80rd1_tr0.425</t>
  </si>
  <si>
    <t>Especificidade</t>
  </si>
  <si>
    <t>Sensibilidade</t>
  </si>
  <si>
    <t>Precisão</t>
  </si>
  <si>
    <t>F1</t>
  </si>
  <si>
    <t>model12_ann3rd1</t>
  </si>
  <si>
    <t>model18_dtrd1</t>
  </si>
  <si>
    <t>model18_extrd1</t>
  </si>
  <si>
    <t>model18_extrd1_tr0.425</t>
  </si>
  <si>
    <t>model17_randomForest80rd1 (tr0.425)</t>
  </si>
  <si>
    <t>model18_extrd1_tr0.425 (tr0.425)</t>
  </si>
  <si>
    <t>model01_nb</t>
  </si>
  <si>
    <t>model01_lr</t>
  </si>
  <si>
    <t>Logistic Regression</t>
  </si>
  <si>
    <t>Naive Bayes</t>
  </si>
  <si>
    <t>Artificial Neural Networks</t>
  </si>
  <si>
    <t>Radom Forest</t>
  </si>
  <si>
    <t>Radom Forest (limiar 0,425)</t>
  </si>
  <si>
    <t>Extra Trees</t>
  </si>
  <si>
    <t>Extra Trees (limiar 0,425)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</si>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</sst>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"/>
    <numFmt numFmtId="179" formatCode="0.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right"/>
    </xf>
    <xf numFmtId="179" fontId="0" fillId="0" borderId="1" xfId="1" applyNumberFormat="1" applyFont="1" applyBorder="1" applyAlignment="1"/>
    <xf numFmtId="167" fontId="0" fillId="0" borderId="1" xfId="0" applyNumberFormat="1" applyBorder="1"/>
    <xf numFmtId="0" fontId="0" fillId="0" borderId="1" xfId="0" applyFill="1" applyBorder="1" applyAlignment="1"/>
    <xf numFmtId="0" fontId="0" fillId="0" borderId="0" xfId="0" applyBorder="1"/>
    <xf numFmtId="179" fontId="0" fillId="0" borderId="0" xfId="1" applyNumberFormat="1" applyFont="1" applyBorder="1" applyAlignment="1"/>
    <xf numFmtId="0" fontId="0" fillId="2" borderId="1" xfId="0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E55C-C26A-42D8-9033-C03FCF0F1D69}">
  <dimension ref="B2:K56"/>
  <sheetViews>
    <sheetView tabSelected="1" workbookViewId="0">
      <selection activeCell="F21" sqref="F21"/>
    </sheetView>
  </sheetViews>
  <sheetFormatPr defaultRowHeight="15" x14ac:dyDescent="0.25"/>
  <cols>
    <col min="3" max="3" width="16.28515625" customWidth="1"/>
    <col min="4" max="4" width="14.85546875" customWidth="1"/>
    <col min="6" max="6" width="34.85546875" bestFit="1" customWidth="1"/>
    <col min="7" max="7" width="14.28515625" bestFit="1" customWidth="1"/>
    <col min="8" max="8" width="13.85546875" bestFit="1" customWidth="1"/>
  </cols>
  <sheetData>
    <row r="2" spans="2:11" x14ac:dyDescent="0.25">
      <c r="B2" s="1" t="s">
        <v>0</v>
      </c>
      <c r="C2" s="2" t="s">
        <v>1</v>
      </c>
      <c r="D2" s="2"/>
      <c r="F2" s="1" t="s">
        <v>3</v>
      </c>
      <c r="G2" s="1" t="s">
        <v>4</v>
      </c>
      <c r="H2" s="6" t="s">
        <v>8</v>
      </c>
      <c r="I2" s="1" t="s">
        <v>9</v>
      </c>
      <c r="J2" s="1" t="s">
        <v>10</v>
      </c>
      <c r="K2" s="1" t="s">
        <v>11</v>
      </c>
    </row>
    <row r="3" spans="2:11" x14ac:dyDescent="0.25">
      <c r="B3" s="1" t="s">
        <v>2</v>
      </c>
      <c r="C3" s="1">
        <v>1</v>
      </c>
      <c r="D3" s="1">
        <v>0</v>
      </c>
      <c r="F3" s="3" t="s">
        <v>1</v>
      </c>
      <c r="G3" s="5">
        <f>(C4+D5)/D6</f>
        <v>0.80487804878048785</v>
      </c>
      <c r="H3" s="1">
        <f>D5/(D5+C5)</f>
        <v>0.53284671532846717</v>
      </c>
      <c r="I3" s="1">
        <f>C4/(D4+C4)</f>
        <v>0.94139194139194138</v>
      </c>
      <c r="J3" s="1">
        <f>C4/(C4+C5)</f>
        <v>0.80062305295950154</v>
      </c>
      <c r="K3" s="1">
        <f>(2*I3*J3)/(I3+J3)</f>
        <v>0.86531986531986527</v>
      </c>
    </row>
    <row r="4" spans="2:11" x14ac:dyDescent="0.25">
      <c r="B4" s="1">
        <v>1</v>
      </c>
      <c r="C4" s="1">
        <v>257</v>
      </c>
      <c r="D4" s="1">
        <v>16</v>
      </c>
      <c r="F4" s="3" t="s">
        <v>16</v>
      </c>
      <c r="G4" s="5">
        <f>(C11+D12)/$D$7</f>
        <v>0.78292682926829271</v>
      </c>
      <c r="H4" s="1">
        <f>D12/(D12+C12)</f>
        <v>0.69343065693430661</v>
      </c>
      <c r="I4" s="1">
        <f>C11/(C11+D11)</f>
        <v>0.82783882783882778</v>
      </c>
      <c r="J4" s="1">
        <f>C11/(C11+C12)</f>
        <v>0.84328358208955223</v>
      </c>
      <c r="K4" s="1">
        <f>(2*I4*J4)/(I4+J4)</f>
        <v>0.83548983364140472</v>
      </c>
    </row>
    <row r="5" spans="2:11" x14ac:dyDescent="0.25">
      <c r="B5" s="1">
        <v>0</v>
      </c>
      <c r="C5" s="1">
        <v>64</v>
      </c>
      <c r="D5" s="1">
        <v>73</v>
      </c>
      <c r="F5" s="7" t="s">
        <v>12</v>
      </c>
      <c r="G5" s="5">
        <f>(C18+D19)/$D$7</f>
        <v>0.69268292682926824</v>
      </c>
      <c r="H5" s="1">
        <f>D19/(D19+C19)</f>
        <v>0.71532846715328469</v>
      </c>
      <c r="I5" s="1">
        <f>C18/(C18+D18)</f>
        <v>0.68131868131868134</v>
      </c>
      <c r="J5" s="1">
        <f>C18/(C18+C19)</f>
        <v>0.82666666666666666</v>
      </c>
      <c r="K5" s="1">
        <f>(2*I5*J5)/(I5+J5)</f>
        <v>0.74698795180722888</v>
      </c>
    </row>
    <row r="6" spans="2:11" x14ac:dyDescent="0.25">
      <c r="C6" s="4" t="s">
        <v>6</v>
      </c>
      <c r="D6">
        <f>$C$4+$D$4+$C$5+$D$5</f>
        <v>410</v>
      </c>
      <c r="F6" s="1" t="s">
        <v>13</v>
      </c>
      <c r="G6" s="5">
        <f>(C25+D26)/$D$7</f>
        <v>0.76097560975609757</v>
      </c>
      <c r="H6" s="1">
        <f>D26/(D26+C26)</f>
        <v>0.69343065693430661</v>
      </c>
      <c r="I6" s="1">
        <f>C25/(C25+D25)</f>
        <v>0.79487179487179482</v>
      </c>
      <c r="J6" s="1">
        <f>C25/(C25+C26)</f>
        <v>0.83783783783783783</v>
      </c>
      <c r="K6" s="1">
        <f>(2*I6*J6)/(I6+J6)</f>
        <v>0.81578947368421051</v>
      </c>
    </row>
    <row r="7" spans="2:11" x14ac:dyDescent="0.25">
      <c r="C7" s="4" t="s">
        <v>5</v>
      </c>
      <c r="D7">
        <v>410</v>
      </c>
      <c r="F7" s="1" t="s">
        <v>14</v>
      </c>
      <c r="G7" s="5">
        <f>(C32+D33)/$D$7</f>
        <v>0.82682926829268288</v>
      </c>
      <c r="H7" s="1">
        <f>D33/(D33+C33)</f>
        <v>0.57664233576642332</v>
      </c>
      <c r="I7" s="1">
        <f>C32/(C32+D32)</f>
        <v>0.95238095238095233</v>
      </c>
      <c r="J7" s="1">
        <f>C32/(C32+C33)</f>
        <v>0.8176100628930818</v>
      </c>
      <c r="K7" s="1">
        <f>(2*I7*J7)/(I7+J7)</f>
        <v>0.87986463620981392</v>
      </c>
    </row>
    <row r="8" spans="2:11" x14ac:dyDescent="0.25">
      <c r="F8" s="1" t="s">
        <v>17</v>
      </c>
      <c r="G8" s="5">
        <f>(C39+D40)/$D$7</f>
        <v>0.80975609756097566</v>
      </c>
      <c r="H8" s="1">
        <f>D40/(D40+C40)</f>
        <v>0.74452554744525545</v>
      </c>
      <c r="I8" s="1">
        <f>C39/(C39+D39)</f>
        <v>0.8424908424908425</v>
      </c>
      <c r="J8" s="1">
        <f>C39/(C39+C40)</f>
        <v>0.86792452830188682</v>
      </c>
      <c r="K8" s="1">
        <f>(2*I8*J8)/(I8+J8)</f>
        <v>0.85501858736059488</v>
      </c>
    </row>
    <row r="9" spans="2:11" x14ac:dyDescent="0.25">
      <c r="B9" s="1" t="s">
        <v>0</v>
      </c>
      <c r="C9" s="2" t="s">
        <v>7</v>
      </c>
      <c r="D9" s="2"/>
      <c r="F9" s="1" t="s">
        <v>18</v>
      </c>
      <c r="G9" s="5">
        <f>(C46+D47)/$D$7</f>
        <v>0.68536585365853664</v>
      </c>
      <c r="H9" s="1">
        <f>D47/(D47+C47)</f>
        <v>0.52229299363057324</v>
      </c>
      <c r="I9" s="1">
        <f>C46/(C46+D46)</f>
        <v>0.7865612648221344</v>
      </c>
      <c r="J9" s="1">
        <f>C46/(C46+C47)</f>
        <v>0.72627737226277367</v>
      </c>
      <c r="K9" s="1">
        <f>(2*I9*J9)/(I9+J9)</f>
        <v>0.75521821631878561</v>
      </c>
    </row>
    <row r="10" spans="2:11" x14ac:dyDescent="0.25">
      <c r="B10" s="1" t="s">
        <v>2</v>
      </c>
      <c r="C10" s="1">
        <v>1</v>
      </c>
      <c r="D10" s="1">
        <v>0</v>
      </c>
      <c r="F10" s="1" t="s">
        <v>19</v>
      </c>
      <c r="G10" s="5">
        <f>(C53+D54)/$D$7</f>
        <v>0.76585365853658538</v>
      </c>
      <c r="H10" s="1">
        <f>D54/(D54+C54)</f>
        <v>0.64963503649635035</v>
      </c>
      <c r="I10" s="1">
        <f>C53/(C53+D53)</f>
        <v>0.82417582417582413</v>
      </c>
      <c r="J10" s="1">
        <f>C53/(C53+C54)</f>
        <v>0.82417582417582413</v>
      </c>
      <c r="K10" s="1">
        <f>(2*I10*J10)/(I10+J10)</f>
        <v>0.82417582417582413</v>
      </c>
    </row>
    <row r="11" spans="2:11" x14ac:dyDescent="0.25">
      <c r="B11" s="1">
        <v>1</v>
      </c>
      <c r="C11" s="1">
        <v>226</v>
      </c>
      <c r="D11" s="1">
        <v>47</v>
      </c>
      <c r="F11" s="8"/>
      <c r="G11" s="9"/>
      <c r="H11" s="8"/>
      <c r="I11" s="8"/>
      <c r="J11" s="8"/>
      <c r="K11" s="8"/>
    </row>
    <row r="12" spans="2:11" x14ac:dyDescent="0.25">
      <c r="B12" s="1">
        <v>0</v>
      </c>
      <c r="C12" s="1">
        <v>42</v>
      </c>
      <c r="D12" s="1">
        <v>95</v>
      </c>
      <c r="F12" s="1" t="s">
        <v>3</v>
      </c>
      <c r="G12" s="5" t="s">
        <v>4</v>
      </c>
      <c r="H12" s="1" t="s">
        <v>8</v>
      </c>
      <c r="I12" s="1" t="s">
        <v>9</v>
      </c>
      <c r="J12" s="1" t="s">
        <v>10</v>
      </c>
      <c r="K12" s="1" t="s">
        <v>11</v>
      </c>
    </row>
    <row r="13" spans="2:11" x14ac:dyDescent="0.25">
      <c r="C13" s="4" t="s">
        <v>6</v>
      </c>
      <c r="D13">
        <f>C11+D11+C12+D12</f>
        <v>410</v>
      </c>
      <c r="F13" s="1" t="s">
        <v>25</v>
      </c>
      <c r="G13" s="10">
        <v>0.82682926829268288</v>
      </c>
      <c r="H13" s="1">
        <v>0.57664233576642332</v>
      </c>
      <c r="I13" s="10">
        <v>0.95238095238095233</v>
      </c>
      <c r="J13" s="1">
        <v>0.8176100628930818</v>
      </c>
      <c r="K13" s="10">
        <v>0.87986463620981392</v>
      </c>
    </row>
    <row r="14" spans="2:11" x14ac:dyDescent="0.25">
      <c r="C14" s="4" t="s">
        <v>5</v>
      </c>
      <c r="D14">
        <v>410</v>
      </c>
      <c r="F14" s="1" t="s">
        <v>26</v>
      </c>
      <c r="G14" s="1">
        <v>0.80975609756097566</v>
      </c>
      <c r="H14" s="10">
        <v>0.74452554744525545</v>
      </c>
      <c r="I14" s="1">
        <v>0.8424908424908425</v>
      </c>
      <c r="J14" s="10">
        <v>0.86792452830188682</v>
      </c>
      <c r="K14" s="1">
        <v>0.85501858736059488</v>
      </c>
    </row>
    <row r="15" spans="2:11" x14ac:dyDescent="0.25">
      <c r="F15" s="1" t="s">
        <v>23</v>
      </c>
      <c r="G15" s="5">
        <v>0.80487804878048785</v>
      </c>
      <c r="H15" s="1">
        <v>0.53284671532846717</v>
      </c>
      <c r="I15" s="1">
        <v>0.94139194139194138</v>
      </c>
      <c r="J15" s="1">
        <v>0.80062305295950154</v>
      </c>
      <c r="K15" s="1">
        <v>0.86531986531986527</v>
      </c>
    </row>
    <row r="16" spans="2:11" x14ac:dyDescent="0.25">
      <c r="B16" s="1" t="s">
        <v>0</v>
      </c>
      <c r="C16" s="2" t="s">
        <v>12</v>
      </c>
      <c r="D16" s="2"/>
      <c r="F16" s="1" t="s">
        <v>24</v>
      </c>
      <c r="G16" s="5">
        <v>0.78292682926829271</v>
      </c>
      <c r="H16" s="1">
        <v>0.69343065693430661</v>
      </c>
      <c r="I16" s="1">
        <v>0.82783882783882778</v>
      </c>
      <c r="J16" s="1">
        <v>0.84328358208955223</v>
      </c>
      <c r="K16" s="1">
        <v>0.83548983364140472</v>
      </c>
    </row>
    <row r="17" spans="2:11" x14ac:dyDescent="0.25">
      <c r="B17" s="1" t="s">
        <v>2</v>
      </c>
      <c r="C17" s="1">
        <v>1</v>
      </c>
      <c r="D17" s="1">
        <v>0</v>
      </c>
      <c r="F17" s="1" t="s">
        <v>20</v>
      </c>
      <c r="G17" s="1">
        <v>0.76585365853658538</v>
      </c>
      <c r="H17" s="1">
        <v>0.64963503649635035</v>
      </c>
      <c r="I17" s="1">
        <v>0.82417582417582413</v>
      </c>
      <c r="J17" s="1">
        <v>0.82417582417582413</v>
      </c>
      <c r="K17" s="1">
        <v>0.82417582417582413</v>
      </c>
    </row>
    <row r="18" spans="2:11" x14ac:dyDescent="0.25">
      <c r="B18" s="1">
        <v>1</v>
      </c>
      <c r="C18" s="1">
        <v>186</v>
      </c>
      <c r="D18" s="1">
        <v>87</v>
      </c>
      <c r="F18" s="1" t="s">
        <v>27</v>
      </c>
      <c r="G18" s="1">
        <v>0.76097560975609757</v>
      </c>
      <c r="H18" s="1">
        <v>0.69343065693430661</v>
      </c>
      <c r="I18" s="1">
        <v>0.79487179487179482</v>
      </c>
      <c r="J18" s="1">
        <v>0.83783783783783783</v>
      </c>
      <c r="K18" s="1">
        <v>0.81578947368421051</v>
      </c>
    </row>
    <row r="19" spans="2:11" x14ac:dyDescent="0.25">
      <c r="B19" s="1">
        <v>0</v>
      </c>
      <c r="C19" s="1">
        <v>39</v>
      </c>
      <c r="D19" s="1">
        <v>98</v>
      </c>
      <c r="F19" s="1" t="s">
        <v>22</v>
      </c>
      <c r="G19" s="1">
        <v>0.69268292682926824</v>
      </c>
      <c r="H19" s="1">
        <v>0.71532846715328469</v>
      </c>
      <c r="I19" s="1">
        <v>0.68131868131868134</v>
      </c>
      <c r="J19" s="1">
        <v>0.82666666666666666</v>
      </c>
      <c r="K19" s="1">
        <v>0.74698795180722888</v>
      </c>
    </row>
    <row r="20" spans="2:11" x14ac:dyDescent="0.25">
      <c r="C20" s="4" t="s">
        <v>6</v>
      </c>
      <c r="D20">
        <f>C18+D18+C19+D19</f>
        <v>410</v>
      </c>
      <c r="F20" s="1" t="s">
        <v>21</v>
      </c>
      <c r="G20" s="1">
        <v>0.68536585365853664</v>
      </c>
      <c r="H20" s="1">
        <v>0.52229299363057324</v>
      </c>
      <c r="I20" s="1">
        <v>0.7865612648221344</v>
      </c>
      <c r="J20" s="1">
        <v>0.72627737226277367</v>
      </c>
      <c r="K20" s="1">
        <v>0.75521821631878561</v>
      </c>
    </row>
    <row r="21" spans="2:11" x14ac:dyDescent="0.25">
      <c r="C21" s="4" t="s">
        <v>5</v>
      </c>
      <c r="D21">
        <v>410</v>
      </c>
    </row>
    <row r="23" spans="2:11" x14ac:dyDescent="0.25">
      <c r="B23" s="1" t="s">
        <v>0</v>
      </c>
      <c r="C23" s="2" t="s">
        <v>13</v>
      </c>
      <c r="D23" s="2"/>
    </row>
    <row r="24" spans="2:11" x14ac:dyDescent="0.25">
      <c r="B24" s="1" t="s">
        <v>2</v>
      </c>
      <c r="C24" s="1">
        <v>1</v>
      </c>
      <c r="D24" s="1">
        <v>0</v>
      </c>
    </row>
    <row r="25" spans="2:11" x14ac:dyDescent="0.25">
      <c r="B25" s="1">
        <v>1</v>
      </c>
      <c r="C25" s="1">
        <v>217</v>
      </c>
      <c r="D25" s="1">
        <v>56</v>
      </c>
    </row>
    <row r="26" spans="2:11" x14ac:dyDescent="0.25">
      <c r="B26" s="1">
        <v>0</v>
      </c>
      <c r="C26" s="1">
        <v>42</v>
      </c>
      <c r="D26" s="1">
        <v>95</v>
      </c>
    </row>
    <row r="27" spans="2:11" x14ac:dyDescent="0.25">
      <c r="C27" s="4" t="s">
        <v>6</v>
      </c>
      <c r="D27">
        <f>C25+D25+C26+D26</f>
        <v>410</v>
      </c>
    </row>
    <row r="28" spans="2:11" x14ac:dyDescent="0.25">
      <c r="C28" s="4" t="s">
        <v>5</v>
      </c>
      <c r="D28">
        <v>410</v>
      </c>
    </row>
    <row r="30" spans="2:11" x14ac:dyDescent="0.25">
      <c r="B30" s="1" t="s">
        <v>0</v>
      </c>
      <c r="C30" s="2" t="s">
        <v>14</v>
      </c>
      <c r="D30" s="2"/>
    </row>
    <row r="31" spans="2:11" x14ac:dyDescent="0.25">
      <c r="B31" s="1" t="s">
        <v>2</v>
      </c>
      <c r="C31" s="1">
        <v>1</v>
      </c>
      <c r="D31" s="1">
        <v>0</v>
      </c>
    </row>
    <row r="32" spans="2:11" x14ac:dyDescent="0.25">
      <c r="B32" s="1">
        <v>1</v>
      </c>
      <c r="C32" s="1">
        <v>260</v>
      </c>
      <c r="D32" s="1">
        <v>13</v>
      </c>
    </row>
    <row r="33" spans="2:4" x14ac:dyDescent="0.25">
      <c r="B33" s="1">
        <v>0</v>
      </c>
      <c r="C33" s="1">
        <v>58</v>
      </c>
      <c r="D33" s="1">
        <v>79</v>
      </c>
    </row>
    <row r="34" spans="2:4" x14ac:dyDescent="0.25">
      <c r="C34" s="4" t="s">
        <v>6</v>
      </c>
      <c r="D34">
        <f>C32+D32+C33+D33</f>
        <v>410</v>
      </c>
    </row>
    <row r="35" spans="2:4" x14ac:dyDescent="0.25">
      <c r="C35" s="4" t="s">
        <v>5</v>
      </c>
      <c r="D35">
        <v>410</v>
      </c>
    </row>
    <row r="37" spans="2:4" x14ac:dyDescent="0.25">
      <c r="B37" s="1" t="s">
        <v>0</v>
      </c>
      <c r="C37" s="2" t="s">
        <v>15</v>
      </c>
      <c r="D37" s="2"/>
    </row>
    <row r="38" spans="2:4" x14ac:dyDescent="0.25">
      <c r="B38" s="1" t="s">
        <v>2</v>
      </c>
      <c r="C38" s="1">
        <v>1</v>
      </c>
      <c r="D38" s="1">
        <v>0</v>
      </c>
    </row>
    <row r="39" spans="2:4" x14ac:dyDescent="0.25">
      <c r="B39" s="1">
        <v>1</v>
      </c>
      <c r="C39" s="1">
        <v>230</v>
      </c>
      <c r="D39" s="1">
        <v>43</v>
      </c>
    </row>
    <row r="40" spans="2:4" x14ac:dyDescent="0.25">
      <c r="B40" s="1">
        <v>0</v>
      </c>
      <c r="C40" s="1">
        <v>35</v>
      </c>
      <c r="D40" s="1">
        <v>102</v>
      </c>
    </row>
    <row r="41" spans="2:4" x14ac:dyDescent="0.25">
      <c r="C41" s="4" t="s">
        <v>6</v>
      </c>
      <c r="D41">
        <f>C39+D39+C40+D40</f>
        <v>410</v>
      </c>
    </row>
    <row r="42" spans="2:4" x14ac:dyDescent="0.25">
      <c r="C42" s="4" t="s">
        <v>5</v>
      </c>
      <c r="D42">
        <v>410</v>
      </c>
    </row>
    <row r="44" spans="2:4" x14ac:dyDescent="0.25">
      <c r="B44" s="1" t="s">
        <v>0</v>
      </c>
      <c r="C44" s="2" t="s">
        <v>18</v>
      </c>
      <c r="D44" s="2"/>
    </row>
    <row r="45" spans="2:4" x14ac:dyDescent="0.25">
      <c r="B45" s="1" t="s">
        <v>2</v>
      </c>
      <c r="C45" s="1">
        <v>1</v>
      </c>
      <c r="D45" s="1">
        <v>0</v>
      </c>
    </row>
    <row r="46" spans="2:4" x14ac:dyDescent="0.25">
      <c r="B46" s="1">
        <v>1</v>
      </c>
      <c r="C46" s="1">
        <v>199</v>
      </c>
      <c r="D46" s="1">
        <v>54</v>
      </c>
    </row>
    <row r="47" spans="2:4" x14ac:dyDescent="0.25">
      <c r="B47" s="1">
        <v>0</v>
      </c>
      <c r="C47" s="1">
        <v>75</v>
      </c>
      <c r="D47" s="1">
        <v>82</v>
      </c>
    </row>
    <row r="48" spans="2:4" x14ac:dyDescent="0.25">
      <c r="C48" s="4" t="s">
        <v>6</v>
      </c>
      <c r="D48">
        <f>C46+D46+C47+D47</f>
        <v>410</v>
      </c>
    </row>
    <row r="49" spans="2:4" x14ac:dyDescent="0.25">
      <c r="C49" s="4" t="s">
        <v>5</v>
      </c>
      <c r="D49">
        <v>410</v>
      </c>
    </row>
    <row r="51" spans="2:4" x14ac:dyDescent="0.25">
      <c r="B51" s="1" t="s">
        <v>0</v>
      </c>
      <c r="C51" s="2" t="s">
        <v>19</v>
      </c>
      <c r="D51" s="2"/>
    </row>
    <row r="52" spans="2:4" x14ac:dyDescent="0.25">
      <c r="B52" s="1" t="s">
        <v>2</v>
      </c>
      <c r="C52" s="1">
        <v>1</v>
      </c>
      <c r="D52" s="1">
        <v>0</v>
      </c>
    </row>
    <row r="53" spans="2:4" x14ac:dyDescent="0.25">
      <c r="B53" s="1">
        <v>1</v>
      </c>
      <c r="C53" s="1">
        <v>225</v>
      </c>
      <c r="D53" s="1">
        <v>48</v>
      </c>
    </row>
    <row r="54" spans="2:4" x14ac:dyDescent="0.25">
      <c r="B54" s="1">
        <v>0</v>
      </c>
      <c r="C54" s="1">
        <v>48</v>
      </c>
      <c r="D54" s="1">
        <v>89</v>
      </c>
    </row>
    <row r="55" spans="2:4" x14ac:dyDescent="0.25">
      <c r="C55" s="4" t="s">
        <v>6</v>
      </c>
      <c r="D55">
        <f>C53+D53+C54+D54</f>
        <v>410</v>
      </c>
    </row>
    <row r="56" spans="2:4" x14ac:dyDescent="0.25">
      <c r="C56" s="4" t="s">
        <v>5</v>
      </c>
      <c r="D56">
        <v>410</v>
      </c>
    </row>
  </sheetData>
  <autoFilter ref="F12:K20" xr:uid="{CA04F8B9-B123-41A2-90F1-263F386FC1D4}">
    <sortState xmlns:xlrd2="http://schemas.microsoft.com/office/spreadsheetml/2017/richdata2" ref="F13:K20">
      <sortCondition descending="1" ref="G12:G20"/>
    </sortState>
  </autoFilter>
  <mergeCells count="8">
    <mergeCell ref="C23:D23"/>
    <mergeCell ref="C30:D30"/>
    <mergeCell ref="C37:D37"/>
    <mergeCell ref="C44:D44"/>
    <mergeCell ref="C51:D51"/>
    <mergeCell ref="C2:D2"/>
    <mergeCell ref="C9:D9"/>
    <mergeCell ref="C16:D16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Foppa</dc:creator>
  <cp:lastModifiedBy>Alexandre Foppa</cp:lastModifiedBy>
  <dcterms:created xsi:type="dcterms:W3CDTF">2020-10-15T20:39:46Z</dcterms:created>
  <dcterms:modified xsi:type="dcterms:W3CDTF">2020-10-16T22:55:02Z</dcterms:modified>
</cp:coreProperties>
</file>